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info\WEB\clanky\zemedelstvi\Chov 2025new\"/>
    </mc:Choice>
  </mc:AlternateContent>
  <xr:revisionPtr revIDLastSave="0" documentId="13_ncr:1_{E8336991-9E08-4E5A-804B-FD25F6A1E2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B17" i="1"/>
  <c r="C13" i="1"/>
  <c r="D13" i="1"/>
  <c r="E13" i="1"/>
  <c r="F13" i="1"/>
  <c r="B13" i="1"/>
  <c r="C6" i="1"/>
  <c r="D6" i="1"/>
  <c r="E6" i="1"/>
  <c r="F6" i="1"/>
  <c r="B6" i="1"/>
  <c r="C8" i="1"/>
  <c r="D8" i="1"/>
  <c r="E8" i="1"/>
  <c r="F8" i="1"/>
  <c r="H8" i="1" s="1"/>
  <c r="B8" i="1"/>
  <c r="H23" i="1"/>
  <c r="G23" i="1"/>
  <c r="H22" i="1"/>
  <c r="G22" i="1"/>
  <c r="H20" i="1"/>
  <c r="G20" i="1"/>
  <c r="H19" i="1"/>
  <c r="G19" i="1"/>
  <c r="H18" i="1"/>
  <c r="G18" i="1"/>
  <c r="H16" i="1"/>
  <c r="G16" i="1"/>
  <c r="H15" i="1"/>
  <c r="G15" i="1"/>
  <c r="H14" i="1"/>
  <c r="G14" i="1"/>
  <c r="H12" i="1"/>
  <c r="G12" i="1"/>
  <c r="H11" i="1"/>
  <c r="G11" i="1"/>
  <c r="H10" i="1"/>
  <c r="G10" i="1"/>
  <c r="H9" i="1"/>
  <c r="G9" i="1"/>
  <c r="H7" i="1"/>
  <c r="G7" i="1"/>
  <c r="H5" i="1"/>
  <c r="G5" i="1"/>
  <c r="H17" i="1" l="1"/>
  <c r="H6" i="1"/>
  <c r="G13" i="1"/>
  <c r="G17" i="1"/>
  <c r="G6" i="1"/>
  <c r="G8" i="1"/>
  <c r="H13" i="1"/>
</calcChain>
</file>

<file path=xl/sharedStrings.xml><?xml version="1.0" encoding="utf-8"?>
<sst xmlns="http://schemas.openxmlformats.org/spreadsheetml/2006/main" count="25" uniqueCount="22">
  <si>
    <t>Stavy k 31. 12.
(kusy)</t>
  </si>
  <si>
    <t>telata jatečná</t>
  </si>
  <si>
    <t>býčci</t>
  </si>
  <si>
    <t>jalovičky</t>
  </si>
  <si>
    <t>jalovice jatečné</t>
  </si>
  <si>
    <t>Rozdíl
2025-2024
(kusy)</t>
  </si>
  <si>
    <t>Tuři celkem</t>
  </si>
  <si>
    <t>Do 1 roku</t>
  </si>
  <si>
    <t>jalovice ostatní</t>
  </si>
  <si>
    <t>býci celkem (vč. volů)</t>
  </si>
  <si>
    <t>telata do 6 měsíců</t>
  </si>
  <si>
    <t>telata 6 až 12 měsíců</t>
  </si>
  <si>
    <t>telata ostatní</t>
  </si>
  <si>
    <t>Nad 1 rok a do 2 let</t>
  </si>
  <si>
    <t>Nad 2 roky</t>
  </si>
  <si>
    <t>Index
2025/2024
(%)</t>
  </si>
  <si>
    <t>krávy</t>
  </si>
  <si>
    <t xml:space="preserve">ostatní </t>
  </si>
  <si>
    <t>dojené</t>
  </si>
  <si>
    <t>Tab. 1 Stavy skotu podle věkových kategorií v Olomouckém kraji</t>
  </si>
  <si>
    <r>
      <t>2025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</si>
  <si>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předběžná data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</si>
</sst>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0.0_ ;\-0.0\ 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A7DFD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164" fontId="3" fillId="0" borderId="7" xfId="0" applyNumberFormat="1" applyFont="1" applyBorder="1"/>
    <xf numFmtId="164" fontId="6" fillId="0" borderId="7" xfId="0" applyNumberFormat="1" applyFont="1" applyBorder="1"/>
    <xf numFmtId="164" fontId="3" fillId="0" borderId="8" xfId="0" applyNumberFormat="1" applyFont="1" applyBorder="1"/>
    <xf numFmtId="164" fontId="6" fillId="0" borderId="8" xfId="0" applyNumberFormat="1" applyFont="1" applyBorder="1"/>
    <xf numFmtId="165" fontId="6" fillId="0" borderId="12" xfId="0" applyNumberFormat="1" applyFont="1" applyBorder="1"/>
    <xf numFmtId="0" fontId="4" fillId="0" borderId="1" xfId="0" applyFont="1" applyBorder="1"/>
    <xf numFmtId="164" fontId="4" fillId="0" borderId="11" xfId="0" applyNumberFormat="1" applyFont="1" applyBorder="1"/>
    <xf numFmtId="164" fontId="5" fillId="0" borderId="11" xfId="0" applyNumberFormat="1" applyFont="1" applyBorder="1"/>
    <xf numFmtId="165" fontId="5" fillId="0" borderId="14" xfId="0" applyNumberFormat="1" applyFont="1" applyBorder="1"/>
    <xf numFmtId="0" fontId="4" fillId="0" borderId="15" xfId="0" applyFont="1" applyBorder="1" applyAlignment="1">
      <alignment horizontal="left" indent="1"/>
    </xf>
    <xf numFmtId="0" fontId="3" fillId="0" borderId="10" xfId="0" applyFont="1" applyBorder="1" applyAlignment="1">
      <alignment horizontal="left" indent="2"/>
    </xf>
    <xf numFmtId="0" fontId="3" fillId="0" borderId="10" xfId="0" applyFont="1" applyBorder="1" applyAlignment="1">
      <alignment horizontal="left" indent="3"/>
    </xf>
    <xf numFmtId="0" fontId="3" fillId="2" borderId="6" xfId="0" applyFont="1" applyFill="1" applyBorder="1" applyAlignment="1">
      <alignment horizontal="center" vertical="center" wrapText="1"/>
    </xf>
    <xf numFmtId="165" fontId="6" fillId="0" borderId="13" xfId="0" applyNumberFormat="1" applyFont="1" applyBorder="1"/>
    <xf numFmtId="164" fontId="2" fillId="0" borderId="0" xfId="0" applyNumberFormat="1" applyFont="1"/>
    <xf numFmtId="165" fontId="2" fillId="0" borderId="0" xfId="0" applyNumberFormat="1" applyFont="1"/>
    <xf numFmtId="0" fontId="6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A7DFD6"/>
      <color rgb="FF87C2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/>
  </sheetViews>
  <sheetFormatPr defaultRowHeight="14.25" x14ac:dyDescent="0.2"/>
  <cols>
    <col min="1" max="1" width="18.5703125" style="2" customWidth="1"/>
    <col min="2" max="6" width="7.85546875" style="2" customWidth="1"/>
    <col min="7" max="8" width="8.28515625" style="2" customWidth="1"/>
    <col min="9" max="16384" width="9.140625" style="2"/>
  </cols>
  <sheetData>
    <row r="1" spans="1:10" ht="15" customHeight="1" x14ac:dyDescent="0.2">
      <c r="A1" s="1" t="s">
        <v>19</v>
      </c>
    </row>
    <row r="2" spans="1:10" ht="9" customHeight="1" thickBot="1" x14ac:dyDescent="0.25"/>
    <row r="3" spans="1:10" ht="24.75" customHeight="1" x14ac:dyDescent="0.2">
      <c r="A3" s="20"/>
      <c r="B3" s="22" t="s">
        <v>0</v>
      </c>
      <c r="C3" s="22"/>
      <c r="D3" s="22"/>
      <c r="E3" s="22"/>
      <c r="F3" s="22"/>
      <c r="G3" s="22" t="s">
        <v>5</v>
      </c>
      <c r="H3" s="24" t="s">
        <v>15</v>
      </c>
    </row>
    <row r="4" spans="1:10" ht="15" customHeight="1" thickBot="1" x14ac:dyDescent="0.25">
      <c r="A4" s="21"/>
      <c r="B4" s="15">
        <v>2021</v>
      </c>
      <c r="C4" s="15">
        <v>2022</v>
      </c>
      <c r="D4" s="15">
        <v>2023</v>
      </c>
      <c r="E4" s="15">
        <v>2024</v>
      </c>
      <c r="F4" s="15" t="s">
        <v>20</v>
      </c>
      <c r="G4" s="23"/>
      <c r="H4" s="25"/>
    </row>
    <row r="5" spans="1:10" ht="13.5" customHeight="1" x14ac:dyDescent="0.2">
      <c r="A5" s="8" t="s">
        <v>6</v>
      </c>
      <c r="B5" s="9">
        <v>86447</v>
      </c>
      <c r="C5" s="9">
        <v>86268</v>
      </c>
      <c r="D5" s="9">
        <v>85366</v>
      </c>
      <c r="E5" s="9">
        <v>87414</v>
      </c>
      <c r="F5" s="9">
        <v>86878</v>
      </c>
      <c r="G5" s="10">
        <f>F5-E5</f>
        <v>-536</v>
      </c>
      <c r="H5" s="11">
        <f>F5/E5*100</f>
        <v>99.386825908893314</v>
      </c>
    </row>
    <row r="6" spans="1:10" ht="12" customHeight="1" x14ac:dyDescent="0.2">
      <c r="A6" s="12" t="s">
        <v>7</v>
      </c>
      <c r="B6" s="3">
        <f>B11+B12</f>
        <v>25265</v>
      </c>
      <c r="C6" s="3">
        <f t="shared" ref="C6:F6" si="0">C11+C12</f>
        <v>24649</v>
      </c>
      <c r="D6" s="3">
        <f t="shared" si="0"/>
        <v>25843</v>
      </c>
      <c r="E6" s="3">
        <f t="shared" si="0"/>
        <v>24538</v>
      </c>
      <c r="F6" s="3">
        <f t="shared" si="0"/>
        <v>25307</v>
      </c>
      <c r="G6" s="4">
        <f t="shared" ref="G6" si="1">F6-E6</f>
        <v>769</v>
      </c>
      <c r="H6" s="16">
        <f t="shared" ref="H6" si="2">F6/E6*100</f>
        <v>103.13391474447795</v>
      </c>
    </row>
    <row r="7" spans="1:10" ht="12" customHeight="1" x14ac:dyDescent="0.2">
      <c r="A7" s="13" t="s">
        <v>1</v>
      </c>
      <c r="B7" s="5">
        <v>58</v>
      </c>
      <c r="C7" s="5">
        <v>152</v>
      </c>
      <c r="D7" s="5">
        <v>37</v>
      </c>
      <c r="E7" s="5">
        <v>52</v>
      </c>
      <c r="F7" s="5">
        <v>252</v>
      </c>
      <c r="G7" s="6">
        <f t="shared" ref="G7:G8" si="3">F7-E7</f>
        <v>200</v>
      </c>
      <c r="H7" s="7">
        <f t="shared" ref="H7:H8" si="4">F7/E7*100</f>
        <v>484.61538461538458</v>
      </c>
    </row>
    <row r="8" spans="1:10" ht="12" customHeight="1" x14ac:dyDescent="0.2">
      <c r="A8" s="13" t="s">
        <v>12</v>
      </c>
      <c r="B8" s="5">
        <f>B9+B10</f>
        <v>25207</v>
      </c>
      <c r="C8" s="5">
        <f t="shared" ref="C8:F8" si="5">C9+C10</f>
        <v>24497</v>
      </c>
      <c r="D8" s="5">
        <f t="shared" si="5"/>
        <v>25806</v>
      </c>
      <c r="E8" s="5">
        <f t="shared" si="5"/>
        <v>24486</v>
      </c>
      <c r="F8" s="5">
        <f t="shared" si="5"/>
        <v>25055</v>
      </c>
      <c r="G8" s="6">
        <f t="shared" si="3"/>
        <v>569</v>
      </c>
      <c r="H8" s="7">
        <f t="shared" si="4"/>
        <v>102.32377685207874</v>
      </c>
    </row>
    <row r="9" spans="1:10" ht="12" customHeight="1" x14ac:dyDescent="0.2">
      <c r="A9" s="14" t="s">
        <v>2</v>
      </c>
      <c r="B9" s="5">
        <v>9853</v>
      </c>
      <c r="C9" s="5">
        <v>9855</v>
      </c>
      <c r="D9" s="5">
        <v>10057</v>
      </c>
      <c r="E9" s="5">
        <v>9242</v>
      </c>
      <c r="F9" s="5">
        <v>9324</v>
      </c>
      <c r="G9" s="6">
        <f t="shared" ref="G9:G13" si="6">F9-E9</f>
        <v>82</v>
      </c>
      <c r="H9" s="7">
        <f t="shared" ref="H9:H13" si="7">F9/E9*100</f>
        <v>100.88725384115993</v>
      </c>
    </row>
    <row r="10" spans="1:10" ht="12" customHeight="1" x14ac:dyDescent="0.2">
      <c r="A10" s="14" t="s">
        <v>3</v>
      </c>
      <c r="B10" s="5">
        <v>15354</v>
      </c>
      <c r="C10" s="5">
        <v>14642</v>
      </c>
      <c r="D10" s="5">
        <v>15749</v>
      </c>
      <c r="E10" s="5">
        <v>15244</v>
      </c>
      <c r="F10" s="5">
        <v>15731</v>
      </c>
      <c r="G10" s="6">
        <f t="shared" si="6"/>
        <v>487</v>
      </c>
      <c r="H10" s="7">
        <f t="shared" si="7"/>
        <v>103.19469955392286</v>
      </c>
    </row>
    <row r="11" spans="1:10" ht="12" customHeight="1" x14ac:dyDescent="0.2">
      <c r="A11" s="13" t="s">
        <v>10</v>
      </c>
      <c r="B11" s="5">
        <v>12093</v>
      </c>
      <c r="C11" s="5">
        <v>11714</v>
      </c>
      <c r="D11" s="5">
        <v>12508</v>
      </c>
      <c r="E11" s="5">
        <v>11879</v>
      </c>
      <c r="F11" s="5">
        <v>12058</v>
      </c>
      <c r="G11" s="6">
        <f t="shared" si="6"/>
        <v>179</v>
      </c>
      <c r="H11" s="7">
        <f t="shared" si="7"/>
        <v>101.50686084687264</v>
      </c>
    </row>
    <row r="12" spans="1:10" ht="12" customHeight="1" x14ac:dyDescent="0.2">
      <c r="A12" s="13" t="s">
        <v>11</v>
      </c>
      <c r="B12" s="5">
        <v>13172</v>
      </c>
      <c r="C12" s="5">
        <v>12935</v>
      </c>
      <c r="D12" s="5">
        <v>13335</v>
      </c>
      <c r="E12" s="5">
        <v>12659</v>
      </c>
      <c r="F12" s="5">
        <v>13249</v>
      </c>
      <c r="G12" s="6">
        <f t="shared" si="6"/>
        <v>590</v>
      </c>
      <c r="H12" s="7">
        <f t="shared" si="7"/>
        <v>104.66071569634252</v>
      </c>
    </row>
    <row r="13" spans="1:10" ht="12" customHeight="1" x14ac:dyDescent="0.2">
      <c r="A13" s="12" t="s">
        <v>13</v>
      </c>
      <c r="B13" s="3">
        <f>B14+B15+B16</f>
        <v>19736</v>
      </c>
      <c r="C13" s="3">
        <f t="shared" ref="C13:F13" si="8">C14+C15+C16</f>
        <v>19822</v>
      </c>
      <c r="D13" s="3">
        <f t="shared" si="8"/>
        <v>18709</v>
      </c>
      <c r="E13" s="3">
        <f t="shared" si="8"/>
        <v>19819</v>
      </c>
      <c r="F13" s="3">
        <f t="shared" si="8"/>
        <v>18657</v>
      </c>
      <c r="G13" s="4">
        <f t="shared" si="6"/>
        <v>-1162</v>
      </c>
      <c r="H13" s="16">
        <f t="shared" si="7"/>
        <v>94.136939300671074</v>
      </c>
      <c r="J13" s="18"/>
    </row>
    <row r="14" spans="1:10" ht="12" customHeight="1" x14ac:dyDescent="0.2">
      <c r="A14" s="13" t="s">
        <v>9</v>
      </c>
      <c r="B14" s="5">
        <v>6020</v>
      </c>
      <c r="C14" s="5">
        <v>6491</v>
      </c>
      <c r="D14" s="5">
        <v>5588</v>
      </c>
      <c r="E14" s="5">
        <v>5778</v>
      </c>
      <c r="F14" s="5">
        <v>5757</v>
      </c>
      <c r="G14" s="6">
        <f t="shared" ref="G14:G17" si="9">F14-E14</f>
        <v>-21</v>
      </c>
      <c r="H14" s="7">
        <f t="shared" ref="H14:H17" si="10">F14/E14*100</f>
        <v>99.636552440290757</v>
      </c>
      <c r="J14" s="18"/>
    </row>
    <row r="15" spans="1:10" ht="12" customHeight="1" x14ac:dyDescent="0.2">
      <c r="A15" s="13" t="s">
        <v>4</v>
      </c>
      <c r="B15" s="5">
        <v>483</v>
      </c>
      <c r="C15" s="5">
        <v>465</v>
      </c>
      <c r="D15" s="5">
        <v>659</v>
      </c>
      <c r="E15" s="5">
        <v>1182</v>
      </c>
      <c r="F15" s="5">
        <v>1243</v>
      </c>
      <c r="G15" s="6">
        <f t="shared" si="9"/>
        <v>61</v>
      </c>
      <c r="H15" s="7">
        <f t="shared" si="10"/>
        <v>105.16074450084602</v>
      </c>
      <c r="J15" s="18"/>
    </row>
    <row r="16" spans="1:10" ht="12" customHeight="1" x14ac:dyDescent="0.2">
      <c r="A16" s="13" t="s">
        <v>8</v>
      </c>
      <c r="B16" s="5">
        <v>13233</v>
      </c>
      <c r="C16" s="5">
        <v>12866</v>
      </c>
      <c r="D16" s="5">
        <v>12462</v>
      </c>
      <c r="E16" s="5">
        <v>12859</v>
      </c>
      <c r="F16" s="5">
        <v>11657</v>
      </c>
      <c r="G16" s="6">
        <f t="shared" si="9"/>
        <v>-1202</v>
      </c>
      <c r="H16" s="7">
        <f t="shared" si="10"/>
        <v>90.652461311143952</v>
      </c>
      <c r="J16" s="18"/>
    </row>
    <row r="17" spans="1:10" ht="12" customHeight="1" x14ac:dyDescent="0.2">
      <c r="A17" s="12" t="s">
        <v>14</v>
      </c>
      <c r="B17" s="4">
        <f>B18+B19+B20+B21</f>
        <v>41446</v>
      </c>
      <c r="C17" s="4">
        <f t="shared" ref="C17:F17" si="11">C18+C19+C20+C21</f>
        <v>41797</v>
      </c>
      <c r="D17" s="4">
        <f t="shared" si="11"/>
        <v>40814</v>
      </c>
      <c r="E17" s="4">
        <f t="shared" si="11"/>
        <v>43057</v>
      </c>
      <c r="F17" s="4">
        <f t="shared" si="11"/>
        <v>42914</v>
      </c>
      <c r="G17" s="4">
        <f t="shared" si="9"/>
        <v>-143</v>
      </c>
      <c r="H17" s="16">
        <f t="shared" si="10"/>
        <v>99.667882109761479</v>
      </c>
      <c r="J17" s="18"/>
    </row>
    <row r="18" spans="1:10" ht="12" customHeight="1" x14ac:dyDescent="0.2">
      <c r="A18" s="13" t="s">
        <v>9</v>
      </c>
      <c r="B18" s="5">
        <v>1042</v>
      </c>
      <c r="C18" s="5">
        <v>1212</v>
      </c>
      <c r="D18" s="5">
        <v>1414</v>
      </c>
      <c r="E18" s="5">
        <v>1617</v>
      </c>
      <c r="F18" s="5">
        <v>1197</v>
      </c>
      <c r="G18" s="6">
        <f t="shared" ref="G18:G23" si="12">F18-E18</f>
        <v>-420</v>
      </c>
      <c r="H18" s="7">
        <f t="shared" ref="H18:H23" si="13">F18/E18*100</f>
        <v>74.025974025974023</v>
      </c>
      <c r="J18" s="18"/>
    </row>
    <row r="19" spans="1:10" ht="12" customHeight="1" x14ac:dyDescent="0.2">
      <c r="A19" s="13" t="s">
        <v>4</v>
      </c>
      <c r="B19" s="5">
        <v>94</v>
      </c>
      <c r="C19" s="5">
        <v>102</v>
      </c>
      <c r="D19" s="5">
        <v>172</v>
      </c>
      <c r="E19" s="5">
        <v>227</v>
      </c>
      <c r="F19" s="5">
        <v>427</v>
      </c>
      <c r="G19" s="6">
        <f t="shared" si="12"/>
        <v>200</v>
      </c>
      <c r="H19" s="7">
        <f t="shared" si="13"/>
        <v>188.10572687224669</v>
      </c>
      <c r="J19" s="18"/>
    </row>
    <row r="20" spans="1:10" ht="12" customHeight="1" x14ac:dyDescent="0.2">
      <c r="A20" s="13" t="s">
        <v>8</v>
      </c>
      <c r="B20" s="5">
        <v>4063</v>
      </c>
      <c r="C20" s="5">
        <v>4289</v>
      </c>
      <c r="D20" s="5">
        <v>3986</v>
      </c>
      <c r="E20" s="5">
        <v>4407</v>
      </c>
      <c r="F20" s="5">
        <v>3997</v>
      </c>
      <c r="G20" s="6">
        <f t="shared" si="12"/>
        <v>-410</v>
      </c>
      <c r="H20" s="7">
        <f t="shared" si="13"/>
        <v>90.696619015203083</v>
      </c>
      <c r="J20" s="18"/>
    </row>
    <row r="21" spans="1:10" ht="12" customHeight="1" x14ac:dyDescent="0.2">
      <c r="A21" s="13" t="s">
        <v>16</v>
      </c>
      <c r="B21" s="5">
        <v>36247</v>
      </c>
      <c r="C21" s="5">
        <v>36194</v>
      </c>
      <c r="D21" s="5">
        <v>35242</v>
      </c>
      <c r="E21" s="5">
        <v>36806</v>
      </c>
      <c r="F21" s="5">
        <v>37293</v>
      </c>
      <c r="G21" s="6">
        <v>487</v>
      </c>
      <c r="H21" s="7">
        <v>101.32315383361407</v>
      </c>
      <c r="J21" s="18"/>
    </row>
    <row r="22" spans="1:10" ht="12" customHeight="1" x14ac:dyDescent="0.2">
      <c r="A22" s="14" t="s">
        <v>18</v>
      </c>
      <c r="B22" s="5">
        <v>24005</v>
      </c>
      <c r="C22" s="5">
        <v>23200</v>
      </c>
      <c r="D22" s="5">
        <v>23014</v>
      </c>
      <c r="E22" s="5">
        <v>23883</v>
      </c>
      <c r="F22" s="5">
        <v>23009</v>
      </c>
      <c r="G22" s="6">
        <f t="shared" si="12"/>
        <v>-874</v>
      </c>
      <c r="H22" s="7">
        <f t="shared" si="13"/>
        <v>96.340493237867946</v>
      </c>
      <c r="J22" s="18"/>
    </row>
    <row r="23" spans="1:10" ht="12" customHeight="1" x14ac:dyDescent="0.2">
      <c r="A23" s="14" t="s">
        <v>17</v>
      </c>
      <c r="B23" s="5">
        <v>12242</v>
      </c>
      <c r="C23" s="5">
        <v>12994</v>
      </c>
      <c r="D23" s="5">
        <v>12228</v>
      </c>
      <c r="E23" s="5">
        <v>12923</v>
      </c>
      <c r="F23" s="5">
        <v>14284</v>
      </c>
      <c r="G23" s="6">
        <f t="shared" si="12"/>
        <v>1361</v>
      </c>
      <c r="H23" s="7">
        <f t="shared" si="13"/>
        <v>110.53161030720422</v>
      </c>
    </row>
    <row r="24" spans="1:10" ht="5.25" customHeight="1" x14ac:dyDescent="0.2"/>
    <row r="25" spans="1:10" ht="12.75" customHeight="1" x14ac:dyDescent="0.2">
      <c r="A25" s="19" t="s">
        <v>21</v>
      </c>
      <c r="B25" s="17"/>
      <c r="C25" s="17"/>
      <c r="D25" s="17"/>
      <c r="E25" s="17"/>
      <c r="F25" s="17"/>
      <c r="G25" s="17"/>
    </row>
    <row r="26" spans="1:10" ht="14.25" customHeight="1" x14ac:dyDescent="0.2"/>
    <row r="27" spans="1:10" ht="14.25" customHeight="1" x14ac:dyDescent="0.2"/>
    <row r="34" ht="14.25" customHeight="1" x14ac:dyDescent="0.2"/>
    <row r="35" ht="14.25" customHeight="1" x14ac:dyDescent="0.2"/>
    <row r="38" ht="14.25" customHeight="1" x14ac:dyDescent="0.2"/>
    <row r="39" ht="14.25" customHeight="1" x14ac:dyDescent="0.2"/>
    <row r="40" ht="15" customHeight="1" x14ac:dyDescent="0.2"/>
  </sheetData>
  <mergeCells count="4">
    <mergeCell ref="A3:A4"/>
    <mergeCell ref="B3:F3"/>
    <mergeCell ref="G3:G4"/>
    <mergeCell ref="H3:H4"/>
  </mergeCells>
  <pageMargins left="0.78740157480314965" right="1.1811023622047245" top="0.78740157480314965" bottom="0.78740157480314965" header="0.31496062992125984" footer="0.31496062992125984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204C7C21F48A488F44995C5F8FB06D" ma:contentTypeVersion="12" ma:contentTypeDescription="Vytvoří nový dokument" ma:contentTypeScope="" ma:versionID="e81dc7be106ba7db0f6a694eb79b539b">
  <xsd:schema xmlns:xsd="http://www.w3.org/2001/XMLSchema" xmlns:xs="http://www.w3.org/2001/XMLSchema" xmlns:p="http://schemas.microsoft.com/office/2006/metadata/properties" xmlns:ns3="b8c0c86d-151e-4fca-b0d5-747e6692fa1d" targetNamespace="http://schemas.microsoft.com/office/2006/metadata/properties" ma:root="true" ma:fieldsID="b430cc78b6eb8ff28f2882652dc909be" ns3:_="">
    <xsd:import namespace="b8c0c86d-151e-4fca-b0d5-747e6692fa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c0c86d-151e-4fca-b0d5-747e6692fa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789E99-941C-4EA2-A142-08DDCA1C9783}">
  <ds:schemaRefs>
    <ds:schemaRef ds:uri="b8c0c86d-151e-4fca-b0d5-747e6692fa1d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7699D72-6F24-4AAD-BA41-470DF89637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c0c86d-151e-4fca-b0d5-747e6692fa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4117BB-9FC6-40D2-8AEB-55B477684E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Benešová Jarmila</dc:creator>
  <cp:lastModifiedBy>Benešová Jarmila</cp:lastModifiedBy>
  <cp:lastPrinted>2026-02-24T09:54:14Z</cp:lastPrinted>
  <dcterms:created xsi:type="dcterms:W3CDTF">2025-02-12T06:53:41Z</dcterms:created>
  <dcterms:modified xsi:type="dcterms:W3CDTF">2026-03-04T09:02:43Z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0x01010070204C7C21F48A488F44995C5F8FB06D</vt:lpwstr>
  </property>
</Properties>
</file>