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\WEB\tabulky\SO\2024\"/>
    </mc:Choice>
  </mc:AlternateContent>
  <xr:revisionPtr revIDLastSave="0" documentId="13_ncr:1_{D9431511-693D-41B8-AA2F-D977543B5312}" xr6:coauthVersionLast="47" xr6:coauthVersionMax="47" xr10:uidLastSave="{00000000-0000-0000-0000-000000000000}"/>
  <bookViews>
    <workbookView xWindow="-120" yWindow="-120" windowWidth="29040" windowHeight="15720" tabRatio="356" xr2:uid="{00000000-000D-0000-FFFF-FFFF00000000}"/>
  </bookViews>
  <sheets>
    <sheet name="podil" sheetId="1" r:id="rId1"/>
  </sheets>
  <definedNames>
    <definedName name="_xlnm.Print_Titles" localSheetId="0">podil!$A:$A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V38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</calcChain>
</file>

<file path=xl/sharedStrings.xml><?xml version="1.0" encoding="utf-8"?>
<sst xmlns="http://schemas.openxmlformats.org/spreadsheetml/2006/main" count="119" uniqueCount="33">
  <si>
    <t>Javorník</t>
  </si>
  <si>
    <t>Jeseník</t>
  </si>
  <si>
    <t>Litovel</t>
  </si>
  <si>
    <t>Mohelnice</t>
  </si>
  <si>
    <t>Hlubočky</t>
  </si>
  <si>
    <t>Kojetín</t>
  </si>
  <si>
    <t>Přerov</t>
  </si>
  <si>
    <t>Hanušovice</t>
  </si>
  <si>
    <t>Šumperk</t>
  </si>
  <si>
    <t>Uničov</t>
  </si>
  <si>
    <t>Zábřeh</t>
  </si>
  <si>
    <t>Lipník nad Bečvou</t>
  </si>
  <si>
    <t>Moravský Beroun</t>
  </si>
  <si>
    <t>Němčice nad Hanou</t>
  </si>
  <si>
    <t>Zlaté Hory</t>
  </si>
  <si>
    <t>Správní obvody obcí s rozšířenou působností</t>
  </si>
  <si>
    <t>Správní obvody obcí s pověřeným obecním úřadem</t>
  </si>
  <si>
    <t>Zdroj: Ministerstvo práce a sociálních věcí ČR</t>
  </si>
  <si>
    <t>v %</t>
  </si>
  <si>
    <t xml:space="preserve"> . </t>
  </si>
  <si>
    <t xml:space="preserve">x </t>
  </si>
  <si>
    <r>
      <rPr>
        <vertAlign val="superscript"/>
        <sz val="8"/>
        <rFont val="Arial"/>
        <family val="2"/>
        <charset val="238"/>
      </rPr>
      <t>*)</t>
    </r>
    <r>
      <rPr>
        <sz val="8"/>
        <rFont val="Arial"/>
        <family val="2"/>
        <charset val="238"/>
      </rPr>
      <t xml:space="preserve"> změna výpočtu ukazatele: do roku 2005 se jednalo o ukazatel míra nezaměstnanosti - vypočtena jako podíl registrovaných uchazečů o zaměstnání celkem a obyvatel ekonomicky
 aktivních (podle sčítání lidu, domů a bytů k 1. 3. 2001). Od roku 2005 jsou data přepočtena na ukazatel podíl nezaměstnaných, který je vypočten jako podíl dosažitelných uchazečů
 o zaměstnání ve věku 15–64 let na obyvatelstvu ve stejném věku. </t>
    </r>
  </si>
  <si>
    <t xml:space="preserve"> x </t>
  </si>
  <si>
    <r>
      <t xml:space="preserve">Hranice </t>
    </r>
    <r>
      <rPr>
        <vertAlign val="superscript"/>
        <sz val="8"/>
        <rFont val="Arial"/>
        <family val="2"/>
        <charset val="238"/>
      </rPr>
      <t>1)</t>
    </r>
  </si>
  <si>
    <r>
      <t xml:space="preserve">Konice </t>
    </r>
    <r>
      <rPr>
        <vertAlign val="superscript"/>
        <sz val="8"/>
        <rFont val="Arial"/>
        <family val="2"/>
        <charset val="238"/>
      </rPr>
      <t>2)</t>
    </r>
  </si>
  <si>
    <r>
      <t xml:space="preserve">Olomouc </t>
    </r>
    <r>
      <rPr>
        <vertAlign val="superscript"/>
        <sz val="8"/>
        <rFont val="Arial"/>
        <family val="2"/>
        <charset val="238"/>
      </rPr>
      <t>1)</t>
    </r>
  </si>
  <si>
    <r>
      <t xml:space="preserve">Prostějov </t>
    </r>
    <r>
      <rPr>
        <vertAlign val="superscript"/>
        <sz val="8"/>
        <rFont val="Arial"/>
        <family val="2"/>
        <charset val="238"/>
      </rPr>
      <t>1, 2)</t>
    </r>
  </si>
  <si>
    <r>
      <t xml:space="preserve">Šternberk </t>
    </r>
    <r>
      <rPr>
        <vertAlign val="superscript"/>
        <sz val="8"/>
        <rFont val="Arial"/>
        <family val="2"/>
        <charset val="238"/>
      </rPr>
      <t>1)</t>
    </r>
  </si>
  <si>
    <r>
      <t xml:space="preserve">Konice </t>
    </r>
    <r>
      <rPr>
        <vertAlign val="superscript"/>
        <sz val="8"/>
        <color indexed="8"/>
        <rFont val="Arial"/>
        <family val="2"/>
        <charset val="238"/>
      </rPr>
      <t>2)</t>
    </r>
  </si>
  <si>
    <r>
      <t xml:space="preserve">Vojenský újezd Libavá </t>
    </r>
    <r>
      <rPr>
        <vertAlign val="superscript"/>
        <sz val="8"/>
        <color indexed="8"/>
        <rFont val="Arial"/>
        <family val="2"/>
        <charset val="238"/>
      </rPr>
      <t>1)</t>
    </r>
  </si>
  <si>
    <r>
      <t xml:space="preserve">Podíl nezaměstnaných osob k 31. 12. </t>
    </r>
    <r>
      <rPr>
        <b/>
        <vertAlign val="superscript"/>
        <sz val="10"/>
        <color indexed="8"/>
        <rFont val="Arial"/>
        <family val="2"/>
        <charset val="238"/>
      </rPr>
      <t xml:space="preserve">*) </t>
    </r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</si>
  <si>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v souvislosti se zmenšením území vojenských újezdů k 1. 1. 2016 nejsou data za předchozí roky na nové území přepočtena</t>
    </r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</si>
  <si>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k 1. 1. 2023 provedena změna zařazení obce Přemyslovice z SO ORP a POÚ Prostějov do SO ORP a POÚ Konice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</si>
</sst>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vertAlign val="superscript"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9" fillId="0" borderId="0"/>
  </cellStyleXfs>
  <cellXfs count="31">
    <xf numFmtId="0" fontId="0" fillId="0" borderId="0" xfId="0"/>
    <xf numFmtId="0" fontId="1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64" fontId="6" fillId="0" borderId="6" xfId="0" applyNumberFormat="1" applyFont="1" applyBorder="1"/>
    <xf numFmtId="164" fontId="6" fillId="0" borderId="8" xfId="0" applyNumberFormat="1" applyFont="1" applyBorder="1"/>
    <xf numFmtId="164" fontId="6" fillId="0" borderId="5" xfId="0" applyNumberFormat="1" applyFont="1" applyBorder="1"/>
    <xf numFmtId="164" fontId="6" fillId="0" borderId="7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 wrapText="1"/>
    </xf>
    <xf numFmtId="164" fontId="3" fillId="0" borderId="6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right"/>
    </xf>
    <xf numFmtId="164" fontId="6" fillId="0" borderId="10" xfId="0" applyNumberFormat="1" applyFont="1" applyBorder="1"/>
    <xf numFmtId="164" fontId="3" fillId="0" borderId="1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/>
    <xf numFmtId="0" fontId="7" fillId="0" borderId="9" xfId="0" applyFont="1" applyBorder="1" applyAlignment="1">
      <alignment horizontal="center" vertical="center"/>
    </xf>
  </cellXfs>
  <cellStyles count="4">
    <cellStyle name="Normální" xfId="0" builtinId="0"/>
    <cellStyle name="Normální 2" xfId="3" xr:uid="{00000000-0005-0000-0000-000001000000}"/>
    <cellStyle name="normální 2 2" xfId="2" xr:uid="{00000000-0005-0000-0000-000002000000}"/>
    <cellStyle name="normální 4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"/>
  <sheetViews>
    <sheetView tabSelected="1" zoomScaleNormal="100" workbookViewId="0"/>
  </sheetViews>
  <sheetFormatPr defaultRowHeight="12.75" x14ac:dyDescent="0.2"/>
  <cols>
    <col min="1" max="1" width="18.5703125" style="1" customWidth="1"/>
    <col min="2" max="13" width="6.5703125" style="1" customWidth="1"/>
    <col min="14" max="15" width="6.140625" style="1" customWidth="1"/>
    <col min="16" max="26" width="6.5703125" style="1" customWidth="1"/>
    <col min="27" max="16384" width="9.140625" style="1"/>
  </cols>
  <sheetData>
    <row r="1" spans="1:26" s="4" customFormat="1" ht="14.25" x14ac:dyDescent="0.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26" s="4" customFormat="1" ht="12" customHeight="1" x14ac:dyDescent="0.2">
      <c r="A2" s="5" t="s">
        <v>17</v>
      </c>
      <c r="B2" s="3"/>
      <c r="C2" s="3"/>
      <c r="D2" s="3"/>
      <c r="E2" s="3"/>
      <c r="F2" s="3"/>
      <c r="G2" s="3"/>
      <c r="H2" s="3"/>
      <c r="I2" s="3"/>
      <c r="J2" s="3"/>
      <c r="M2" s="6"/>
      <c r="N2" s="6"/>
      <c r="O2" s="6"/>
      <c r="X2" s="22"/>
      <c r="Z2" s="22" t="s">
        <v>18</v>
      </c>
    </row>
    <row r="3" spans="1:26" s="4" customFormat="1" ht="22.5" customHeight="1" x14ac:dyDescent="0.2">
      <c r="A3" s="7"/>
      <c r="B3" s="8">
        <v>2000</v>
      </c>
      <c r="C3" s="8">
        <v>2001</v>
      </c>
      <c r="D3" s="8">
        <v>2002</v>
      </c>
      <c r="E3" s="8">
        <v>2003</v>
      </c>
      <c r="F3" s="9">
        <v>2004</v>
      </c>
      <c r="G3" s="8">
        <v>2005</v>
      </c>
      <c r="H3" s="8">
        <v>2006</v>
      </c>
      <c r="I3" s="8">
        <v>2007</v>
      </c>
      <c r="J3" s="9">
        <v>2008</v>
      </c>
      <c r="K3" s="9">
        <v>2009</v>
      </c>
      <c r="L3" s="9">
        <v>2010</v>
      </c>
      <c r="M3" s="9">
        <v>2011</v>
      </c>
      <c r="N3" s="9">
        <v>2012</v>
      </c>
      <c r="O3" s="9">
        <v>2013</v>
      </c>
      <c r="P3" s="9">
        <v>2014</v>
      </c>
      <c r="Q3" s="9">
        <v>2015</v>
      </c>
      <c r="R3" s="9">
        <v>2016</v>
      </c>
      <c r="S3" s="9">
        <v>2017</v>
      </c>
      <c r="T3" s="9">
        <v>2018</v>
      </c>
      <c r="U3" s="9">
        <v>2019</v>
      </c>
      <c r="V3" s="9">
        <v>2020</v>
      </c>
      <c r="W3" s="9">
        <v>2021</v>
      </c>
      <c r="X3" s="9">
        <v>2022</v>
      </c>
      <c r="Y3" s="9">
        <v>2023</v>
      </c>
      <c r="Z3" s="9">
        <v>2024</v>
      </c>
    </row>
    <row r="4" spans="1:26" ht="13.5" customHeight="1" x14ac:dyDescent="0.2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2.75" customHeight="1" x14ac:dyDescent="0.2">
      <c r="A5" s="10" t="s">
        <v>23</v>
      </c>
      <c r="B5" s="11">
        <v>12.138065477896911</v>
      </c>
      <c r="C5" s="11">
        <v>9.8675534659709871</v>
      </c>
      <c r="D5" s="11">
        <v>11.100280947193394</v>
      </c>
      <c r="E5" s="11">
        <v>12.688492632303195</v>
      </c>
      <c r="F5" s="12">
        <v>11.897253597844161</v>
      </c>
      <c r="G5" s="13">
        <v>6.4923427826653626</v>
      </c>
      <c r="H5" s="11">
        <v>6.2776268299606643</v>
      </c>
      <c r="I5" s="11">
        <v>4.8657175214366601</v>
      </c>
      <c r="J5" s="11">
        <v>4.5159721096156966</v>
      </c>
      <c r="K5" s="11">
        <v>7.4246508208772362</v>
      </c>
      <c r="L5" s="14">
        <v>8.806374763821573</v>
      </c>
      <c r="M5" s="14">
        <v>7.2817748289446396</v>
      </c>
      <c r="N5" s="15" t="s">
        <v>19</v>
      </c>
      <c r="O5" s="15" t="s">
        <v>19</v>
      </c>
      <c r="P5" s="14">
        <v>8.3082403833920022</v>
      </c>
      <c r="Q5" s="12">
        <v>5.8667351833000003</v>
      </c>
      <c r="R5" s="23">
        <v>4.6402412753123654</v>
      </c>
      <c r="S5" s="14">
        <v>2.9790380099156302</v>
      </c>
      <c r="T5" s="14">
        <v>2.2499669122512902</v>
      </c>
      <c r="U5" s="14">
        <v>2.097120372</v>
      </c>
      <c r="V5" s="14">
        <v>3.4320596879945735</v>
      </c>
      <c r="W5" s="14">
        <v>3.2314091137620551</v>
      </c>
      <c r="X5" s="14">
        <v>3.5745993177888882</v>
      </c>
      <c r="Y5" s="14">
        <v>3.5451932290003194</v>
      </c>
      <c r="Z5" s="14">
        <v>4.2876649977241694</v>
      </c>
    </row>
    <row r="6" spans="1:26" ht="12.75" customHeight="1" x14ac:dyDescent="0.2">
      <c r="A6" s="10" t="s">
        <v>1</v>
      </c>
      <c r="B6" s="11">
        <v>13.604410751206064</v>
      </c>
      <c r="C6" s="11">
        <v>14.578451642545371</v>
      </c>
      <c r="D6" s="11">
        <v>16.085458304617507</v>
      </c>
      <c r="E6" s="11">
        <v>17.243280496209508</v>
      </c>
      <c r="F6" s="12">
        <v>18.433264415345736</v>
      </c>
      <c r="G6" s="13">
        <v>11.481971551438967</v>
      </c>
      <c r="H6" s="11">
        <v>10.173246049064339</v>
      </c>
      <c r="I6" s="11">
        <v>8.1133268968272478</v>
      </c>
      <c r="J6" s="11">
        <v>8.1561589714400515</v>
      </c>
      <c r="K6" s="11">
        <v>10.992763914249002</v>
      </c>
      <c r="L6" s="14">
        <v>13.198540693511539</v>
      </c>
      <c r="M6" s="14">
        <v>11.382769748842431</v>
      </c>
      <c r="N6" s="15" t="s">
        <v>19</v>
      </c>
      <c r="O6" s="15" t="s">
        <v>19</v>
      </c>
      <c r="P6" s="14">
        <v>10.476989278681351</v>
      </c>
      <c r="Q6" s="14">
        <v>9.3198898727999993</v>
      </c>
      <c r="R6" s="14">
        <v>8.4073820915926181</v>
      </c>
      <c r="S6" s="14">
        <v>7.0697277592492043</v>
      </c>
      <c r="T6" s="14">
        <v>5.5126835252681152</v>
      </c>
      <c r="U6" s="14">
        <v>4.8830728219999999</v>
      </c>
      <c r="V6" s="14">
        <v>6.2665125495376488</v>
      </c>
      <c r="W6" s="14">
        <v>4.6719182100058658</v>
      </c>
      <c r="X6" s="14">
        <v>5.7621222004783643</v>
      </c>
      <c r="Y6" s="14">
        <v>5.624457935819601</v>
      </c>
      <c r="Z6" s="14">
        <v>6.2382841449060553</v>
      </c>
    </row>
    <row r="7" spans="1:26" ht="12.75" customHeight="1" x14ac:dyDescent="0.2">
      <c r="A7" s="10" t="s">
        <v>24</v>
      </c>
      <c r="B7" s="11">
        <v>13.88282387190684</v>
      </c>
      <c r="C7" s="11">
        <v>11.881368267831149</v>
      </c>
      <c r="D7" s="11">
        <v>14.173944687045124</v>
      </c>
      <c r="E7" s="11">
        <v>13.773653566229985</v>
      </c>
      <c r="F7" s="12">
        <v>12.77292576419214</v>
      </c>
      <c r="G7" s="13">
        <v>7.42749054224464</v>
      </c>
      <c r="H7" s="11">
        <v>5.9591733231900594</v>
      </c>
      <c r="I7" s="11">
        <v>3.9710733316417155</v>
      </c>
      <c r="J7" s="11">
        <v>4.6538314420502358</v>
      </c>
      <c r="K7" s="11">
        <v>9.2652168318105783</v>
      </c>
      <c r="L7" s="14">
        <v>9.996115499158357</v>
      </c>
      <c r="M7" s="14">
        <v>8.2658657612953768</v>
      </c>
      <c r="N7" s="15" t="s">
        <v>19</v>
      </c>
      <c r="O7" s="15" t="s">
        <v>19</v>
      </c>
      <c r="P7" s="14">
        <v>6.8395592582639084</v>
      </c>
      <c r="Q7" s="14">
        <v>4.8893744877999996</v>
      </c>
      <c r="R7" s="14">
        <v>3.6934184948625379</v>
      </c>
      <c r="S7" s="14">
        <v>2.5981361197401864</v>
      </c>
      <c r="T7" s="14">
        <v>2.7057981388690049</v>
      </c>
      <c r="U7" s="14">
        <v>1.7158644757999999</v>
      </c>
      <c r="V7" s="14">
        <v>2.8887251289609432</v>
      </c>
      <c r="W7" s="14">
        <v>2.6583034647550776</v>
      </c>
      <c r="X7" s="12">
        <v>2.1732476277930823</v>
      </c>
      <c r="Y7" s="23">
        <v>2.7344818156959256</v>
      </c>
      <c r="Z7" s="14">
        <v>3.4705075445816185</v>
      </c>
    </row>
    <row r="8" spans="1:26" ht="12.75" customHeight="1" x14ac:dyDescent="0.2">
      <c r="A8" s="10" t="s">
        <v>11</v>
      </c>
      <c r="B8" s="11">
        <v>15.045632333767928</v>
      </c>
      <c r="C8" s="11">
        <v>13.885267275097785</v>
      </c>
      <c r="D8" s="11">
        <v>15.840938722294654</v>
      </c>
      <c r="E8" s="11">
        <v>17.105606258148633</v>
      </c>
      <c r="F8" s="12">
        <v>17.053455019556715</v>
      </c>
      <c r="G8" s="13">
        <v>10.693854954788707</v>
      </c>
      <c r="H8" s="11">
        <v>9.5526219288595531</v>
      </c>
      <c r="I8" s="11">
        <v>8.2845647403072409</v>
      </c>
      <c r="J8" s="11">
        <v>7.2810637322329201</v>
      </c>
      <c r="K8" s="11">
        <v>10.812798823096728</v>
      </c>
      <c r="L8" s="14">
        <v>11.115227862171174</v>
      </c>
      <c r="M8" s="14">
        <v>9.6135809416619775</v>
      </c>
      <c r="N8" s="15" t="s">
        <v>19</v>
      </c>
      <c r="O8" s="15" t="s">
        <v>19</v>
      </c>
      <c r="P8" s="14">
        <v>10.718041877808586</v>
      </c>
      <c r="Q8" s="14">
        <v>8.3573764184999995</v>
      </c>
      <c r="R8" s="14">
        <v>6.8915382378598427</v>
      </c>
      <c r="S8" s="14">
        <v>5.3609861083936607</v>
      </c>
      <c r="T8" s="14">
        <v>3.8220986796386378</v>
      </c>
      <c r="U8" s="14">
        <v>2.8894221156</v>
      </c>
      <c r="V8" s="14">
        <v>4.404040404040404</v>
      </c>
      <c r="W8" s="14">
        <v>3.7964376590330793</v>
      </c>
      <c r="X8" s="14">
        <v>3.9473684210526314</v>
      </c>
      <c r="Y8" s="14">
        <v>3.8142959402801919</v>
      </c>
      <c r="Z8" s="14">
        <v>4.7871797489027248</v>
      </c>
    </row>
    <row r="9" spans="1:26" ht="12.75" customHeight="1" x14ac:dyDescent="0.2">
      <c r="A9" s="10" t="s">
        <v>2</v>
      </c>
      <c r="B9" s="11">
        <v>14.194318860359974</v>
      </c>
      <c r="C9" s="11">
        <v>13.170690096391708</v>
      </c>
      <c r="D9" s="11">
        <v>13.571611362279279</v>
      </c>
      <c r="E9" s="11">
        <v>13.520429924080869</v>
      </c>
      <c r="F9" s="12">
        <v>11.891154141431375</v>
      </c>
      <c r="G9" s="13">
        <v>7.6214151458194381</v>
      </c>
      <c r="H9" s="11">
        <v>5.8784356459619813</v>
      </c>
      <c r="I9" s="11">
        <v>4.0150789851603639</v>
      </c>
      <c r="J9" s="11">
        <v>4.326721399892131</v>
      </c>
      <c r="K9" s="11">
        <v>8.2550578034682083</v>
      </c>
      <c r="L9" s="14">
        <v>8.0021840684341434</v>
      </c>
      <c r="M9" s="14">
        <v>6.7691742220044109</v>
      </c>
      <c r="N9" s="15" t="s">
        <v>19</v>
      </c>
      <c r="O9" s="15" t="s">
        <v>19</v>
      </c>
      <c r="P9" s="14">
        <v>6.2017434620174345</v>
      </c>
      <c r="Q9" s="14">
        <v>4.7771500313999997</v>
      </c>
      <c r="R9" s="14">
        <v>3.619507239014478</v>
      </c>
      <c r="S9" s="14">
        <v>2.3213941225644654</v>
      </c>
      <c r="T9" s="14">
        <v>1.76374877969411</v>
      </c>
      <c r="U9" s="14">
        <v>1.7980636238000001</v>
      </c>
      <c r="V9" s="14">
        <v>2.5373630023248088</v>
      </c>
      <c r="W9" s="14">
        <v>1.9042510392919403</v>
      </c>
      <c r="X9" s="14">
        <v>2.2795115332428768</v>
      </c>
      <c r="Y9" s="14">
        <v>2.7508198915735225</v>
      </c>
      <c r="Z9" s="14">
        <v>3.2679300877251722</v>
      </c>
    </row>
    <row r="10" spans="1:26" ht="12.75" customHeight="1" x14ac:dyDescent="0.2">
      <c r="A10" s="10" t="s">
        <v>3</v>
      </c>
      <c r="B10" s="11">
        <v>10.232558139534884</v>
      </c>
      <c r="C10" s="11">
        <v>10.728682170542637</v>
      </c>
      <c r="D10" s="11">
        <v>11.007751937984496</v>
      </c>
      <c r="E10" s="11">
        <v>11.214470284237727</v>
      </c>
      <c r="F10" s="12">
        <v>11.762273901808786</v>
      </c>
      <c r="G10" s="13">
        <v>7.7275802450575055</v>
      </c>
      <c r="H10" s="11">
        <v>6.0381593714927044</v>
      </c>
      <c r="I10" s="11">
        <v>4.6970830216903519</v>
      </c>
      <c r="J10" s="11">
        <v>5.7692307692307692</v>
      </c>
      <c r="K10" s="11">
        <v>11.480952738748215</v>
      </c>
      <c r="L10" s="14">
        <v>9.2131098021446913</v>
      </c>
      <c r="M10" s="14">
        <v>7.9225218382073681</v>
      </c>
      <c r="N10" s="15" t="s">
        <v>19</v>
      </c>
      <c r="O10" s="15" t="s">
        <v>19</v>
      </c>
      <c r="P10" s="14">
        <v>7.4534647270452057</v>
      </c>
      <c r="Q10" s="14">
        <v>5.8926580666000001</v>
      </c>
      <c r="R10" s="14">
        <v>5.0020136931131693</v>
      </c>
      <c r="S10" s="14">
        <v>4.1564190850959175</v>
      </c>
      <c r="T10" s="14">
        <v>4.0926448613647688</v>
      </c>
      <c r="U10" s="14">
        <v>4.5439330544000001</v>
      </c>
      <c r="V10" s="14">
        <v>4.8537962416786051</v>
      </c>
      <c r="W10" s="14">
        <v>4.6271186440677967</v>
      </c>
      <c r="X10" s="14">
        <v>4.5160176150591491</v>
      </c>
      <c r="Y10" s="14">
        <v>5.2176104856326671</v>
      </c>
      <c r="Z10" s="14">
        <v>5.5009168194699116</v>
      </c>
    </row>
    <row r="11" spans="1:26" ht="12.75" customHeight="1" x14ac:dyDescent="0.2">
      <c r="A11" s="10" t="s">
        <v>25</v>
      </c>
      <c r="B11" s="11">
        <v>10.473803441461415</v>
      </c>
      <c r="C11" s="11">
        <v>10.060490673350364</v>
      </c>
      <c r="D11" s="11">
        <v>10.560562972959946</v>
      </c>
      <c r="E11" s="11">
        <v>10.418373740781799</v>
      </c>
      <c r="F11" s="12">
        <v>9.530293536414904</v>
      </c>
      <c r="G11" s="13">
        <v>5.9413996515463738</v>
      </c>
      <c r="H11" s="11">
        <v>5.0829655781112093</v>
      </c>
      <c r="I11" s="11">
        <v>3.5428270689882027</v>
      </c>
      <c r="J11" s="11">
        <v>3.7437801121554379</v>
      </c>
      <c r="K11" s="11">
        <v>7.1760563380281699</v>
      </c>
      <c r="L11" s="14">
        <v>7.6804169242999736</v>
      </c>
      <c r="M11" s="14">
        <v>7.2194334887056293</v>
      </c>
      <c r="N11" s="15" t="s">
        <v>19</v>
      </c>
      <c r="O11" s="15" t="s">
        <v>19</v>
      </c>
      <c r="P11" s="14">
        <v>8.3959006960048228</v>
      </c>
      <c r="Q11" s="12">
        <v>6.8782096627999998</v>
      </c>
      <c r="R11" s="23">
        <v>5.7841405596355857</v>
      </c>
      <c r="S11" s="14">
        <v>3.7879995125563606</v>
      </c>
      <c r="T11" s="14">
        <v>2.7823704473522604</v>
      </c>
      <c r="U11" s="14">
        <v>2.4772098593999998</v>
      </c>
      <c r="V11" s="14">
        <v>3.6976571003036032</v>
      </c>
      <c r="W11" s="14">
        <v>2.8911270983213431</v>
      </c>
      <c r="X11" s="14">
        <v>3.1445439779016273</v>
      </c>
      <c r="Y11" s="14">
        <v>3.3801905993798864</v>
      </c>
      <c r="Z11" s="14">
        <v>3.8746363395927004</v>
      </c>
    </row>
    <row r="12" spans="1:26" ht="12.75" customHeight="1" x14ac:dyDescent="0.2">
      <c r="A12" s="10" t="s">
        <v>26</v>
      </c>
      <c r="B12" s="11">
        <v>10.260761589403973</v>
      </c>
      <c r="C12" s="11">
        <v>9.3067052980132452</v>
      </c>
      <c r="D12" s="11">
        <v>10.105546357615895</v>
      </c>
      <c r="E12" s="11">
        <v>10.72433774834437</v>
      </c>
      <c r="F12" s="12">
        <v>10.515314569536423</v>
      </c>
      <c r="G12" s="13">
        <v>5.6354534405926273</v>
      </c>
      <c r="H12" s="11">
        <v>4.2544909316340362</v>
      </c>
      <c r="I12" s="11">
        <v>2.9044567643458854</v>
      </c>
      <c r="J12" s="11">
        <v>3.1554309821712367</v>
      </c>
      <c r="K12" s="11">
        <v>7.0097733114535075</v>
      </c>
      <c r="L12" s="14">
        <v>7.75591298885334</v>
      </c>
      <c r="M12" s="14">
        <v>7.1366756192181438</v>
      </c>
      <c r="N12" s="15" t="s">
        <v>19</v>
      </c>
      <c r="O12" s="15" t="s">
        <v>19</v>
      </c>
      <c r="P12" s="14">
        <v>6.7727868752477658</v>
      </c>
      <c r="Q12" s="12">
        <v>4.8221002651999996</v>
      </c>
      <c r="R12" s="23">
        <v>3.8524398785897738</v>
      </c>
      <c r="S12" s="14">
        <v>2.7593784335269187</v>
      </c>
      <c r="T12" s="14">
        <v>2.2931348483648741</v>
      </c>
      <c r="U12" s="14">
        <v>1.9659783614999999</v>
      </c>
      <c r="V12" s="14">
        <v>2.7939053728949479</v>
      </c>
      <c r="W12" s="14">
        <v>2.2462643120512324</v>
      </c>
      <c r="X12" s="12">
        <v>2.5294667300536058</v>
      </c>
      <c r="Y12" s="23">
        <v>2.6795248813024695</v>
      </c>
      <c r="Z12" s="14">
        <v>3.4912229086986364</v>
      </c>
    </row>
    <row r="13" spans="1:26" ht="12.75" customHeight="1" x14ac:dyDescent="0.2">
      <c r="A13" s="10" t="s">
        <v>6</v>
      </c>
      <c r="B13" s="11">
        <v>13.655375281518593</v>
      </c>
      <c r="C13" s="11">
        <v>12.549983913223331</v>
      </c>
      <c r="D13" s="11">
        <v>12.80737233993657</v>
      </c>
      <c r="E13" s="11">
        <v>13.903571264420647</v>
      </c>
      <c r="F13" s="12">
        <v>13.26239830859034</v>
      </c>
      <c r="G13" s="13">
        <v>8.470280160475383</v>
      </c>
      <c r="H13" s="11">
        <v>7.9715956558061825</v>
      </c>
      <c r="I13" s="11">
        <v>6.0298080441797799</v>
      </c>
      <c r="J13" s="11">
        <v>5.6433028880927143</v>
      </c>
      <c r="K13" s="11">
        <v>9.4028126910795571</v>
      </c>
      <c r="L13" s="14">
        <v>9.6824167312161116</v>
      </c>
      <c r="M13" s="14">
        <v>9.4016491648460079</v>
      </c>
      <c r="N13" s="15" t="s">
        <v>19</v>
      </c>
      <c r="O13" s="15" t="s">
        <v>19</v>
      </c>
      <c r="P13" s="14">
        <v>10.495954721909806</v>
      </c>
      <c r="Q13" s="14">
        <v>8.7411816578000003</v>
      </c>
      <c r="R13" s="14">
        <v>7.6031887945164662</v>
      </c>
      <c r="S13" s="14">
        <v>6.2162366363189907</v>
      </c>
      <c r="T13" s="14">
        <v>4.6717557251908399</v>
      </c>
      <c r="U13" s="14">
        <v>3.7738770296999999</v>
      </c>
      <c r="V13" s="14">
        <v>5.4056705582262339</v>
      </c>
      <c r="W13" s="14">
        <v>4.464480765793498</v>
      </c>
      <c r="X13" s="14">
        <v>4.6998670620717862</v>
      </c>
      <c r="Y13" s="14">
        <v>4.4575888773705712</v>
      </c>
      <c r="Z13" s="14">
        <v>4.9885881969351153</v>
      </c>
    </row>
    <row r="14" spans="1:26" ht="12.75" customHeight="1" x14ac:dyDescent="0.2">
      <c r="A14" s="10" t="s">
        <v>27</v>
      </c>
      <c r="B14" s="11">
        <v>13.374767939300995</v>
      </c>
      <c r="C14" s="11">
        <v>14.077003793687947</v>
      </c>
      <c r="D14" s="11">
        <v>15.223181854871257</v>
      </c>
      <c r="E14" s="11">
        <v>14.924529824844621</v>
      </c>
      <c r="F14" s="12">
        <v>13.842925175558966</v>
      </c>
      <c r="G14" s="13">
        <v>8.4029685034768882</v>
      </c>
      <c r="H14" s="11">
        <v>7.0257337923790626</v>
      </c>
      <c r="I14" s="11">
        <v>5.4458338202641112</v>
      </c>
      <c r="J14" s="11">
        <v>5.8226371061843638</v>
      </c>
      <c r="K14" s="11">
        <v>10.391592790465568</v>
      </c>
      <c r="L14" s="14">
        <v>9.7373402744912454</v>
      </c>
      <c r="M14" s="14">
        <v>9.1255673222390321</v>
      </c>
      <c r="N14" s="15" t="s">
        <v>19</v>
      </c>
      <c r="O14" s="15" t="s">
        <v>19</v>
      </c>
      <c r="P14" s="14">
        <v>9.712969304526494</v>
      </c>
      <c r="Q14" s="12">
        <v>7.9363081377000002</v>
      </c>
      <c r="R14" s="23">
        <v>6.2352502794683895</v>
      </c>
      <c r="S14" s="14">
        <v>4.5574553683681165</v>
      </c>
      <c r="T14" s="14">
        <v>3.3640114249444624</v>
      </c>
      <c r="U14" s="14">
        <v>3.0923874767999999</v>
      </c>
      <c r="V14" s="14">
        <v>4.4626062139196989</v>
      </c>
      <c r="W14" s="14">
        <v>3.6860023569464446</v>
      </c>
      <c r="X14" s="14">
        <v>3.5882782909163398</v>
      </c>
      <c r="Y14" s="14">
        <v>4.2320683488972772</v>
      </c>
      <c r="Z14" s="14">
        <v>4.7906976744186043</v>
      </c>
    </row>
    <row r="15" spans="1:26" ht="12.75" customHeight="1" x14ac:dyDescent="0.2">
      <c r="A15" s="10" t="s">
        <v>8</v>
      </c>
      <c r="B15" s="11">
        <v>12.070689329045855</v>
      </c>
      <c r="C15" s="11">
        <v>12.603021050071609</v>
      </c>
      <c r="D15" s="11">
        <v>12.832707325641096</v>
      </c>
      <c r="E15" s="11">
        <v>12.959710325073633</v>
      </c>
      <c r="F15" s="12">
        <v>13.392060961439729</v>
      </c>
      <c r="G15" s="13">
        <v>8.2303086851722256</v>
      </c>
      <c r="H15" s="11">
        <v>7.0172363423897171</v>
      </c>
      <c r="I15" s="11">
        <v>5.764268960125098</v>
      </c>
      <c r="J15" s="11">
        <v>5.7152380205474076</v>
      </c>
      <c r="K15" s="11">
        <v>10.075039494470774</v>
      </c>
      <c r="L15" s="14">
        <v>10.017536168347215</v>
      </c>
      <c r="M15" s="14">
        <v>9.6816273286861527</v>
      </c>
      <c r="N15" s="15" t="s">
        <v>19</v>
      </c>
      <c r="O15" s="15" t="s">
        <v>19</v>
      </c>
      <c r="P15" s="14">
        <v>9.546639751030364</v>
      </c>
      <c r="Q15" s="14">
        <v>7.3221936589999999</v>
      </c>
      <c r="R15" s="14">
        <v>6.8029139766183908</v>
      </c>
      <c r="S15" s="14">
        <v>4.8892436639393333</v>
      </c>
      <c r="T15" s="14">
        <v>3.9160492715112483</v>
      </c>
      <c r="U15" s="14">
        <v>3.3007139760999999</v>
      </c>
      <c r="V15" s="14">
        <v>4.2835700265558243</v>
      </c>
      <c r="W15" s="14">
        <v>3.4243687637607154</v>
      </c>
      <c r="X15" s="14">
        <v>3.6666666666666665</v>
      </c>
      <c r="Y15" s="14">
        <v>4.1949061853463654</v>
      </c>
      <c r="Z15" s="14">
        <v>4.961110446332416</v>
      </c>
    </row>
    <row r="16" spans="1:26" ht="12.75" customHeight="1" x14ac:dyDescent="0.2">
      <c r="A16" s="10" t="s">
        <v>9</v>
      </c>
      <c r="B16" s="11">
        <v>15.058279053822421</v>
      </c>
      <c r="C16" s="11">
        <v>15.289681179293796</v>
      </c>
      <c r="D16" s="11">
        <v>16.952348303051078</v>
      </c>
      <c r="E16" s="11">
        <v>17.260884470346248</v>
      </c>
      <c r="F16" s="12">
        <v>16.043880699348644</v>
      </c>
      <c r="G16" s="13">
        <v>9.2394297252646389</v>
      </c>
      <c r="H16" s="11">
        <v>7.9116835326586932</v>
      </c>
      <c r="I16" s="11">
        <v>5.7073170731707323</v>
      </c>
      <c r="J16" s="11">
        <v>6.3194529246550255</v>
      </c>
      <c r="K16" s="11">
        <v>15.07741459818137</v>
      </c>
      <c r="L16" s="14">
        <v>10.144748237040703</v>
      </c>
      <c r="M16" s="14">
        <v>9.3018879759141946</v>
      </c>
      <c r="N16" s="15" t="s">
        <v>19</v>
      </c>
      <c r="O16" s="15" t="s">
        <v>19</v>
      </c>
      <c r="P16" s="14">
        <v>8.8774193548387093</v>
      </c>
      <c r="Q16" s="14">
        <v>7.3456305599</v>
      </c>
      <c r="R16" s="14">
        <v>5.9537953795379535</v>
      </c>
      <c r="S16" s="14">
        <v>4.6981662428055149</v>
      </c>
      <c r="T16" s="14">
        <v>3.2231907561321709</v>
      </c>
      <c r="U16" s="14">
        <v>3.4412265758</v>
      </c>
      <c r="V16" s="14">
        <v>4.1431908753607258</v>
      </c>
      <c r="W16" s="14">
        <v>3.3667223149693934</v>
      </c>
      <c r="X16" s="14">
        <v>3.9154267815191859</v>
      </c>
      <c r="Y16" s="14">
        <v>4.032712915961647</v>
      </c>
      <c r="Z16" s="14">
        <v>4.1505723716553131</v>
      </c>
    </row>
    <row r="17" spans="1:26" ht="12.75" customHeight="1" x14ac:dyDescent="0.2">
      <c r="A17" s="10" t="s">
        <v>10</v>
      </c>
      <c r="B17" s="11">
        <v>10.636659757180929</v>
      </c>
      <c r="C17" s="11">
        <v>11.791530944625407</v>
      </c>
      <c r="D17" s="11">
        <v>11.767841279241932</v>
      </c>
      <c r="E17" s="11">
        <v>12.04027243115191</v>
      </c>
      <c r="F17" s="12">
        <v>12.863488303227715</v>
      </c>
      <c r="G17" s="13">
        <v>9.4721468808679319</v>
      </c>
      <c r="H17" s="11">
        <v>7.5444899323251731</v>
      </c>
      <c r="I17" s="11">
        <v>5.399740074623737</v>
      </c>
      <c r="J17" s="11">
        <v>5.3134202776609172</v>
      </c>
      <c r="K17" s="11">
        <v>9.7915963550455629</v>
      </c>
      <c r="L17" s="14">
        <v>9.5608108108108105</v>
      </c>
      <c r="M17" s="14">
        <v>8.6442918674570333</v>
      </c>
      <c r="N17" s="15" t="s">
        <v>19</v>
      </c>
      <c r="O17" s="15" t="s">
        <v>19</v>
      </c>
      <c r="P17" s="14">
        <v>8.1827749517628483</v>
      </c>
      <c r="Q17" s="14">
        <v>6.1997244567000003</v>
      </c>
      <c r="R17" s="14">
        <v>5.3174710468207831</v>
      </c>
      <c r="S17" s="14">
        <v>3.7717690192483957</v>
      </c>
      <c r="T17" s="14">
        <v>3.3549582947173304</v>
      </c>
      <c r="U17" s="14">
        <v>2.7265474682000002</v>
      </c>
      <c r="V17" s="14">
        <v>3.7294593950940702</v>
      </c>
      <c r="W17" s="14">
        <v>3.2667789271108969</v>
      </c>
      <c r="X17" s="14">
        <v>3.4371010507708926</v>
      </c>
      <c r="Y17" s="14">
        <v>3.598558628749513</v>
      </c>
      <c r="Z17" s="14">
        <v>4.2956411876184459</v>
      </c>
    </row>
    <row r="18" spans="1:26" ht="13.5" customHeight="1" x14ac:dyDescent="0.2">
      <c r="A18" s="30" t="s">
        <v>16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2">
      <c r="A19" s="16" t="s">
        <v>7</v>
      </c>
      <c r="B19" s="17">
        <v>23.249763481551561</v>
      </c>
      <c r="C19" s="17">
        <v>23.438978240302745</v>
      </c>
      <c r="D19" s="17">
        <v>24.195837275307476</v>
      </c>
      <c r="E19" s="17">
        <v>24.408703878902553</v>
      </c>
      <c r="F19" s="18">
        <v>22.824030274361402</v>
      </c>
      <c r="G19" s="19">
        <v>14.03</v>
      </c>
      <c r="H19" s="17">
        <v>12.91</v>
      </c>
      <c r="I19" s="17">
        <v>10.35</v>
      </c>
      <c r="J19" s="17">
        <v>10.08</v>
      </c>
      <c r="K19" s="20">
        <v>17.260000000000002</v>
      </c>
      <c r="L19" s="20">
        <v>16.670000000000002</v>
      </c>
      <c r="M19" s="20">
        <v>16.3</v>
      </c>
      <c r="N19" s="20" t="s">
        <v>19</v>
      </c>
      <c r="O19" s="20" t="s">
        <v>19</v>
      </c>
      <c r="P19" s="20">
        <v>14.918190567853706</v>
      </c>
      <c r="Q19" s="20">
        <v>12.05</v>
      </c>
      <c r="R19" s="20">
        <v>13.398955403776617</v>
      </c>
      <c r="S19" s="20">
        <v>10.281719103434094</v>
      </c>
      <c r="T19" s="20">
        <v>8.1495484141986978</v>
      </c>
      <c r="U19" s="20">
        <v>5.6966076381480688</v>
      </c>
      <c r="V19" s="20">
        <f>414/4584*100</f>
        <v>9.0314136125654443</v>
      </c>
      <c r="W19" s="20">
        <v>6.1555555555555559</v>
      </c>
      <c r="X19" s="20">
        <v>6.7148993895546019</v>
      </c>
      <c r="Y19" s="20">
        <v>6.9582955575702625</v>
      </c>
      <c r="Z19" s="20">
        <v>7.7841561423650978</v>
      </c>
    </row>
    <row r="20" spans="1:26" ht="12.75" customHeight="1" x14ac:dyDescent="0.2">
      <c r="A20" s="16" t="s">
        <v>4</v>
      </c>
      <c r="B20" s="17">
        <v>7.5892857142857135</v>
      </c>
      <c r="C20" s="17">
        <v>7.6298701298701292</v>
      </c>
      <c r="D20" s="17">
        <v>10.511363636363637</v>
      </c>
      <c r="E20" s="17">
        <v>9.699675324675324</v>
      </c>
      <c r="F20" s="18">
        <v>7.8327922077922079</v>
      </c>
      <c r="G20" s="19">
        <v>4.59</v>
      </c>
      <c r="H20" s="17">
        <v>4.24</v>
      </c>
      <c r="I20" s="17">
        <v>3.47</v>
      </c>
      <c r="J20" s="17">
        <v>4.49</v>
      </c>
      <c r="K20" s="20">
        <v>8.56</v>
      </c>
      <c r="L20" s="20">
        <v>7.56</v>
      </c>
      <c r="M20" s="20">
        <v>6.24</v>
      </c>
      <c r="N20" s="20" t="s">
        <v>19</v>
      </c>
      <c r="O20" s="20" t="s">
        <v>19</v>
      </c>
      <c r="P20" s="20">
        <v>8.3651509892398472</v>
      </c>
      <c r="Q20" s="20">
        <v>5.49</v>
      </c>
      <c r="R20" s="20">
        <v>5.3338043094312964</v>
      </c>
      <c r="S20" s="20">
        <v>2.7717782577393808</v>
      </c>
      <c r="T20" s="20">
        <v>1.9371345029239766</v>
      </c>
      <c r="U20" s="20">
        <v>1.9695280564845783</v>
      </c>
      <c r="V20" s="20">
        <f>103/2665*100</f>
        <v>3.8649155722326451</v>
      </c>
      <c r="W20" s="20">
        <v>2.872260015117158</v>
      </c>
      <c r="X20" s="20">
        <v>2.1999228097259746</v>
      </c>
      <c r="Y20" s="20">
        <v>2.7713625866050808</v>
      </c>
      <c r="Z20" s="20">
        <v>3.0080987273428459</v>
      </c>
    </row>
    <row r="21" spans="1:26" ht="12.75" customHeight="1" x14ac:dyDescent="0.2">
      <c r="A21" s="10" t="s">
        <v>23</v>
      </c>
      <c r="B21" s="17">
        <v>12.138065477896911</v>
      </c>
      <c r="C21" s="17">
        <v>9.8675534659709871</v>
      </c>
      <c r="D21" s="17">
        <v>11.100280947193394</v>
      </c>
      <c r="E21" s="17">
        <v>12.688492632303195</v>
      </c>
      <c r="F21" s="18">
        <v>11.897253597844161</v>
      </c>
      <c r="G21" s="19">
        <v>6.49</v>
      </c>
      <c r="H21" s="17">
        <v>6.28</v>
      </c>
      <c r="I21" s="17">
        <v>4.87</v>
      </c>
      <c r="J21" s="17">
        <v>4.5199999999999996</v>
      </c>
      <c r="K21" s="20">
        <v>7.42</v>
      </c>
      <c r="L21" s="20">
        <v>8.81</v>
      </c>
      <c r="M21" s="20">
        <v>7.28</v>
      </c>
      <c r="N21" s="20" t="s">
        <v>19</v>
      </c>
      <c r="O21" s="20" t="s">
        <v>19</v>
      </c>
      <c r="P21" s="20">
        <v>8.3082403833920022</v>
      </c>
      <c r="Q21" s="18">
        <v>5.87</v>
      </c>
      <c r="R21" s="24">
        <v>4.6402412753123654</v>
      </c>
      <c r="S21" s="20">
        <v>2.9790380099156302</v>
      </c>
      <c r="T21" s="20">
        <v>2.2499669122512902</v>
      </c>
      <c r="U21" s="20">
        <v>2.0971203720264708</v>
      </c>
      <c r="V21" s="20">
        <f>815/22115*100</f>
        <v>3.6852814831562291</v>
      </c>
      <c r="W21" s="20">
        <v>3.2314091137620551</v>
      </c>
      <c r="X21" s="20">
        <v>3.5745993177888882</v>
      </c>
      <c r="Y21" s="20">
        <v>3.5451932290003194</v>
      </c>
      <c r="Z21" s="20">
        <v>4.2876649977241694</v>
      </c>
    </row>
    <row r="22" spans="1:26" ht="12.75" customHeight="1" x14ac:dyDescent="0.2">
      <c r="A22" s="16" t="s">
        <v>0</v>
      </c>
      <c r="B22" s="17">
        <v>18.683245655985971</v>
      </c>
      <c r="C22" s="17">
        <v>19.73537382432648</v>
      </c>
      <c r="D22" s="17">
        <v>21.106328710345927</v>
      </c>
      <c r="E22" s="17">
        <v>22.812051649928264</v>
      </c>
      <c r="F22" s="18">
        <v>25.872788139646101</v>
      </c>
      <c r="G22" s="19">
        <v>15.05</v>
      </c>
      <c r="H22" s="17">
        <v>13.9</v>
      </c>
      <c r="I22" s="17">
        <v>12.12</v>
      </c>
      <c r="J22" s="17">
        <v>11.83</v>
      </c>
      <c r="K22" s="20">
        <v>13.9</v>
      </c>
      <c r="L22" s="20">
        <v>18.100000000000001</v>
      </c>
      <c r="M22" s="20">
        <v>15.13</v>
      </c>
      <c r="N22" s="20" t="s">
        <v>19</v>
      </c>
      <c r="O22" s="20" t="s">
        <v>19</v>
      </c>
      <c r="P22" s="20">
        <v>15.322001436437635</v>
      </c>
      <c r="Q22" s="20">
        <v>13.88</v>
      </c>
      <c r="R22" s="20">
        <v>11.645885286783042</v>
      </c>
      <c r="S22" s="20">
        <v>10.398679532757745</v>
      </c>
      <c r="T22" s="20">
        <v>7.8981385729058937</v>
      </c>
      <c r="U22" s="20">
        <v>6.8496766530289035</v>
      </c>
      <c r="V22" s="20">
        <f>704/7438*100</f>
        <v>9.4649099220220503</v>
      </c>
      <c r="W22" s="20">
        <v>6.6566429743028985</v>
      </c>
      <c r="X22" s="20">
        <v>8.5005051233944293</v>
      </c>
      <c r="Y22" s="20">
        <v>8.0235395435625101</v>
      </c>
      <c r="Z22" s="20">
        <v>8.1026528258362163</v>
      </c>
    </row>
    <row r="23" spans="1:26" ht="12.75" customHeight="1" x14ac:dyDescent="0.2">
      <c r="A23" s="16" t="s">
        <v>1</v>
      </c>
      <c r="B23" s="17">
        <v>9.8227848101265813</v>
      </c>
      <c r="C23" s="17">
        <v>11.257383966244726</v>
      </c>
      <c r="D23" s="17">
        <v>12.793248945147678</v>
      </c>
      <c r="E23" s="17">
        <v>13.763713080168777</v>
      </c>
      <c r="F23" s="18">
        <v>14.101265822784811</v>
      </c>
      <c r="G23" s="19">
        <v>9.1999999999999993</v>
      </c>
      <c r="H23" s="17">
        <v>7.98</v>
      </c>
      <c r="I23" s="17">
        <v>6.02</v>
      </c>
      <c r="J23" s="17">
        <v>6.15</v>
      </c>
      <c r="K23" s="20">
        <v>9.41</v>
      </c>
      <c r="L23" s="20">
        <v>10.59</v>
      </c>
      <c r="M23" s="20">
        <v>9.18</v>
      </c>
      <c r="N23" s="20" t="s">
        <v>19</v>
      </c>
      <c r="O23" s="20" t="s">
        <v>19</v>
      </c>
      <c r="P23" s="20">
        <v>7.9286010792860102</v>
      </c>
      <c r="Q23" s="20">
        <v>6.92</v>
      </c>
      <c r="R23" s="20">
        <v>6.5000359118006186</v>
      </c>
      <c r="S23" s="20">
        <v>5.3871062702384451</v>
      </c>
      <c r="T23" s="20">
        <v>4.2717139223460769</v>
      </c>
      <c r="U23" s="20">
        <v>3.9308295878723238</v>
      </c>
      <c r="V23" s="20">
        <f>727/12828*100</f>
        <v>5.6672903024633614</v>
      </c>
      <c r="W23" s="20">
        <v>3.4512853062519833</v>
      </c>
      <c r="X23" s="20">
        <v>4.3364424807723774</v>
      </c>
      <c r="Y23" s="20">
        <v>3.9783889980353635</v>
      </c>
      <c r="Z23" s="20">
        <v>4.9727407896910627</v>
      </c>
    </row>
    <row r="24" spans="1:26" ht="12.75" customHeight="1" x14ac:dyDescent="0.2">
      <c r="A24" s="16" t="s">
        <v>5</v>
      </c>
      <c r="B24" s="17">
        <v>16.025336500395884</v>
      </c>
      <c r="C24" s="17">
        <v>15.439429928741092</v>
      </c>
      <c r="D24" s="17">
        <v>16.342042755344419</v>
      </c>
      <c r="E24" s="17">
        <v>16.674584323040381</v>
      </c>
      <c r="F24" s="18">
        <v>15.724465558194774</v>
      </c>
      <c r="G24" s="19">
        <v>9.35</v>
      </c>
      <c r="H24" s="17">
        <v>8.8699999999999992</v>
      </c>
      <c r="I24" s="17">
        <v>6.91</v>
      </c>
      <c r="J24" s="17">
        <v>6.78</v>
      </c>
      <c r="K24" s="20">
        <v>12.1</v>
      </c>
      <c r="L24" s="20">
        <v>12.66</v>
      </c>
      <c r="M24" s="20">
        <v>11.8</v>
      </c>
      <c r="N24" s="20" t="s">
        <v>19</v>
      </c>
      <c r="O24" s="20" t="s">
        <v>19</v>
      </c>
      <c r="P24" s="20">
        <v>11.534749034749035</v>
      </c>
      <c r="Q24" s="20">
        <v>9.65</v>
      </c>
      <c r="R24" s="20">
        <v>7.8784119106699748</v>
      </c>
      <c r="S24" s="20">
        <v>6.4974236521301991</v>
      </c>
      <c r="T24" s="20">
        <v>4.934669542052518</v>
      </c>
      <c r="U24" s="20">
        <v>4.0641025641025639</v>
      </c>
      <c r="V24" s="20">
        <f>425/7714*100</f>
        <v>5.5094633134560542</v>
      </c>
      <c r="W24" s="20">
        <v>4.4276598515431695</v>
      </c>
      <c r="X24" s="20">
        <v>4.9349604398551694</v>
      </c>
      <c r="Y24" s="20">
        <v>4.109951103475618</v>
      </c>
      <c r="Z24" s="20">
        <v>4.9648214522766496</v>
      </c>
    </row>
    <row r="25" spans="1:26" ht="12.75" customHeight="1" x14ac:dyDescent="0.2">
      <c r="A25" s="16" t="s">
        <v>28</v>
      </c>
      <c r="B25" s="17">
        <v>13.88282387190684</v>
      </c>
      <c r="C25" s="17">
        <v>11.881368267831149</v>
      </c>
      <c r="D25" s="17">
        <v>14.173944687045124</v>
      </c>
      <c r="E25" s="17">
        <v>13.773653566229985</v>
      </c>
      <c r="F25" s="18">
        <v>12.77292576419214</v>
      </c>
      <c r="G25" s="19">
        <v>7.43</v>
      </c>
      <c r="H25" s="17">
        <v>5.96</v>
      </c>
      <c r="I25" s="17">
        <v>3.97</v>
      </c>
      <c r="J25" s="17">
        <v>4.6500000000000004</v>
      </c>
      <c r="K25" s="20">
        <v>9.27</v>
      </c>
      <c r="L25" s="20">
        <v>10</v>
      </c>
      <c r="M25" s="20">
        <v>8.27</v>
      </c>
      <c r="N25" s="20" t="s">
        <v>19</v>
      </c>
      <c r="O25" s="20" t="s">
        <v>19</v>
      </c>
      <c r="P25" s="20">
        <v>6.8395592582639084</v>
      </c>
      <c r="Q25" s="20">
        <v>4.8899999999999997</v>
      </c>
      <c r="R25" s="20">
        <v>3.6934184948625379</v>
      </c>
      <c r="S25" s="20">
        <v>2.5981361197401864</v>
      </c>
      <c r="T25" s="20">
        <v>2.7057981388690049</v>
      </c>
      <c r="U25" s="20">
        <v>1.7158644757888615</v>
      </c>
      <c r="V25" s="20">
        <f>211/6785*100</f>
        <v>3.1098010316875464</v>
      </c>
      <c r="W25" s="20">
        <v>2.6583034647550776</v>
      </c>
      <c r="X25" s="18">
        <v>2.1732476277930823</v>
      </c>
      <c r="Y25" s="24">
        <v>2.7344818156959256</v>
      </c>
      <c r="Z25" s="20">
        <v>3.4705075445816185</v>
      </c>
    </row>
    <row r="26" spans="1:26" ht="12.75" customHeight="1" x14ac:dyDescent="0.2">
      <c r="A26" s="16" t="s">
        <v>11</v>
      </c>
      <c r="B26" s="17">
        <v>15.045632333767928</v>
      </c>
      <c r="C26" s="17">
        <v>13.885267275097785</v>
      </c>
      <c r="D26" s="17">
        <v>15.840938722294654</v>
      </c>
      <c r="E26" s="17">
        <v>17.105606258148633</v>
      </c>
      <c r="F26" s="18">
        <v>17.053455019556715</v>
      </c>
      <c r="G26" s="19">
        <v>10.69</v>
      </c>
      <c r="H26" s="17">
        <v>9.5500000000000007</v>
      </c>
      <c r="I26" s="17">
        <v>8.2799999999999994</v>
      </c>
      <c r="J26" s="17">
        <v>7.28</v>
      </c>
      <c r="K26" s="20">
        <v>10.81</v>
      </c>
      <c r="L26" s="20">
        <v>11.12</v>
      </c>
      <c r="M26" s="20">
        <v>9.61</v>
      </c>
      <c r="N26" s="20" t="s">
        <v>19</v>
      </c>
      <c r="O26" s="20" t="s">
        <v>19</v>
      </c>
      <c r="P26" s="20">
        <v>10.718041877808586</v>
      </c>
      <c r="Q26" s="20">
        <v>8.36</v>
      </c>
      <c r="R26" s="20">
        <v>6.8915382378598427</v>
      </c>
      <c r="S26" s="20">
        <v>5.3609861083936607</v>
      </c>
      <c r="T26" s="20">
        <v>3.8220986796386378</v>
      </c>
      <c r="U26" s="20">
        <v>2.8894221155768847</v>
      </c>
      <c r="V26" s="20">
        <f>470/9900*100</f>
        <v>4.7474747474747474</v>
      </c>
      <c r="W26" s="20">
        <v>3.7964376590330793</v>
      </c>
      <c r="X26" s="20">
        <v>3.9473684210526314</v>
      </c>
      <c r="Y26" s="20">
        <v>3.8142959402801919</v>
      </c>
      <c r="Z26" s="20">
        <v>4.7871797489027248</v>
      </c>
    </row>
    <row r="27" spans="1:26" ht="12.75" customHeight="1" x14ac:dyDescent="0.2">
      <c r="A27" s="16" t="s">
        <v>2</v>
      </c>
      <c r="B27" s="17">
        <v>14.194318860359974</v>
      </c>
      <c r="C27" s="17">
        <v>13.170690096391708</v>
      </c>
      <c r="D27" s="17">
        <v>13.571611362279279</v>
      </c>
      <c r="E27" s="17">
        <v>13.520429924080869</v>
      </c>
      <c r="F27" s="18">
        <v>11.891154141431375</v>
      </c>
      <c r="G27" s="19">
        <v>7.62</v>
      </c>
      <c r="H27" s="17">
        <v>5.88</v>
      </c>
      <c r="I27" s="17">
        <v>4.0199999999999996</v>
      </c>
      <c r="J27" s="17">
        <v>4.33</v>
      </c>
      <c r="K27" s="20">
        <v>8.26</v>
      </c>
      <c r="L27" s="20">
        <v>8</v>
      </c>
      <c r="M27" s="20">
        <v>6.77</v>
      </c>
      <c r="N27" s="20" t="s">
        <v>19</v>
      </c>
      <c r="O27" s="20" t="s">
        <v>19</v>
      </c>
      <c r="P27" s="20">
        <v>6.2017434620174345</v>
      </c>
      <c r="Q27" s="20">
        <v>4.78</v>
      </c>
      <c r="R27" s="20">
        <v>3.619507239014478</v>
      </c>
      <c r="S27" s="20">
        <v>2.3213941225644654</v>
      </c>
      <c r="T27" s="20">
        <v>1.76374877969411</v>
      </c>
      <c r="U27" s="20">
        <v>1.7980636237897647</v>
      </c>
      <c r="V27" s="20">
        <f>414/15055*100</f>
        <v>2.7499169711059448</v>
      </c>
      <c r="W27" s="20">
        <v>1.9042510392919403</v>
      </c>
      <c r="X27" s="20">
        <v>2.2795115332428768</v>
      </c>
      <c r="Y27" s="20">
        <v>2.7508198915735225</v>
      </c>
      <c r="Z27" s="20">
        <v>3.2679300877251722</v>
      </c>
    </row>
    <row r="28" spans="1:26" ht="12.75" customHeight="1" x14ac:dyDescent="0.2">
      <c r="A28" s="16" t="s">
        <v>3</v>
      </c>
      <c r="B28" s="17">
        <v>10.232558139534884</v>
      </c>
      <c r="C28" s="17">
        <v>10.728682170542637</v>
      </c>
      <c r="D28" s="17">
        <v>11.007751937984496</v>
      </c>
      <c r="E28" s="17">
        <v>11.214470284237727</v>
      </c>
      <c r="F28" s="18">
        <v>11.762273901808786</v>
      </c>
      <c r="G28" s="19">
        <v>7.73</v>
      </c>
      <c r="H28" s="17">
        <v>6.04</v>
      </c>
      <c r="I28" s="17">
        <v>4.7</v>
      </c>
      <c r="J28" s="17">
        <v>5.77</v>
      </c>
      <c r="K28" s="20">
        <v>11.48</v>
      </c>
      <c r="L28" s="20">
        <v>9.2100000000000009</v>
      </c>
      <c r="M28" s="20">
        <v>7.92</v>
      </c>
      <c r="N28" s="20" t="s">
        <v>19</v>
      </c>
      <c r="O28" s="20" t="s">
        <v>19</v>
      </c>
      <c r="P28" s="20">
        <v>7.4534647270452057</v>
      </c>
      <c r="Q28" s="20">
        <v>5.89</v>
      </c>
      <c r="R28" s="20">
        <v>5.0020136931131693</v>
      </c>
      <c r="S28" s="20">
        <v>4.1564190850959175</v>
      </c>
      <c r="T28" s="20">
        <v>4.0926448613647688</v>
      </c>
      <c r="U28" s="20">
        <v>4.543933054393305</v>
      </c>
      <c r="V28" s="20">
        <f>594/11867*100</f>
        <v>5.0054773742310612</v>
      </c>
      <c r="W28" s="20">
        <v>4.6271186440677967</v>
      </c>
      <c r="X28" s="20">
        <v>4.5160176150591491</v>
      </c>
      <c r="Y28" s="20">
        <v>5.2176104856326671</v>
      </c>
      <c r="Z28" s="20">
        <v>5.5009168194699116</v>
      </c>
    </row>
    <row r="29" spans="1:26" ht="12.75" customHeight="1" x14ac:dyDescent="0.2">
      <c r="A29" s="16" t="s">
        <v>12</v>
      </c>
      <c r="B29" s="17">
        <v>20.501022494887525</v>
      </c>
      <c r="C29" s="17">
        <v>21.012269938650306</v>
      </c>
      <c r="D29" s="17">
        <v>22.443762781186095</v>
      </c>
      <c r="E29" s="17">
        <v>22.392638036809817</v>
      </c>
      <c r="F29" s="18">
        <v>22.392638036809817</v>
      </c>
      <c r="G29" s="19">
        <v>14.7</v>
      </c>
      <c r="H29" s="17">
        <v>11.87</v>
      </c>
      <c r="I29" s="17">
        <v>9.76</v>
      </c>
      <c r="J29" s="17">
        <v>8.23</v>
      </c>
      <c r="K29" s="20">
        <v>13.22</v>
      </c>
      <c r="L29" s="20">
        <v>13.04</v>
      </c>
      <c r="M29" s="20">
        <v>13.44</v>
      </c>
      <c r="N29" s="20" t="s">
        <v>19</v>
      </c>
      <c r="O29" s="20" t="s">
        <v>19</v>
      </c>
      <c r="P29" s="20">
        <v>11.156854672704815</v>
      </c>
      <c r="Q29" s="20">
        <v>9.8800000000000008</v>
      </c>
      <c r="R29" s="20">
        <v>7.4523396880415937</v>
      </c>
      <c r="S29" s="20">
        <v>5.3863134657836644</v>
      </c>
      <c r="T29" s="20">
        <v>4.4565711687130509</v>
      </c>
      <c r="U29" s="20">
        <v>4.4289044289044286</v>
      </c>
      <c r="V29" s="20">
        <f>133/2097*100</f>
        <v>6.3423938960419646</v>
      </c>
      <c r="W29" s="20">
        <v>5.0485436893203879</v>
      </c>
      <c r="X29" s="20">
        <v>5.1974012993503242</v>
      </c>
      <c r="Y29" s="20">
        <v>5.0150451354062184</v>
      </c>
      <c r="Z29" s="20">
        <v>5.4956343091936315</v>
      </c>
    </row>
    <row r="30" spans="1:26" ht="12.75" customHeight="1" x14ac:dyDescent="0.2">
      <c r="A30" s="16" t="s">
        <v>13</v>
      </c>
      <c r="B30" s="17">
        <v>13.61636034170334</v>
      </c>
      <c r="C30" s="17">
        <v>13.952886357753041</v>
      </c>
      <c r="D30" s="17">
        <v>14.470618690137199</v>
      </c>
      <c r="E30" s="17">
        <v>14.729484856329279</v>
      </c>
      <c r="F30" s="18">
        <v>14.082319440849082</v>
      </c>
      <c r="G30" s="19">
        <v>7.29</v>
      </c>
      <c r="H30" s="17">
        <v>5.17</v>
      </c>
      <c r="I30" s="17">
        <v>3.83</v>
      </c>
      <c r="J30" s="17">
        <v>4.2300000000000004</v>
      </c>
      <c r="K30" s="20">
        <v>7.97</v>
      </c>
      <c r="L30" s="20">
        <v>8.66</v>
      </c>
      <c r="M30" s="20">
        <v>8.07</v>
      </c>
      <c r="N30" s="20" t="s">
        <v>19</v>
      </c>
      <c r="O30" s="20" t="s">
        <v>19</v>
      </c>
      <c r="P30" s="20">
        <v>5.183548606390211</v>
      </c>
      <c r="Q30" s="20">
        <v>3.66</v>
      </c>
      <c r="R30" s="20">
        <v>3.1044051335414498</v>
      </c>
      <c r="S30" s="20">
        <v>2.7466759972008399</v>
      </c>
      <c r="T30" s="20">
        <v>2.177376526818906</v>
      </c>
      <c r="U30" s="20">
        <v>2.0455768885698906</v>
      </c>
      <c r="V30" s="20">
        <f>144/5540*100</f>
        <v>2.5992779783393503</v>
      </c>
      <c r="W30" s="20">
        <v>2.1411722010524405</v>
      </c>
      <c r="X30" s="20">
        <v>2.3022651318232454</v>
      </c>
      <c r="Y30" s="20">
        <v>2.3542394702961191</v>
      </c>
      <c r="Z30" s="20">
        <v>3.0381145277112869</v>
      </c>
    </row>
    <row r="31" spans="1:26" ht="12.75" customHeight="1" x14ac:dyDescent="0.2">
      <c r="A31" s="10" t="s">
        <v>25</v>
      </c>
      <c r="B31" s="17">
        <v>10.544043072685156</v>
      </c>
      <c r="C31" s="17">
        <v>10.10705565642021</v>
      </c>
      <c r="D31" s="17">
        <v>10.547799411506919</v>
      </c>
      <c r="E31" s="17">
        <v>10.42384023038878</v>
      </c>
      <c r="F31" s="18">
        <v>9.5285794778689041</v>
      </c>
      <c r="G31" s="19">
        <v>5.94</v>
      </c>
      <c r="H31" s="17">
        <v>5.09</v>
      </c>
      <c r="I31" s="17">
        <v>3.52</v>
      </c>
      <c r="J31" s="17">
        <v>3.69</v>
      </c>
      <c r="K31" s="20">
        <v>7.1</v>
      </c>
      <c r="L31" s="20">
        <v>7.63</v>
      </c>
      <c r="M31" s="20">
        <v>7.22</v>
      </c>
      <c r="N31" s="20" t="s">
        <v>19</v>
      </c>
      <c r="O31" s="20" t="s">
        <v>19</v>
      </c>
      <c r="P31" s="20">
        <v>8.3920775612798373</v>
      </c>
      <c r="Q31" s="18">
        <v>6.91</v>
      </c>
      <c r="R31" s="24">
        <v>5.7963127392852716</v>
      </c>
      <c r="S31" s="20">
        <v>3.8151702101038487</v>
      </c>
      <c r="T31" s="20">
        <v>2.80479880514795</v>
      </c>
      <c r="U31" s="20">
        <v>2.4905373239161821</v>
      </c>
      <c r="V31" s="20">
        <f>4035/102077*100</f>
        <v>3.9528983022620179</v>
      </c>
      <c r="W31" s="20">
        <v>2.8916184402188891</v>
      </c>
      <c r="X31" s="20">
        <v>3.1689648979266032</v>
      </c>
      <c r="Y31" s="20">
        <v>3.3956155406459665</v>
      </c>
      <c r="Z31" s="20">
        <v>3.8963931251512949</v>
      </c>
    </row>
    <row r="32" spans="1:26" ht="12.75" customHeight="1" x14ac:dyDescent="0.2">
      <c r="A32" s="10" t="s">
        <v>26</v>
      </c>
      <c r="B32" s="17">
        <v>9.9691837056031662</v>
      </c>
      <c r="C32" s="17">
        <v>8.9029849067638391</v>
      </c>
      <c r="D32" s="17">
        <v>9.7262523337157258</v>
      </c>
      <c r="E32" s="17">
        <v>10.376318689970084</v>
      </c>
      <c r="F32" s="18">
        <v>10.205366983827069</v>
      </c>
      <c r="G32" s="19">
        <v>5.48</v>
      </c>
      <c r="H32" s="17">
        <v>4.17</v>
      </c>
      <c r="I32" s="17">
        <v>2.82</v>
      </c>
      <c r="J32" s="17">
        <v>3.05</v>
      </c>
      <c r="K32" s="20">
        <v>6.92</v>
      </c>
      <c r="L32" s="20">
        <v>7.67</v>
      </c>
      <c r="M32" s="20">
        <v>7.04</v>
      </c>
      <c r="N32" s="20" t="s">
        <v>19</v>
      </c>
      <c r="O32" s="20" t="s">
        <v>19</v>
      </c>
      <c r="P32" s="20">
        <v>6.9294160999631513</v>
      </c>
      <c r="Q32" s="18">
        <v>4.9400000000000004</v>
      </c>
      <c r="R32" s="24">
        <v>3.9261957283811282</v>
      </c>
      <c r="S32" s="20">
        <v>2.7606304100424182</v>
      </c>
      <c r="T32" s="20">
        <v>2.3045081396966745</v>
      </c>
      <c r="U32" s="20">
        <v>1.9582085369484876</v>
      </c>
      <c r="V32" s="20">
        <f>1764/56810*100</f>
        <v>3.1050871325470868</v>
      </c>
      <c r="W32" s="20">
        <v>2.2565468264536173</v>
      </c>
      <c r="X32" s="18">
        <v>2.5514699271779193</v>
      </c>
      <c r="Y32" s="24">
        <v>2.7114302208110836</v>
      </c>
      <c r="Z32" s="20">
        <v>3.5353625943929252</v>
      </c>
    </row>
    <row r="33" spans="1:26" ht="12.75" customHeight="1" x14ac:dyDescent="0.2">
      <c r="A33" s="16" t="s">
        <v>6</v>
      </c>
      <c r="B33" s="17">
        <v>13.253044436678405</v>
      </c>
      <c r="C33" s="17">
        <v>12.059463964085056</v>
      </c>
      <c r="D33" s="17">
        <v>12.207317401005403</v>
      </c>
      <c r="E33" s="17">
        <v>13.433156805290464</v>
      </c>
      <c r="F33" s="18">
        <v>12.844431301916718</v>
      </c>
      <c r="G33" s="19">
        <v>8.32</v>
      </c>
      <c r="H33" s="17">
        <v>7.82</v>
      </c>
      <c r="I33" s="17">
        <v>5.88</v>
      </c>
      <c r="J33" s="17">
        <v>5.45</v>
      </c>
      <c r="K33" s="20">
        <v>8.94</v>
      </c>
      <c r="L33" s="20">
        <v>9.16</v>
      </c>
      <c r="M33" s="20">
        <v>8.98</v>
      </c>
      <c r="N33" s="20" t="s">
        <v>19</v>
      </c>
      <c r="O33" s="20" t="s">
        <v>19</v>
      </c>
      <c r="P33" s="20">
        <v>10.312139715615526</v>
      </c>
      <c r="Q33" s="20">
        <v>8.58</v>
      </c>
      <c r="R33" s="20">
        <v>7.5545717541860267</v>
      </c>
      <c r="S33" s="20">
        <v>6.1664999444259196</v>
      </c>
      <c r="T33" s="20">
        <v>4.6251993620414673</v>
      </c>
      <c r="U33" s="20">
        <v>3.7222766747965625</v>
      </c>
      <c r="V33" s="20">
        <f>2474/43251*100</f>
        <v>5.7200989572495438</v>
      </c>
      <c r="W33" s="20">
        <v>4.4711065285654028</v>
      </c>
      <c r="X33" s="20">
        <v>4.6575606930836431</v>
      </c>
      <c r="Y33" s="20">
        <v>4.5207782848907039</v>
      </c>
      <c r="Z33" s="20">
        <v>4.9928982402079969</v>
      </c>
    </row>
    <row r="34" spans="1:26" ht="12.75" customHeight="1" x14ac:dyDescent="0.2">
      <c r="A34" s="10" t="s">
        <v>27</v>
      </c>
      <c r="B34" s="17">
        <v>12.03872328189399</v>
      </c>
      <c r="C34" s="17">
        <v>12.776766030863607</v>
      </c>
      <c r="D34" s="17">
        <v>13.869452698169271</v>
      </c>
      <c r="E34" s="17">
        <v>13.524393750599062</v>
      </c>
      <c r="F34" s="18">
        <v>12.240007667976613</v>
      </c>
      <c r="G34" s="19">
        <v>7.22</v>
      </c>
      <c r="H34" s="17">
        <v>6.11</v>
      </c>
      <c r="I34" s="17">
        <v>4.6399999999999997</v>
      </c>
      <c r="J34" s="17">
        <v>5.37</v>
      </c>
      <c r="K34" s="20">
        <v>9.86</v>
      </c>
      <c r="L34" s="20">
        <v>9.1199999999999992</v>
      </c>
      <c r="M34" s="20">
        <v>8.33</v>
      </c>
      <c r="N34" s="20" t="s">
        <v>19</v>
      </c>
      <c r="O34" s="20" t="s">
        <v>19</v>
      </c>
      <c r="P34" s="20">
        <v>9.4556924882629101</v>
      </c>
      <c r="Q34" s="18">
        <v>7.59</v>
      </c>
      <c r="R34" s="24">
        <v>6.0316079454835432</v>
      </c>
      <c r="S34" s="20">
        <v>4.4198490068166825</v>
      </c>
      <c r="T34" s="20">
        <v>3.1867807612865153</v>
      </c>
      <c r="U34" s="20">
        <v>2.8796200089060413</v>
      </c>
      <c r="V34" s="20">
        <f>606/13320*100</f>
        <v>4.5495495495495497</v>
      </c>
      <c r="W34" s="20">
        <v>3.4735886181322839</v>
      </c>
      <c r="X34" s="20">
        <v>3.3415082771305951</v>
      </c>
      <c r="Y34" s="20">
        <v>4.112933994658527</v>
      </c>
      <c r="Z34" s="20">
        <v>4.6859497824925587</v>
      </c>
    </row>
    <row r="35" spans="1:26" ht="12.75" customHeight="1" x14ac:dyDescent="0.2">
      <c r="A35" s="16" t="s">
        <v>8</v>
      </c>
      <c r="B35" s="17">
        <v>10.628756215869917</v>
      </c>
      <c r="C35" s="17">
        <v>11.20534488544495</v>
      </c>
      <c r="D35" s="17">
        <v>11.367033771622074</v>
      </c>
      <c r="E35" s="17">
        <v>11.482961652277373</v>
      </c>
      <c r="F35" s="18">
        <v>12.175478202507703</v>
      </c>
      <c r="G35" s="19">
        <v>7.47</v>
      </c>
      <c r="H35" s="17">
        <v>6.25</v>
      </c>
      <c r="I35" s="17">
        <v>5.17</v>
      </c>
      <c r="J35" s="17">
        <v>5.16</v>
      </c>
      <c r="K35" s="20">
        <v>9.16</v>
      </c>
      <c r="L35" s="20">
        <v>9.17</v>
      </c>
      <c r="M35" s="20">
        <v>8.86</v>
      </c>
      <c r="N35" s="20" t="s">
        <v>19</v>
      </c>
      <c r="O35" s="20" t="s">
        <v>19</v>
      </c>
      <c r="P35" s="20">
        <v>8.8878921649630556</v>
      </c>
      <c r="Q35" s="20">
        <v>6.74</v>
      </c>
      <c r="R35" s="20">
        <v>5.9995106435037924</v>
      </c>
      <c r="S35" s="20">
        <v>4.2374987573317426</v>
      </c>
      <c r="T35" s="20">
        <v>3.4076577712757903</v>
      </c>
      <c r="U35" s="20">
        <v>3.0138945647731918</v>
      </c>
      <c r="V35" s="20">
        <f>1615/38721*100</f>
        <v>4.1708633558017612</v>
      </c>
      <c r="W35" s="20">
        <v>3.1025815573126669</v>
      </c>
      <c r="X35" s="20">
        <v>3.3049869892963493</v>
      </c>
      <c r="Y35" s="20">
        <v>3.8709848827014532</v>
      </c>
      <c r="Z35" s="20">
        <v>4.6326476088698909</v>
      </c>
    </row>
    <row r="36" spans="1:26" ht="12.75" customHeight="1" x14ac:dyDescent="0.2">
      <c r="A36" s="16" t="s">
        <v>9</v>
      </c>
      <c r="B36" s="17">
        <v>15.058279053822421</v>
      </c>
      <c r="C36" s="17">
        <v>15.289681179293796</v>
      </c>
      <c r="D36" s="17">
        <v>16.952348303051078</v>
      </c>
      <c r="E36" s="17">
        <v>17.260884470346248</v>
      </c>
      <c r="F36" s="18">
        <v>16.043880699348644</v>
      </c>
      <c r="G36" s="19">
        <v>9.24</v>
      </c>
      <c r="H36" s="17">
        <v>7.91</v>
      </c>
      <c r="I36" s="17">
        <v>5.71</v>
      </c>
      <c r="J36" s="17">
        <v>6.32</v>
      </c>
      <c r="K36" s="20">
        <v>15.08</v>
      </c>
      <c r="L36" s="20">
        <v>10.14</v>
      </c>
      <c r="M36" s="20">
        <v>9.3000000000000007</v>
      </c>
      <c r="N36" s="20" t="s">
        <v>19</v>
      </c>
      <c r="O36" s="20" t="s">
        <v>19</v>
      </c>
      <c r="P36" s="20">
        <v>8.8774193548387093</v>
      </c>
      <c r="Q36" s="20">
        <v>7.35</v>
      </c>
      <c r="R36" s="20">
        <v>5.9537953795379535</v>
      </c>
      <c r="S36" s="20">
        <v>4.6981662428055149</v>
      </c>
      <c r="T36" s="20">
        <v>3.2231907561321709</v>
      </c>
      <c r="U36" s="20">
        <v>3.4412265758091998</v>
      </c>
      <c r="V36" s="20">
        <f>655/14554*100</f>
        <v>4.5004809674316339</v>
      </c>
      <c r="W36" s="20">
        <v>3.3667223149693934</v>
      </c>
      <c r="X36" s="20">
        <v>3.9154267815191859</v>
      </c>
      <c r="Y36" s="20">
        <v>4.032712915961647</v>
      </c>
      <c r="Z36" s="20">
        <v>4.1505723716553131</v>
      </c>
    </row>
    <row r="37" spans="1:26" ht="12.75" customHeight="1" x14ac:dyDescent="0.2">
      <c r="A37" s="21" t="s">
        <v>29</v>
      </c>
      <c r="B37" s="17">
        <v>12.746585735963581</v>
      </c>
      <c r="C37" s="17">
        <v>13.505311077389983</v>
      </c>
      <c r="D37" s="17">
        <v>12.291350531107739</v>
      </c>
      <c r="E37" s="17">
        <v>12.44309559939302</v>
      </c>
      <c r="F37" s="18">
        <v>16.084977238239755</v>
      </c>
      <c r="G37" s="19">
        <v>11.3</v>
      </c>
      <c r="H37" s="17">
        <v>7.51</v>
      </c>
      <c r="I37" s="17">
        <v>6.39</v>
      </c>
      <c r="J37" s="17">
        <v>7.26</v>
      </c>
      <c r="K37" s="20">
        <v>11.76</v>
      </c>
      <c r="L37" s="20">
        <v>14.04</v>
      </c>
      <c r="M37" s="20">
        <v>10.52</v>
      </c>
      <c r="N37" s="20" t="s">
        <v>19</v>
      </c>
      <c r="O37" s="20" t="s">
        <v>19</v>
      </c>
      <c r="P37" s="20">
        <v>9.0322580645161281</v>
      </c>
      <c r="Q37" s="18">
        <v>7.18</v>
      </c>
      <c r="R37" s="24" t="s">
        <v>20</v>
      </c>
      <c r="S37" s="20" t="s">
        <v>20</v>
      </c>
      <c r="T37" s="20" t="s">
        <v>22</v>
      </c>
      <c r="U37" s="20" t="s">
        <v>22</v>
      </c>
      <c r="V37" s="20" t="s">
        <v>22</v>
      </c>
      <c r="W37" s="20" t="s">
        <v>22</v>
      </c>
      <c r="X37" s="20" t="s">
        <v>22</v>
      </c>
      <c r="Y37" s="20" t="s">
        <v>22</v>
      </c>
      <c r="Z37" s="20" t="s">
        <v>20</v>
      </c>
    </row>
    <row r="38" spans="1:26" ht="12.75" customHeight="1" x14ac:dyDescent="0.2">
      <c r="A38" s="16" t="s">
        <v>10</v>
      </c>
      <c r="B38" s="17">
        <v>10.636659757180929</v>
      </c>
      <c r="C38" s="17">
        <v>11.791530944625407</v>
      </c>
      <c r="D38" s="17">
        <v>11.767841279241932</v>
      </c>
      <c r="E38" s="17">
        <v>12.04027243115191</v>
      </c>
      <c r="F38" s="18">
        <v>12.863488303227715</v>
      </c>
      <c r="G38" s="19">
        <v>9.4700000000000006</v>
      </c>
      <c r="H38" s="17">
        <v>7.54</v>
      </c>
      <c r="I38" s="17">
        <v>5.4</v>
      </c>
      <c r="J38" s="17">
        <v>5.31</v>
      </c>
      <c r="K38" s="20">
        <v>9.7899999999999991</v>
      </c>
      <c r="L38" s="20">
        <v>9.56</v>
      </c>
      <c r="M38" s="20">
        <v>8.64</v>
      </c>
      <c r="N38" s="20" t="s">
        <v>19</v>
      </c>
      <c r="O38" s="20" t="s">
        <v>19</v>
      </c>
      <c r="P38" s="20">
        <v>8.1827749517628483</v>
      </c>
      <c r="Q38" s="20">
        <v>6.2</v>
      </c>
      <c r="R38" s="20">
        <v>5.3174710468207831</v>
      </c>
      <c r="S38" s="20">
        <v>3.7717690192483957</v>
      </c>
      <c r="T38" s="20">
        <v>3.3549582947173304</v>
      </c>
      <c r="U38" s="20">
        <v>2.7265474682059221</v>
      </c>
      <c r="V38" s="20">
        <f>832/20995*100</f>
        <v>3.9628482972136228</v>
      </c>
      <c r="W38" s="20">
        <v>3.2667789271108969</v>
      </c>
      <c r="X38" s="20">
        <v>3.4371010507708926</v>
      </c>
      <c r="Y38" s="20">
        <v>3.598558628749513</v>
      </c>
      <c r="Z38" s="20">
        <v>4.2956411876184459</v>
      </c>
    </row>
    <row r="39" spans="1:26" ht="12.75" customHeight="1" x14ac:dyDescent="0.2">
      <c r="A39" s="16" t="s">
        <v>14</v>
      </c>
      <c r="B39" s="17">
        <v>17.160900604063698</v>
      </c>
      <c r="C39" s="17">
        <v>16.501922020867653</v>
      </c>
      <c r="D39" s="17">
        <v>18.14936847885777</v>
      </c>
      <c r="E39" s="17">
        <v>18.973091707852831</v>
      </c>
      <c r="F39" s="18">
        <v>19.714442613948378</v>
      </c>
      <c r="G39" s="19">
        <v>12.55</v>
      </c>
      <c r="H39" s="17">
        <v>10.64</v>
      </c>
      <c r="I39" s="17">
        <v>7.68</v>
      </c>
      <c r="J39" s="17">
        <v>7.95</v>
      </c>
      <c r="K39" s="20">
        <v>10.78</v>
      </c>
      <c r="L39" s="20">
        <v>12.57</v>
      </c>
      <c r="M39" s="20">
        <v>11.5</v>
      </c>
      <c r="N39" s="20" t="s">
        <v>19</v>
      </c>
      <c r="O39" s="20" t="s">
        <v>19</v>
      </c>
      <c r="P39" s="20">
        <v>9.6879063719115734</v>
      </c>
      <c r="Q39" s="20">
        <v>8.66</v>
      </c>
      <c r="R39" s="20">
        <v>8.5401958551582773</v>
      </c>
      <c r="S39" s="20">
        <v>6.2933826931975938</v>
      </c>
      <c r="T39" s="20">
        <v>5.0648103696591456</v>
      </c>
      <c r="U39" s="20">
        <v>4.2909987669543774</v>
      </c>
      <c r="V39" s="20">
        <f>254/3958*100</f>
        <v>6.4173825164224363</v>
      </c>
      <c r="W39" s="20">
        <v>4.891028890015205</v>
      </c>
      <c r="X39" s="20">
        <v>5.3590010405827258</v>
      </c>
      <c r="Y39" s="20">
        <v>6.4998710343048742</v>
      </c>
      <c r="Z39" s="20">
        <v>6.8514241724403391</v>
      </c>
    </row>
    <row r="40" spans="1:26" ht="6.75" customHeight="1" x14ac:dyDescent="0.2"/>
    <row r="41" spans="1:26" ht="33.75" customHeight="1" x14ac:dyDescent="0.2">
      <c r="A41" s="26" t="s">
        <v>21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29"/>
    </row>
    <row r="42" spans="1:26" x14ac:dyDescent="0.2">
      <c r="A42" s="25" t="s">
        <v>31</v>
      </c>
    </row>
    <row r="43" spans="1:26" x14ac:dyDescent="0.2">
      <c r="A43" s="25" t="s">
        <v>32</v>
      </c>
    </row>
  </sheetData>
  <mergeCells count="3">
    <mergeCell ref="A41:R41"/>
    <mergeCell ref="A4:Z4"/>
    <mergeCell ref="A18:Z18"/>
  </mergeCells>
  <phoneticPr fontId="0" type="noConversion"/>
  <pageMargins left="0.78740157480314965" right="0.78740157480314965" top="0.19685039370078741" bottom="0.19685039370078741" header="0.51181102362204722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podil</vt:lpstr>
      <vt:lpstr>podil!Názvy_tisku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pozdiskova6427</dc:creator>
  <cp:lastModifiedBy>Benešová Jarmila</cp:lastModifiedBy>
  <cp:lastPrinted>2025-12-19T12:33:22Z</cp:lastPrinted>
  <dcterms:created xsi:type="dcterms:W3CDTF">2010-02-22T12:53:46Z</dcterms:created>
  <dcterms:modified xsi:type="dcterms:W3CDTF">2025-12-19T12:33:27Z</dcterms:modified>
</cp:coreProperties>
</file>