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drawings/drawing3.xml" ContentType="application/vnd.openxmlformats-officedocument.drawing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.xml" ContentType="application/vnd.openxmlformats-officedocument.spreadsheetml.worksheet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4\22.10.2024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<sst xmlns="http://schemas.openxmlformats.org/spreadsheetml/2006/main" count="7441" uniqueCount="922">
  <si>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</si>
  <si>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</si>
  <si>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</si>
  <si>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</si>
  <si>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</si>
  <si>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</si>
  <si>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</si>
  <si>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</si>
  <si>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</si>
  <si>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</si>
  <si>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</si>
  <si>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</si>
  <si>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</si>
  <si>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</si>
  <si>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</si>
  <si>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</si>
  <si>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</si>
  <si>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</si>
  <si>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</si>
  <si>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</si>
  <si>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</si>
  <si>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</si>
  <si>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</si>
  <si>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</si>
  <si>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</si>
  <si>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</si>
  <si>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</si>
  <si>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</si>
  <si>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</si>
  <si>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</si>
  <si>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</si>
  <si>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</si>
  <si>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</si>
  <si>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</si>
  <si>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</si>
  <si>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</si>
  <si>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</si>
  <si>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</si>
  <si>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</si>
  <si>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</si>
  <si>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</si>
  <si>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</si>
  <si>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</si>
  <si>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</si>
  <si>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</si>
  <si>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</si>
  <si>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</si>
  <si>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</si>
  <si>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</si>
  <si>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</si>
  <si>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</si>
  <si>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</si>
  <si>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</si>
  <si>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</si>
  <si>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</si>
  <si>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</si>
  <si>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</si>
  <si>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</si>
  <si>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</si>
  <si>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</si>
  <si>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</si>
  <si>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</si>
  <si>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</si>
  <si>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</si>
  <si>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</si>
  <si>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</si>
  <si>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</si>
  <si>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</si>
  <si>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</si>
  <si>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</si>
  <si>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</si>
  <si>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</si>
  <si>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</si>
  <si>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</si>
  <si>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</si>
  <si>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</si>
  <si>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</si>
  <si>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</si>
  <si>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</si>
  <si>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</si>
  <si>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</si>
  <si>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</si>
  <si>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</si>
  <si>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</si>
  <si>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</si>
  <si>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</si>
  <si>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</si>
  <si>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</si>
  <si>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</si>
  <si>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</si>
  <si>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</si>
  <si>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</si>
  <si>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</si>
  <si>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</si>
  <si>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</si>
  <si>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</si>
  <si>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</si>
  <si>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</si>
  <si>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</si>
  <si>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</si>
  <si>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</si>
  <si>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</si>
  <si>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</si>
  <si>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</si>
  <si>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</si>
  <si>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</si>
  <si>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</si>
  <si>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</si>
  <si>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</si>
  <si>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</si>
  <si>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</si>
  <si>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</si>
  <si>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</si>
  <si>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</si>
  <si>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</si>
  <si>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</si>
  <si>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</si>
  <si>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</si>
  <si>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</si>
  <si>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</si>
  <si>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</si>
  <si>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</si>
  <si>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</si>
  <si>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</si>
  <si>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</si>
  <si>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</si>
  <si>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</si>
  <si>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</si>
  <si>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</si>
  <si>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</si>
  <si>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</si>
  <si>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</si>
  <si>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</si>
  <si>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</si>
  <si>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</si>
  <si>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</si>
  <si>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</si>
  <si>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</si>
  <si>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</si>
  <si>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</si>
  <si>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</si>
  <si>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</si>
  <si>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</si>
  <si>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</si>
  <si>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</si>
  <si>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</si>
  <si>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</si>
  <si>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</si>
  <si>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</si>
  <si>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</si>
  <si>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</si>
  <si>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</si>
  <si>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</si>
  <si>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</si>
  <si>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</si>
  <si>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</si>
  <si>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</si>
  <si>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</si>
  <si>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</si>
  <si>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</si>
  <si>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</si>
  <si>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</si>
  <si>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</si>
  <si>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</si>
  <si>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</si>
  <si>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</si>
  <si>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</si>
  <si>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</si>
  <si>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</si>
  <si>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</si>
  <si>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</si>
  <si>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</si>
  <si>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</si>
  <si>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</si>
  <si>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</si>
  <si>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</si>
  <si>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</si>
  <si>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</si>
  <si>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</si>
  <si>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</si>
  <si>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</si>
  <si>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</si>
  <si>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</si>
  <si>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</si>
  <si>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</si>
  <si>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</si>
  <si>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</si>
  <si>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</si>
  <si>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</si>
  <si>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</si>
  <si>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</si>
  <si>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</si>
  <si>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</si>
  <si>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</si>
  <si>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</si>
  <si>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</si>
  <si>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</si>
  <si>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</si>
  <si>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</si>
  <si>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</si>
  <si>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</si>
  <si>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</si>
  <si>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</si>
  <si>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</si>
  <si>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</si>
  <si>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</si>
  <si>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</si>
  <si>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</si>
  <si>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</si>
  <si>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</si>
  <si>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</si>
  <si>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</si>
  <si>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</si>
  <si>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</si>
  <si>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</si>
  <si>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</si>
  <si>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</si>
  <si>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</si>
  <si>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</si>
  <si>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</si>
  <si>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</si>
  <si>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</si>
  <si>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</si>
  <si>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</si>
  <si>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</si>
  <si>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</si>
  <si>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</si>
  <si>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</si>
  <si>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</si>
  <si>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</si>
  <si>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</si>
  <si>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</si>
  <si>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</si>
  <si>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</si>
  <si>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</si>
  <si>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</si>
  <si>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</si>
  <si>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</si>
  <si>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</si>
  <si>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</si>
  <si>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</si>
  <si>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</si>
  <si>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</si>
  <si>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</si>
  <si>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</si>
  <si>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</si>
  <si>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</si>
  <si>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</si>
  <si>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</si>
  <si>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</si>
  <si>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</si>
  <si>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</si>
  <si>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</si>
  <si>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</si>
  <si>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</si>
  <si>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</si>
  <si>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</si>
  <si>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</si>
  <si>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</si>
  <si>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</si>
  <si>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</si>
  <si>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</si>
  <si>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</si>
  <si>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</si>
  <si>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</si>
  <si>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</si>
  <si>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</si>
  <si>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</si>
  <si>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</si>
  <si>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</si>
  <si>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</si>
  <si>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</si>
  <si>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</si>
  <si>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</si>
  <si>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</si>
  <si>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</si>
  <si>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</si>
  <si>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</si>
  <si>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</si>
  <si>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</si>
  <si>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</si>
  <si>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</si>
  <si>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</si>
  <si>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</si>
  <si>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</si>
  <si>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</si>
  <si>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</si>
  <si>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</si>
  <si>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</si>
  <si>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</si>
  <si>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</si>
  <si>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</si>
  <si>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</si>
  <si>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</si>
  <si>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</si>
  <si>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</si>
  <si>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</si>
  <si>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</si>
  <si>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</si>
  <si>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</si>
  <si>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</si>
  <si>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</si>
  <si>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</si>
  <si>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</si>
  <si>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</si>
  <si>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</si>
  <si>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</si>
  <si>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</si>
  <si>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</si>
  <si>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</si>
  <si>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</si>
  <si>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</si>
  <si>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</si>
  <si>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</si>
  <si>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</si>
  <si>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</si>
  <si>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</si>
  <si>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</si>
  <si>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</si>
  <si>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</si>
  <si>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</si>
  <si>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</si>
  <si>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</si>
  <si>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</si>
  <si>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</si>
  <si>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</si>
  <si>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</si>
  <si>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</si>
  <si>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</si>
  <si>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</si>
  <si>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</si>
  <si>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</si>
  <si>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</si>
  <si>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</si>
  <si>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</si>
  <si>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</si>
  <si>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</si>
  <si>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</si>
  <si>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</si>
  <si>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</si>
  <si>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</si>
  <si>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</si>
  <si>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</si>
  <si>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</si>
  <si>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</si>
  <si>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</si>
  <si>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</si>
  <si>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</si>
  <si>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</si>
  <si>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</si>
  <si>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</si>
  <si>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</si>
  <si>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</si>
  <si>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</si>
  <si>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</si>
  <si>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</si>
  <si>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</si>
  <si>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</si>
  <si>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</si>
  <si>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</si>
  <si>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</si>
  <si>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</si>
  <si>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</si>
  <si>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</si>
  <si>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</si>
  <si>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</si>
  <si>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</si>
  <si>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</si>
  <si>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</si>
  <si>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</si>
  <si>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</si>
  <si>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</si>
  <si>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</si>
  <si>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</si>
  <si>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</si>
  <si>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</si>
  <si>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</si>
  <si>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</si>
  <si>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</si>
  <si>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</si>
  <si>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</si>
  <si>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</si>
  <si>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</si>
  <si>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</si>
  <si>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</si>
  <si>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</si>
  <si>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</si>
  <si>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</si>
  <si>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</si>
  <si>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</si>
  <si>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</si>
  <si>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</si>
  <si>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</si>
  <si>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</si>
  <si>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</si>
  <si>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</si>
  <si>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</si>
  <si>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</si>
  <si>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</si>
  <si>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</si>
  <si>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</si>
  <si>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</si>
  <si>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</si>
  <si>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</si>
  <si>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</si>
  <si>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</si>
  <si>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</si>
  <si>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</si>
  <si>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</si>
  <si>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</si>
  <si>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</si>
  <si>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</si>
  <si>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</si>
  <si>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</si>
  <si>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</si>
  <si>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</si>
  <si>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</si>
  <si>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</si>
  <si>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</si>
  <si>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</si>
  <si>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</si>
  <si>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</si>
  <si>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</si>
  <si>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</si>
  <si>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</si>
  <si>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</si>
  <si>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</si>
  <si>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</si>
  <si>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</si>
  <si>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</si>
  <si>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</si>
  <si>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</si>
  <si>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</si>
  <si>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</si>
  <si>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</si>
  <si>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</si>
  <si>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</si>
  <si>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</si>
  <si>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</si>
  <si>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</si>
  <si>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</si>
  <si>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</si>
  <si>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</si>
  <si>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</si>
  <si>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</si>
  <si>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</si>
  <si>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</si>
  <si>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</si>
  <si>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</si>
  <si>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</si>
  <si>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</si>
  <si>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</si>
  <si>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</si>
  <si>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</si>
  <si>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</si>
  <si>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</si>
  <si>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</si>
  <si>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</si>
  <si>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</si>
  <si>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</si>
  <si>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</si>
  <si>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</si>
  <si>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</si>
  <si>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</si>
  <si>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</si>
  <si>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</si>
  <si>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</si>
  <si>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</si>
  <si>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</si>
  <si>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</si>
  <si>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</si>
  <si>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</si>
  <si>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</si>
  <si>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</si>
  <si>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</si>
  <si>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</si>
  <si>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</si>
  <si>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</si>
  <si>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</si>
  <si>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</si>
  <si>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</si>
  <si>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</si>
  <si>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</si>
  <si>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</si>
  <si>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</si>
  <si>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</si>
  <si>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</si>
  <si>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</si>
  <si>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</si>
  <si>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</si>
  <si>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</si>
  <si>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</si>
  <si>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</si>
  <si>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</si>
  <si>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</si>
  <si>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</si>
  <si>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</si>
  <si>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</si>
  <si>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</si>
  <si>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</si>
  <si>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</si>
  <si>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</si>
  <si>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</si>
  <si>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</si>
  <si>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</si>
  <si>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</si>
  <si>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</si>
  <si>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</si>
  <si>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</si>
  <si>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</si>
  <si>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</si>
  <si>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</si>
  <si>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</si>
  <si>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</si>
  <si>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</si>
  <si>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</si>
  <si>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</si>
  <si>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</si>
  <si>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</si>
  <si>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</si>
  <si>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</si>
  <si>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</si>
  <si>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</si>
  <si>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</si>
  <si>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</si>
  <si>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</si>
  <si>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</si>
  <si>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</si>
  <si>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</si>
  <si>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</si>
  <si>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</si>
  <si>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</si>
  <si>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</si>
  <si>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</si>
  <si>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</si>
  <si>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</si>
  <si>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</si>
  <si>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</si>
  <si>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</si>
  <si>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</si>
  <si>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</si>
  <si>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</si>
  <si>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</si>
  <si>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</si>
  <si>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</si>
  <si>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</si>
  <si>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</si>
  <si>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</si>
  <si>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</si>
  <si>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</si>
  <si>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</si>
  <si>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</si>
  <si>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</si>
  <si>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</si>
  <si>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</si>
  <si>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</si>
  <si>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</si>
  <si>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</si>
  <si>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</si>
  <si>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</si>
  <si>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</si>
  <si>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</si>
  <si>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</si>
  <si>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</si>
  <si>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</si>
  <si>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</si>
  <si>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</si>
  <si>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</si>
  <si>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</si>
  <si>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</si>
  <si>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</si>
  <si>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</si>
  <si>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</si>
  <si>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</si>
  <si>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</si>
  <si>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</si>
  <si>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</si>
  <si>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</si>
  <si>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</si>
  <si>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</si>
  <si>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</si>
  <si>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</si>
  <si>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</si>
  <si>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</si>
  <si>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</si>
  <si>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</si>
  <si>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</si>
  <si>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</si>
  <si>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</si>
  <si>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</si>
  <si>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</si>
  <si>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</si>
  <si>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</si>
  <si>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</si>
  <si>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</si>
  <si>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</si>
  <si>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</si>
  <si>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</si>
  <si>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</si>
  <si>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</si>
  <si>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</si>
  <si>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</si>
  <si>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</si>
  <si>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</si>
  <si>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</si>
  <si>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</si>
  <si>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</si>
  <si>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</si>
  <si>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</si>
  <si>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</si>
  <si>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</si>
  <si>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</si>
  <si>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</si>
  <si>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</si>
  <si>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</si>
  <si>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</si>
  <si>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</si>
  <si>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</si>
  <si>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</si>
  <si>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</si>
  <si>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</si>
  <si>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</si>
  <si>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</si>
  <si>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</si>
  <si>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</si>
  <si>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</si>
  <si>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</si>
  <si>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</si>
  <si>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</si>
  <si>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</si>
  <si>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</si>
  <si>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</si>
  <si>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</si>
  <si>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</si>
  <si>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</si>
  <si>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</si>
  <si>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</si>
  <si>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</si>
  <si>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</si>
  <si>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</si>
  <si>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</si>
  <si>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</si>
  <si>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</si>
  <si>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</si>
  <si>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</si>
  <si>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</si>
  <si>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</si>
  <si>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</si>
  <si>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</si>
  <si>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</si>
  <si>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</si>
  <si>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</si>
  <si>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</si>
  <si>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</si>
  <si>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</si>
  <si>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</si>
  <si>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</si>
  <si>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</si>
  <si>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</si>
  <si>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</si>
  <si>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</si>
  <si>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</si>
  <si>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</si>
  <si>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</si>
  <si>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</si>
  <si>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</si>
  <si>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</si>
  <si>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</si>
  <si>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</si>
  <si>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</si>
  <si>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</si>
  <si>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</si>
  <si>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</si>
  <si>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</si>
  <si>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</si>
  <si>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</si>
  <si>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</si>
  <si>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</si>
  <si>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</si>
  <si>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</si>
  <si>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</si>
  <si>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</si>
  <si>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</si>
  <si>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</si>
  <si>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</si>
  <si>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</si>
  <si>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</si>
  <si>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</si>
  <si>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</si>
  <si>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</si>
  <si>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</si>
  <si>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</si>
  <si>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</si>
  <si>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</si>
  <si>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</si>
  <si>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</si>
  <si>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</si>
  <si>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</si>
  <si>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</si>
  <si>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</si>
  <si>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</si>
  <si>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</si>
  <si>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</si>
  <si>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</si>
  <si>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</si>
  <si>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</si>
  <si>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</si>
  <si>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</si>
  <si>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</si>
  <si>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</si>
  <si>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</si>
  <si>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</si>
  <si>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</si>
  <si>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</si>
  <si>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</si>
  <si>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</si>
  <si>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</si>
  <si>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</si>
  <si>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</si>
  <si>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</si>
  <si>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</si>
  <si>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</si>
  <si>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</si>
  <si>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</si>
  <si>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</si>
  <si>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</si>
  <si>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</si>
  <si>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</si>
  <si>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</si>
  <si>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</si>
  <si>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</si>
  <si>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</si>
  <si>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</si>
  <si>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</si>
  <si>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</si>
  <si>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</si>
  <si>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</si>
  <si>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</si>
  <si>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</si>
  <si>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</si>
  <si>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</si>
  <si>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</si>
  <si>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</si>
  <si>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</si>
  <si>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</si>
  <si>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</si>
  <si>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</si>
  <si>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</si>
  <si>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</si>
  <si>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</si>
  <si>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</si>
  <si>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</si>
  <si>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</si>
  <si>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</si>
  <si>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</si>
  <si>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</si>
  <si>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</si>
  <si>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</si>
  <si>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</si>
  <si>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</si>
  <si>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</si>
  <si>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</si>
  <si>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</si>
  <si>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</si>
  <si>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</si>
  <si>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</si>
  <si>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</si>
  <si>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</si>
  <si>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</si>
  <si>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</si>
  <si>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</si>
  <si>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</si>
  <si>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</si>
  <si>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</si>
  <si>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</si>
  <si>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</si>
  <si>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</si>
  <si>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</si>
  <si>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</si>
  <si>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</si>
  <si>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</si>
  <si>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</si>
  <si>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</si>
  <si>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</si>
  <si>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</si>
  <si>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</si>
  <si>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</si>
  <si>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</si>
  <si>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</si>
  <si>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</si>
  <si>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</si>
  <si>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</si>
  <si>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</si>
  <si>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</si>
  <si>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</si>
  <si>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</si>
  <si>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</si>
  <si>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</si>
  <si>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</si>
  <si>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</si>
  <si>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</si>
  <si>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</si>
  <si>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</si>
  <si>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</si>
  <si>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</si>
  <si>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</si>
  <si>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</si>
  <si>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</si>
  <si>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</si>
  <si>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</si>
  <si>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</si>
  <si>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</si>
  <si>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</si>
  <si>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</si>
  <si>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</si>
  <si>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</si>
  <si>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</si>
  <si>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</si>
  <si>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</si>
  <si>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</si>
  <si>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</si>
  <si>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</si>
  <si>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</si>
  <si>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</si>
  <si>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</si>
  <si>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</si>
  <si>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</si>
  <si>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</si>
  <si>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</si>
  <si>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</si>
  <si>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</si>
  <si>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</si>
  <si>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</si>
  <si>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</si>
  <si>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</si>
  <si>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</si>
  <si>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</si>
  <si>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</si>
  <si>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</si>
  <si>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</si>
  <si>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</si>
  <si>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</si>
  <si>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</si>
  <si>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</si>
  <si>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</si>
  <si>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</si>
  <si>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</si>
  <si>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</si>
  <si>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</si>
  <si>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</si>
  <si>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</si>
  <si>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</si>
  <si>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</si>
  <si>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</si>
  <si>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</si>
  <si>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</si>
  <si>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</si>
  <si>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</si>
  <si>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</si>
  <si>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</si>
  <si>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</si>
  <si>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</si>
  <si>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</si>
  <si>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</si>
  <si>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</si>
  <si>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</si>
  <si>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</si>
  <si>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</si>
  <si>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</si>
  <si>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</si>
  <si>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</si>
  <si>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</si>
  <si>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</si>
  <si>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</si>
  <si>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</si>
  <si>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</si>
  <si>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</si>
  <si>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</si>
  <si>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</si>
  <si>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</si>
  <si>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</si>
  <si>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</si>
  <si>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</si>
  <si>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</si>
  <si>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</si>
  <si>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</si>
  <si>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</si>
  <si>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</si>
  <si>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</si>
  <si>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</si>
  <si>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</si>
  <si>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</si>
  <si>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</si>
  <si>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</si>
  <si>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</si>
  <si>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</si>
  <si>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</si>
  <si>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</si>
  <si>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</si>
  <si>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</si>
  <si>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</si>
  <si>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</si>
  <si>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</si>
  <si>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</si>
  <si>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</si>
  <si>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</si>
  <si>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</si>
  <si>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</si>
  <si>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</si>
  <si>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</si>
  <si>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</si>
  <si>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</si>
  <si>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</si>
  <si>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</si>
  <si>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</si>
  <si>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</si>
  <si>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</si>
  <si>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</si>
  <si>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</si>
  <si>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</si>
  <si>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30/09/2024</t>
  </si>
  <si>
    <t>Date: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</si>
</sst>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J16" sqref="J16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N23" sqref="N23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2020</v>
      </c>
      <c r="F5" s="347">
        <v>2021</v>
      </c>
      <c r="G5" s="347">
        <v>2022</v>
      </c>
      <c r="H5" s="347">
        <v>2023</v>
      </c>
      <c r="I5" s="16"/>
    </row>
    <row r="6" spans="1:16" ht="15.75">
      <c r="A6" s="277"/>
      <c r="B6" s="280"/>
      <c r="C6" s="281" t="str">
        <f>'Titulní stránka'!E14</f>
        <v>Datum: 30/09/2024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-329285</v>
      </c>
      <c r="F10" s="90">
        <v>-312308</v>
      </c>
      <c r="G10" s="90">
        <v>-216345</v>
      </c>
      <c r="H10" s="605">
        <v>-288082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-344668</v>
      </c>
      <c r="F11" s="91">
        <v>-358500</v>
      </c>
      <c r="G11" s="91">
        <v>-281802</v>
      </c>
      <c r="H11" s="91">
        <v>-346930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27044</v>
      </c>
      <c r="F13" s="92">
        <v>55464</v>
      </c>
      <c r="G13" s="92">
        <v>65059</v>
      </c>
      <c r="H13" s="92">
        <v>63150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-11661</v>
      </c>
      <c r="F14" s="92">
        <v>-9272</v>
      </c>
      <c r="G14" s="92">
        <v>398</v>
      </c>
      <c r="H14" s="92">
        <v>-4302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2149655</v>
      </c>
      <c r="F18" s="104">
        <f t="shared" ref="F18:H18" si="0">SUM(F20,F21,F24)</f>
        <v>2566752</v>
      </c>
      <c r="G18" s="104">
        <f t="shared" si="0"/>
        <v>2997632</v>
      </c>
      <c r="H18" s="605">
        <f t="shared" si="0"/>
        <v>3234002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10879</v>
      </c>
      <c r="F20" s="107">
        <v>16104</v>
      </c>
      <c r="G20" s="107">
        <v>22242</v>
      </c>
      <c r="H20" s="107">
        <v>31214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2011756</v>
      </c>
      <c r="F21" s="108">
        <f t="shared" ref="F21:H21" si="1">SUM(F22:F23)</f>
        <v>2357797</v>
      </c>
      <c r="G21" s="108">
        <f t="shared" si="1"/>
        <v>2597134</v>
      </c>
      <c r="H21" s="108">
        <f t="shared" si="1"/>
        <v>2943282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25676</v>
      </c>
      <c r="F22" s="109">
        <v>33613</v>
      </c>
      <c r="G22" s="109">
        <v>126</v>
      </c>
      <c r="H22" s="109">
        <v>44490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1986080</v>
      </c>
      <c r="F23" s="108">
        <v>2324184</v>
      </c>
      <c r="G23" s="108">
        <v>2597008</v>
      </c>
      <c r="H23" s="108">
        <v>2898792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127020</v>
      </c>
      <c r="F24" s="108">
        <f t="shared" ref="F24:H24" si="2">SUM(F25:F26)</f>
        <v>192851</v>
      </c>
      <c r="G24" s="108">
        <f t="shared" si="2"/>
        <v>378256</v>
      </c>
      <c r="H24" s="108">
        <f t="shared" si="2"/>
        <v>259506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1208</v>
      </c>
      <c r="F25" s="108">
        <v>17223</v>
      </c>
      <c r="G25" s="108">
        <v>148392</v>
      </c>
      <c r="H25" s="108">
        <v>1276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125812</v>
      </c>
      <c r="F26" s="107">
        <v>175628</v>
      </c>
      <c r="G26" s="107">
        <v>229864</v>
      </c>
      <c r="H26" s="107">
        <v>258230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276793</v>
      </c>
      <c r="F31" s="108">
        <v>287199</v>
      </c>
      <c r="G31" s="108">
        <v>319508</v>
      </c>
      <c r="H31" s="108">
        <v>369816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43345</v>
      </c>
      <c r="F32" s="108">
        <v>45551</v>
      </c>
      <c r="G32" s="108">
        <v>78355</v>
      </c>
      <c r="H32" s="108">
        <v>98100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5828318</v>
      </c>
      <c r="F35" s="104">
        <v>6307755</v>
      </c>
      <c r="G35" s="104">
        <v>7049872</v>
      </c>
      <c r="H35" s="605">
        <v>7618557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H35" sqref="H35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2020</v>
      </c>
      <c r="F5" s="347">
        <v>2021</v>
      </c>
      <c r="G5" s="347">
        <v>2022</v>
      </c>
      <c r="H5" s="347">
        <v>2023</v>
      </c>
      <c r="I5" s="988"/>
    </row>
    <row r="6" spans="1:16" ht="15.75">
      <c r="A6" s="707"/>
      <c r="B6" s="657"/>
      <c r="C6" s="713" t="str">
        <f>'Cover page'!E14</f>
        <v>Date: 30/09/2024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-329285</v>
      </c>
      <c r="F10" s="1043">
        <v>-312308</v>
      </c>
      <c r="G10" s="1043">
        <v>-216345</v>
      </c>
      <c r="H10" s="1043">
        <v>-288082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-344668</v>
      </c>
      <c r="F11" s="1040">
        <v>-358500</v>
      </c>
      <c r="G11" s="1040">
        <v>-281802</v>
      </c>
      <c r="H11" s="1040">
        <v>-346930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27044</v>
      </c>
      <c r="F13" s="1038">
        <v>55464</v>
      </c>
      <c r="G13" s="1038">
        <v>65059</v>
      </c>
      <c r="H13" s="1038">
        <v>63150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-11661</v>
      </c>
      <c r="F14" s="1038">
        <v>-9272</v>
      </c>
      <c r="G14" s="1038">
        <v>398</v>
      </c>
      <c r="H14" s="1038">
        <v>-4302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2149655</v>
      </c>
      <c r="F18" s="992">
        <f>SUM(F20,F21,F24)</f>
        <v>2566752</v>
      </c>
      <c r="G18" s="992">
        <f>SUM(G20,G21,G24)</f>
        <v>2997632</v>
      </c>
      <c r="H18" s="992">
        <f>SUM(H20,H21,H24)</f>
        <v>3234002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10879</v>
      </c>
      <c r="F20" s="1019">
        <v>16104</v>
      </c>
      <c r="G20" s="1019">
        <v>22242</v>
      </c>
      <c r="H20" s="1019">
        <v>31214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2011756</v>
      </c>
      <c r="F21" s="1004">
        <f>SUM(F22:F23)</f>
        <v>2357797</v>
      </c>
      <c r="G21" s="1004">
        <f>SUM(G22:G23)</f>
        <v>2597134</v>
      </c>
      <c r="H21" s="1004">
        <f>SUM(H22:H23)</f>
        <v>2943282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25676</v>
      </c>
      <c r="F22" s="1025">
        <v>33613</v>
      </c>
      <c r="G22" s="1025">
        <v>126</v>
      </c>
      <c r="H22" s="1025">
        <v>44490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1986080</v>
      </c>
      <c r="F23" s="1004">
        <v>2324184</v>
      </c>
      <c r="G23" s="1004">
        <v>2597008</v>
      </c>
      <c r="H23" s="1004">
        <v>2898792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127020</v>
      </c>
      <c r="F24" s="1004">
        <f>SUM(F25:F26)</f>
        <v>192851</v>
      </c>
      <c r="G24" s="1004">
        <f>SUM(G25:G26)</f>
        <v>378256</v>
      </c>
      <c r="H24" s="1004">
        <f>SUM(H25:H26)</f>
        <v>259506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1208</v>
      </c>
      <c r="F25" s="1004">
        <v>17223</v>
      </c>
      <c r="G25" s="1004">
        <v>148392</v>
      </c>
      <c r="H25" s="1004">
        <v>1276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125812</v>
      </c>
      <c r="F26" s="1019">
        <v>175628</v>
      </c>
      <c r="G26" s="1019">
        <v>229864</v>
      </c>
      <c r="H26" s="1019">
        <v>258230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276793</v>
      </c>
      <c r="F31" s="1004">
        <v>287199</v>
      </c>
      <c r="G31" s="1004">
        <v>319508</v>
      </c>
      <c r="H31" s="1004">
        <v>369816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43345</v>
      </c>
      <c r="F32" s="1004">
        <v>45551</v>
      </c>
      <c r="G32" s="1004">
        <v>78355</v>
      </c>
      <c r="H32" s="1004">
        <v>98100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5828318</v>
      </c>
      <c r="F35" s="992">
        <v>6307755</v>
      </c>
      <c r="G35" s="992">
        <v>7049872</v>
      </c>
      <c r="H35" s="992">
        <v>7618557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5" sqref="G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2020</v>
      </c>
      <c r="E5" s="710">
        <f>'Table 1'!F5</f>
        <v>2021</v>
      </c>
      <c r="F5" s="710">
        <f>'Table 1'!G5</f>
        <v>2022</v>
      </c>
      <c r="G5" s="710">
        <f>'Table 1'!H5</f>
        <v>2023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30/09/2024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-363202</v>
      </c>
      <c r="E8" s="94">
        <v>-412004</v>
      </c>
      <c r="F8" s="94">
        <v>-321514</v>
      </c>
      <c r="G8" s="595">
        <v>-283229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5244</v>
      </c>
      <c r="E11" s="141">
        <v>36919</v>
      </c>
      <c r="F11" s="141">
        <v>13324</v>
      </c>
      <c r="G11" s="141">
        <v>-8323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5052</v>
      </c>
      <c r="E12" s="141">
        <v>14070</v>
      </c>
      <c r="F12" s="141">
        <v>13399</v>
      </c>
      <c r="G12" s="141">
        <v>11623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-1619</v>
      </c>
      <c r="E13" s="141">
        <v>-1421</v>
      </c>
      <c r="F13" s="141">
        <v>-1480</v>
      </c>
      <c r="G13" s="141">
        <v>-1227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232</v>
      </c>
      <c r="E14" s="141">
        <v>244</v>
      </c>
      <c r="F14" s="141">
        <v>274</v>
      </c>
      <c r="G14" s="141">
        <v>285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-194</v>
      </c>
      <c r="E15" s="141">
        <v>-54</v>
      </c>
      <c r="F15" s="141">
        <v>-59</v>
      </c>
      <c r="G15" s="141">
        <v>-24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1773</v>
      </c>
      <c r="E16" s="259">
        <v>24080</v>
      </c>
      <c r="F16" s="259">
        <v>1190</v>
      </c>
      <c r="G16" s="259">
        <v>-18980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590</v>
      </c>
      <c r="E17" s="259">
        <v>273</v>
      </c>
      <c r="F17" s="259">
        <v>260</v>
      </c>
      <c r="G17" s="259">
        <v>0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1345</v>
      </c>
      <c r="E18" s="259">
        <v>675</v>
      </c>
      <c r="F18" s="259">
        <v>837</v>
      </c>
      <c r="G18" s="259">
        <v>305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-1253</v>
      </c>
      <c r="E22" s="259">
        <v>4568</v>
      </c>
      <c r="F22" s="259">
        <v>-7504</v>
      </c>
      <c r="G22" s="259">
        <v>-42647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-31</v>
      </c>
      <c r="E23" s="585">
        <v>91</v>
      </c>
      <c r="F23" s="585">
        <v>80</v>
      </c>
      <c r="G23" s="585">
        <v>49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-708</v>
      </c>
      <c r="E24" s="585">
        <v>-1450</v>
      </c>
      <c r="F24" s="585">
        <v>-4427</v>
      </c>
      <c r="G24" s="585">
        <v>-13368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2712</v>
      </c>
      <c r="E25" s="585">
        <v>2303</v>
      </c>
      <c r="F25" s="585">
        <v>2537</v>
      </c>
      <c r="G25" s="585">
        <v>2797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0</v>
      </c>
      <c r="E26" s="585">
        <v>0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3</v>
      </c>
      <c r="E27" s="585">
        <v>3</v>
      </c>
      <c r="F27" s="585">
        <v>1</v>
      </c>
      <c r="G27" s="585">
        <v>0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-3229</v>
      </c>
      <c r="E29" s="585">
        <v>3621</v>
      </c>
      <c r="F29" s="585">
        <v>-5695</v>
      </c>
      <c r="G29" s="585">
        <v>-32125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899</v>
      </c>
      <c r="E31" s="141">
        <v>1345</v>
      </c>
      <c r="F31" s="598">
        <v>-2883</v>
      </c>
      <c r="G31" s="597">
        <v>529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6501</v>
      </c>
      <c r="E33" s="259">
        <v>20489</v>
      </c>
      <c r="F33" s="259">
        <v>76820</v>
      </c>
      <c r="G33" s="259">
        <v>-25462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-11747</v>
      </c>
      <c r="E36" s="259">
        <v>-27235</v>
      </c>
      <c r="F36" s="259">
        <v>-48537</v>
      </c>
      <c r="G36" s="259">
        <v>-17083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0</v>
      </c>
      <c r="E40" s="259">
        <v>0</v>
      </c>
      <c r="F40" s="259">
        <v>0</v>
      </c>
      <c r="G40" s="259">
        <v>0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19839</v>
      </c>
      <c r="E41" s="259">
        <v>18796</v>
      </c>
      <c r="F41" s="259">
        <v>9306</v>
      </c>
      <c r="G41" s="259">
        <v>33900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-949</v>
      </c>
      <c r="E45" s="259">
        <v>-1378</v>
      </c>
      <c r="F45" s="259">
        <v>-814</v>
      </c>
      <c r="G45" s="259">
        <v>-4615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685</v>
      </c>
      <c r="E46" s="585">
        <v>741</v>
      </c>
      <c r="F46" s="585">
        <v>688</v>
      </c>
      <c r="G46" s="585">
        <v>623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-2196</v>
      </c>
      <c r="E47" s="585">
        <v>-2005</v>
      </c>
      <c r="F47" s="585">
        <v>-1738</v>
      </c>
      <c r="G47" s="585">
        <v>-2560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0</v>
      </c>
      <c r="E48" s="585">
        <v>-7</v>
      </c>
      <c r="F48" s="585">
        <v>-744</v>
      </c>
      <c r="G48" s="585">
        <v>-2077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562</v>
      </c>
      <c r="E49" s="585">
        <v>-107</v>
      </c>
      <c r="F49" s="585">
        <v>980</v>
      </c>
      <c r="G49" s="585">
        <v>-601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-344668</v>
      </c>
      <c r="E52" s="95">
        <v>-358500</v>
      </c>
      <c r="F52" s="95">
        <v>-281802</v>
      </c>
      <c r="G52" s="599">
        <v>-346930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59" activePane="bottomRight" state="frozen"/>
      <selection activeCell="B1" sqref="B1"/>
      <selection pane="topRight" activeCell="D1" sqref="D1"/>
      <selection pane="bottomLeft" activeCell="B8" sqref="B8"/>
      <selection pane="bottomRight" activeCell="G64" sqref="G64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2020</v>
      </c>
      <c r="E5" s="710">
        <f>'Table 1'!F5</f>
        <v>2021</v>
      </c>
      <c r="F5" s="710">
        <f>'Table 1'!G5</f>
        <v>2022</v>
      </c>
      <c r="G5" s="710">
        <f>'Table 1'!H5</f>
        <v>2023</v>
      </c>
      <c r="H5" s="711"/>
      <c r="I5" s="948"/>
      <c r="M5" s="680"/>
    </row>
    <row r="6" spans="1:16" ht="15.75">
      <c r="A6" s="707"/>
      <c r="B6" s="712"/>
      <c r="C6" s="713" t="str">
        <f>'Cover page'!E14</f>
        <v>Date: 30/09/2024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-363202</v>
      </c>
      <c r="E8" s="883">
        <v>-412004</v>
      </c>
      <c r="F8" s="883">
        <v>-321514</v>
      </c>
      <c r="G8" s="884">
        <v>-283229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5244</v>
      </c>
      <c r="E11" s="894">
        <v>36919</v>
      </c>
      <c r="F11" s="894">
        <v>13324</v>
      </c>
      <c r="G11" s="894">
        <v>-8323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5052</v>
      </c>
      <c r="E12" s="894">
        <v>14070</v>
      </c>
      <c r="F12" s="894">
        <v>13399</v>
      </c>
      <c r="G12" s="894">
        <v>11623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-1619</v>
      </c>
      <c r="E13" s="894">
        <v>-1421</v>
      </c>
      <c r="F13" s="894">
        <v>-1480</v>
      </c>
      <c r="G13" s="894">
        <v>-1227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232</v>
      </c>
      <c r="E14" s="894">
        <v>244</v>
      </c>
      <c r="F14" s="894">
        <v>274</v>
      </c>
      <c r="G14" s="894">
        <v>285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-194</v>
      </c>
      <c r="E15" s="894">
        <v>-54</v>
      </c>
      <c r="F15" s="894">
        <v>-59</v>
      </c>
      <c r="G15" s="894">
        <v>-24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1773</v>
      </c>
      <c r="E16" s="894">
        <v>24080</v>
      </c>
      <c r="F16" s="894">
        <v>1190</v>
      </c>
      <c r="G16" s="894">
        <v>-18980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590</v>
      </c>
      <c r="E17" s="894">
        <v>273</v>
      </c>
      <c r="F17" s="894">
        <v>260</v>
      </c>
      <c r="G17" s="894">
        <v>0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1345</v>
      </c>
      <c r="E18" s="894">
        <v>675</v>
      </c>
      <c r="F18" s="894">
        <v>837</v>
      </c>
      <c r="G18" s="894">
        <v>305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-1253</v>
      </c>
      <c r="E22" s="894">
        <v>4568</v>
      </c>
      <c r="F22" s="894">
        <v>-7504</v>
      </c>
      <c r="G22" s="894">
        <v>-42647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-31</v>
      </c>
      <c r="E23" s="955">
        <v>91</v>
      </c>
      <c r="F23" s="955">
        <v>80</v>
      </c>
      <c r="G23" s="955">
        <v>49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-708</v>
      </c>
      <c r="E24" s="955">
        <v>-1450</v>
      </c>
      <c r="F24" s="955">
        <v>-4427</v>
      </c>
      <c r="G24" s="955">
        <v>-13368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2712</v>
      </c>
      <c r="E25" s="955">
        <v>2303</v>
      </c>
      <c r="F25" s="955">
        <v>2537</v>
      </c>
      <c r="G25" s="955">
        <v>2797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0</v>
      </c>
      <c r="E26" s="955">
        <v>0</v>
      </c>
      <c r="F26" s="955">
        <v>0</v>
      </c>
      <c r="G26" s="955">
        <v>0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3</v>
      </c>
      <c r="E27" s="955">
        <v>3</v>
      </c>
      <c r="F27" s="955">
        <v>1</v>
      </c>
      <c r="G27" s="955">
        <v>0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-3229</v>
      </c>
      <c r="E29" s="955">
        <v>3621</v>
      </c>
      <c r="F29" s="955">
        <v>-5695</v>
      </c>
      <c r="G29" s="955">
        <v>-32125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899</v>
      </c>
      <c r="E31" s="894">
        <v>1345</v>
      </c>
      <c r="F31" s="894">
        <v>-2883</v>
      </c>
      <c r="G31" s="894">
        <v>529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6501</v>
      </c>
      <c r="E33" s="894">
        <v>20489</v>
      </c>
      <c r="F33" s="894">
        <v>76820</v>
      </c>
      <c r="G33" s="894">
        <v>-25462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-11747</v>
      </c>
      <c r="E36" s="894">
        <v>-27235</v>
      </c>
      <c r="F36" s="894">
        <v>-48537</v>
      </c>
      <c r="G36" s="894">
        <v>-17083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0</v>
      </c>
      <c r="E40" s="894">
        <v>0</v>
      </c>
      <c r="F40" s="894">
        <v>0</v>
      </c>
      <c r="G40" s="894">
        <v>0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19839</v>
      </c>
      <c r="E41" s="894">
        <v>18796</v>
      </c>
      <c r="F41" s="894">
        <v>9306</v>
      </c>
      <c r="G41" s="894">
        <v>33900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-949</v>
      </c>
      <c r="E45" s="894">
        <v>-1378</v>
      </c>
      <c r="F45" s="894">
        <v>-814</v>
      </c>
      <c r="G45" s="894">
        <v>-4615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685</v>
      </c>
      <c r="E46" s="955">
        <v>741</v>
      </c>
      <c r="F46" s="955">
        <v>688</v>
      </c>
      <c r="G46" s="955">
        <v>623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-2196</v>
      </c>
      <c r="E47" s="955">
        <v>-2005</v>
      </c>
      <c r="F47" s="955">
        <v>-1738</v>
      </c>
      <c r="G47" s="955">
        <v>-2560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0</v>
      </c>
      <c r="E48" s="955">
        <v>-7</v>
      </c>
      <c r="F48" s="955">
        <v>-744</v>
      </c>
      <c r="G48" s="955">
        <v>-2077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562</v>
      </c>
      <c r="E49" s="955">
        <v>-107</v>
      </c>
      <c r="F49" s="955">
        <v>980</v>
      </c>
      <c r="G49" s="955">
        <v>-601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-344668</v>
      </c>
      <c r="E52" s="724">
        <v>-358500</v>
      </c>
      <c r="F52" s="724">
        <v>-281802</v>
      </c>
      <c r="G52" s="914">
        <v>-346930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activeCell="D47" sqref="D47"/>
      <selection pane="topRight" activeCell="D47" sqref="D47"/>
      <selection pane="bottomLeft" activeCell="D47" sqref="D47"/>
      <selection pane="bottomRight" activeCell="G13" sqref="G1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2020</v>
      </c>
      <c r="E5" s="710">
        <f>'Table 1'!F5</f>
        <v>2021</v>
      </c>
      <c r="F5" s="710">
        <f>'Table 1'!G5</f>
        <v>2022</v>
      </c>
      <c r="G5" s="710">
        <f>'Table 1'!H5</f>
        <v>2023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30/09/2024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14009</v>
      </c>
      <c r="E8" s="94">
        <v>41273</v>
      </c>
      <c r="F8" s="94">
        <v>32804</v>
      </c>
      <c r="G8" s="595">
        <v>72200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2096</v>
      </c>
      <c r="E11" s="141">
        <v>1372</v>
      </c>
      <c r="F11" s="141">
        <v>2393</v>
      </c>
      <c r="G11" s="141">
        <v>289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629</v>
      </c>
      <c r="E12" s="141">
        <v>165</v>
      </c>
      <c r="F12" s="141">
        <v>1188</v>
      </c>
      <c r="G12" s="141">
        <v>-1667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1402</v>
      </c>
      <c r="E13" s="141">
        <v>1115</v>
      </c>
      <c r="F13" s="141">
        <v>1383</v>
      </c>
      <c r="G13" s="141">
        <v>1833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65</v>
      </c>
      <c r="E14" s="141">
        <v>92</v>
      </c>
      <c r="F14" s="141">
        <v>-178</v>
      </c>
      <c r="G14" s="141">
        <v>123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34</v>
      </c>
      <c r="E16" s="141">
        <v>74</v>
      </c>
      <c r="F16" s="141">
        <v>-197</v>
      </c>
      <c r="G16" s="141">
        <v>101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4379</v>
      </c>
      <c r="E20" s="152">
        <v>1268</v>
      </c>
      <c r="F20" s="152">
        <v>1401</v>
      </c>
      <c r="G20" s="152">
        <v>-2969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44</v>
      </c>
      <c r="E24" s="152">
        <v>229</v>
      </c>
      <c r="F24" s="152">
        <v>2</v>
      </c>
      <c r="G24" s="152">
        <v>144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5400</v>
      </c>
      <c r="E26" s="152">
        <v>9186</v>
      </c>
      <c r="F26" s="152">
        <v>25707</v>
      </c>
      <c r="G26" s="152">
        <v>-10449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-3300</v>
      </c>
      <c r="E29" s="152">
        <v>-5129</v>
      </c>
      <c r="F29" s="152">
        <v>-5625</v>
      </c>
      <c r="G29" s="152">
        <v>-9127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10861</v>
      </c>
      <c r="E34" s="152">
        <v>12775</v>
      </c>
      <c r="F34" s="152">
        <v>14176</v>
      </c>
      <c r="G34" s="152">
        <v>17989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-6445</v>
      </c>
      <c r="E38" s="152">
        <v>-5510</v>
      </c>
      <c r="F38" s="152">
        <v>-5799</v>
      </c>
      <c r="G38" s="152">
        <v>-4927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-5589</v>
      </c>
      <c r="E39" s="586">
        <v>-5306</v>
      </c>
      <c r="F39" s="586">
        <v>-5843</v>
      </c>
      <c r="G39" s="586">
        <v>-4934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16</v>
      </c>
      <c r="E40" s="586">
        <v>88</v>
      </c>
      <c r="F40" s="586">
        <v>433</v>
      </c>
      <c r="G40" s="586">
        <v>152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-872</v>
      </c>
      <c r="E41" s="586">
        <v>-292</v>
      </c>
      <c r="F41" s="586">
        <v>-389</v>
      </c>
      <c r="G41" s="586">
        <v>-145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27044</v>
      </c>
      <c r="E43" s="95">
        <v>55464</v>
      </c>
      <c r="F43" s="95">
        <v>65059</v>
      </c>
      <c r="G43" s="599">
        <v>63150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2020</v>
      </c>
      <c r="E5" s="710">
        <f>'Table 1'!F5</f>
        <v>2021</v>
      </c>
      <c r="F5" s="710">
        <f>'Table 1'!G5</f>
        <v>2022</v>
      </c>
      <c r="G5" s="710">
        <f>'Table 1'!H5</f>
        <v>2023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30/09/2024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14009</v>
      </c>
      <c r="E8" s="883">
        <v>41273</v>
      </c>
      <c r="F8" s="883">
        <v>32804</v>
      </c>
      <c r="G8" s="884">
        <v>72200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2096</v>
      </c>
      <c r="E11" s="894">
        <v>1372</v>
      </c>
      <c r="F11" s="894">
        <v>2393</v>
      </c>
      <c r="G11" s="894">
        <v>289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629</v>
      </c>
      <c r="E12" s="894">
        <v>165</v>
      </c>
      <c r="F12" s="894">
        <v>1188</v>
      </c>
      <c r="G12" s="894">
        <v>-1667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1402</v>
      </c>
      <c r="E13" s="894">
        <v>1115</v>
      </c>
      <c r="F13" s="894">
        <v>1383</v>
      </c>
      <c r="G13" s="894">
        <v>1833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65</v>
      </c>
      <c r="E14" s="894">
        <v>92</v>
      </c>
      <c r="F14" s="894">
        <v>-178</v>
      </c>
      <c r="G14" s="894">
        <v>123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34</v>
      </c>
      <c r="E16" s="894">
        <v>74</v>
      </c>
      <c r="F16" s="894">
        <v>-197</v>
      </c>
      <c r="G16" s="894">
        <v>101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4379</v>
      </c>
      <c r="E20" s="907">
        <v>1268</v>
      </c>
      <c r="F20" s="907">
        <v>1401</v>
      </c>
      <c r="G20" s="907">
        <v>-2969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44</v>
      </c>
      <c r="E24" s="907">
        <v>229</v>
      </c>
      <c r="F24" s="907">
        <v>2</v>
      </c>
      <c r="G24" s="907">
        <v>144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5400</v>
      </c>
      <c r="E26" s="907">
        <v>9186</v>
      </c>
      <c r="F26" s="907">
        <v>25707</v>
      </c>
      <c r="G26" s="907">
        <v>-10449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-3300</v>
      </c>
      <c r="E29" s="907">
        <v>-5129</v>
      </c>
      <c r="F29" s="907">
        <v>-5625</v>
      </c>
      <c r="G29" s="907">
        <v>-9127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10861</v>
      </c>
      <c r="E34" s="907">
        <v>12775</v>
      </c>
      <c r="F34" s="907">
        <v>14176</v>
      </c>
      <c r="G34" s="907">
        <v>17989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-6445</v>
      </c>
      <c r="E38" s="907">
        <v>-5510</v>
      </c>
      <c r="F38" s="907">
        <v>-5799</v>
      </c>
      <c r="G38" s="907">
        <v>-4927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-5589</v>
      </c>
      <c r="E39" s="902">
        <v>-5306</v>
      </c>
      <c r="F39" s="902">
        <v>-5843</v>
      </c>
      <c r="G39" s="902">
        <v>-4934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16</v>
      </c>
      <c r="E40" s="902">
        <v>88</v>
      </c>
      <c r="F40" s="902">
        <v>433</v>
      </c>
      <c r="G40" s="902">
        <v>152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-872</v>
      </c>
      <c r="E41" s="902">
        <v>-292</v>
      </c>
      <c r="F41" s="902">
        <v>-389</v>
      </c>
      <c r="G41" s="902">
        <v>-145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27044</v>
      </c>
      <c r="E43" s="724">
        <v>55464</v>
      </c>
      <c r="F43" s="724">
        <v>65059</v>
      </c>
      <c r="G43" s="914">
        <v>63150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35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2020</v>
      </c>
      <c r="E5" s="347">
        <f>'Tabulka 1'!F5</f>
        <v>2021</v>
      </c>
      <c r="F5" s="347">
        <f>'Tabulka 1'!G5</f>
        <v>2022</v>
      </c>
      <c r="G5" s="347">
        <f>'Tabulka 1'!H5</f>
        <v>2023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30/09/2024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-12255</v>
      </c>
      <c r="E8" s="94">
        <v>-7068</v>
      </c>
      <c r="F8" s="94">
        <v>2828</v>
      </c>
      <c r="G8" s="595">
        <v>-6115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6</v>
      </c>
      <c r="E11" s="141">
        <v>-17</v>
      </c>
      <c r="F11" s="141">
        <v>-11</v>
      </c>
      <c r="G11" s="141">
        <v>20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6</v>
      </c>
      <c r="E14" s="141">
        <v>-17</v>
      </c>
      <c r="F14" s="141">
        <v>-11</v>
      </c>
      <c r="G14" s="141">
        <v>20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-205</v>
      </c>
      <c r="E20" s="152">
        <v>-366</v>
      </c>
      <c r="F20" s="152">
        <v>-459</v>
      </c>
      <c r="G20" s="152">
        <v>-321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-4652</v>
      </c>
      <c r="E26" s="152">
        <v>-9650</v>
      </c>
      <c r="F26" s="152">
        <v>-11389</v>
      </c>
      <c r="G26" s="152">
        <v>-3441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-4</v>
      </c>
      <c r="E34" s="152">
        <v>28</v>
      </c>
      <c r="F34" s="152">
        <v>36</v>
      </c>
      <c r="G34" s="152">
        <v>-17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5449</v>
      </c>
      <c r="E38" s="152">
        <v>7801</v>
      </c>
      <c r="F38" s="152">
        <v>9393</v>
      </c>
      <c r="G38" s="152">
        <v>5572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3611</v>
      </c>
      <c r="E39" s="586">
        <v>4324</v>
      </c>
      <c r="F39" s="586">
        <v>4732</v>
      </c>
      <c r="G39" s="586">
        <v>6363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1838</v>
      </c>
      <c r="E41" s="586">
        <v>3477</v>
      </c>
      <c r="F41" s="586">
        <v>4661</v>
      </c>
      <c r="G41" s="586">
        <v>-791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-11661</v>
      </c>
      <c r="E43" s="95">
        <v>-9272</v>
      </c>
      <c r="F43" s="95">
        <v>398</v>
      </c>
      <c r="G43" s="95">
        <v>-4302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35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2020</v>
      </c>
      <c r="E5" s="710">
        <f>'Table 1'!F5</f>
        <v>2021</v>
      </c>
      <c r="F5" s="710">
        <f>'Table 1'!G5</f>
        <v>2022</v>
      </c>
      <c r="G5" s="710">
        <f>'Table 1'!H5</f>
        <v>2023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30/09/2024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-12255</v>
      </c>
      <c r="E8" s="883">
        <v>-7068</v>
      </c>
      <c r="F8" s="883">
        <v>2828</v>
      </c>
      <c r="G8" s="884">
        <v>-6115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6</v>
      </c>
      <c r="E11" s="894">
        <v>-17</v>
      </c>
      <c r="F11" s="894">
        <v>-11</v>
      </c>
      <c r="G11" s="894">
        <v>20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6</v>
      </c>
      <c r="E14" s="894">
        <v>-17</v>
      </c>
      <c r="F14" s="894">
        <v>-11</v>
      </c>
      <c r="G14" s="894">
        <v>20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-205</v>
      </c>
      <c r="E20" s="907">
        <v>-366</v>
      </c>
      <c r="F20" s="907">
        <v>-459</v>
      </c>
      <c r="G20" s="907">
        <v>-321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-4652</v>
      </c>
      <c r="E26" s="907">
        <v>-9650</v>
      </c>
      <c r="F26" s="907">
        <v>-11389</v>
      </c>
      <c r="G26" s="907">
        <v>-3441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-4</v>
      </c>
      <c r="E34" s="907">
        <v>28</v>
      </c>
      <c r="F34" s="907">
        <v>36</v>
      </c>
      <c r="G34" s="907">
        <v>-17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5449</v>
      </c>
      <c r="E38" s="907">
        <v>7801</v>
      </c>
      <c r="F38" s="907">
        <v>9393</v>
      </c>
      <c r="G38" s="907">
        <v>5572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3611</v>
      </c>
      <c r="E39" s="902">
        <v>4324</v>
      </c>
      <c r="F39" s="902">
        <v>4732</v>
      </c>
      <c r="G39" s="902">
        <v>6363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1838</v>
      </c>
      <c r="E41" s="902">
        <v>3477</v>
      </c>
      <c r="F41" s="902">
        <v>4661</v>
      </c>
      <c r="G41" s="902">
        <v>-791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-11661</v>
      </c>
      <c r="E43" s="724">
        <v>-9272</v>
      </c>
      <c r="F43" s="724">
        <v>398</v>
      </c>
      <c r="G43" s="914">
        <v>-4302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2020</v>
      </c>
      <c r="E7" s="347">
        <f>'Tabulka 1'!F5</f>
        <v>2021</v>
      </c>
      <c r="F7" s="347">
        <f>'Tabulka 1'!G5</f>
        <v>2022</v>
      </c>
      <c r="G7" s="347">
        <f>'Tabulka 1'!H5</f>
        <v>2023</v>
      </c>
      <c r="H7" s="45"/>
      <c r="I7" s="51"/>
    </row>
    <row r="8" spans="1:16" ht="15.75">
      <c r="A8" s="277"/>
      <c r="B8" s="333"/>
      <c r="C8" s="281" t="str">
        <f>'Titulní stránka'!E14</f>
        <v>Datum: 30/09/2024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329285</v>
      </c>
      <c r="E10" s="95">
        <v>312308</v>
      </c>
      <c r="F10" s="95">
        <v>216345</v>
      </c>
      <c r="G10" s="96">
        <v>288082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126942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176778</v>
      </c>
      <c r="F12" s="254">
        <f t="shared" si="0"/>
        <v>275604</v>
      </c>
      <c r="G12" s="254">
        <f t="shared" si="0"/>
        <v>-3232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114988</v>
      </c>
      <c r="E13" s="113">
        <v>146339</v>
      </c>
      <c r="F13" s="113">
        <v>79464</v>
      </c>
      <c r="G13" s="113">
        <v>46923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1253</v>
      </c>
      <c r="E14" s="113">
        <v>1537</v>
      </c>
      <c r="F14" s="113">
        <v>-1040</v>
      </c>
      <c r="G14" s="113">
        <v>771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-2883</v>
      </c>
      <c r="E15" s="113">
        <v>4540</v>
      </c>
      <c r="F15" s="113">
        <v>86486</v>
      </c>
      <c r="G15" s="113">
        <v>-34092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12503</v>
      </c>
      <c r="E16" s="115">
        <v>19158</v>
      </c>
      <c r="F16" s="115">
        <v>103408</v>
      </c>
      <c r="G16" s="116">
        <v>49748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-15386</v>
      </c>
      <c r="E17" s="118">
        <v>-14618</v>
      </c>
      <c r="F17" s="118">
        <v>-16922</v>
      </c>
      <c r="G17" s="119">
        <v>-83840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62</v>
      </c>
      <c r="E18" s="113">
        <v>5</v>
      </c>
      <c r="F18" s="113">
        <v>55743</v>
      </c>
      <c r="G18" s="113">
        <v>-38454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-2945</v>
      </c>
      <c r="E19" s="113">
        <v>4535</v>
      </c>
      <c r="F19" s="113">
        <v>30743</v>
      </c>
      <c r="G19" s="113">
        <v>4362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12500</v>
      </c>
      <c r="E20" s="121">
        <v>19153</v>
      </c>
      <c r="F20" s="121">
        <v>47645</v>
      </c>
      <c r="G20" s="122">
        <v>24121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-15445</v>
      </c>
      <c r="E21" s="124">
        <v>-14618</v>
      </c>
      <c r="F21" s="124">
        <v>-16902</v>
      </c>
      <c r="G21" s="125">
        <v>-19759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908</v>
      </c>
      <c r="E22" s="113">
        <v>-3635</v>
      </c>
      <c r="F22" s="113">
        <v>897</v>
      </c>
      <c r="G22" s="113">
        <v>-12249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-232</v>
      </c>
      <c r="E23" s="113">
        <v>6</v>
      </c>
      <c r="F23" s="113">
        <v>9</v>
      </c>
      <c r="G23" s="113">
        <v>118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1140</v>
      </c>
      <c r="E24" s="113">
        <v>-3641</v>
      </c>
      <c r="F24" s="113">
        <v>888</v>
      </c>
      <c r="G24" s="113">
        <v>-12367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3018</v>
      </c>
      <c r="E25" s="127">
        <v>1346</v>
      </c>
      <c r="F25" s="127">
        <v>2532</v>
      </c>
      <c r="G25" s="128">
        <v>19843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-1878</v>
      </c>
      <c r="E26" s="127">
        <v>-4987</v>
      </c>
      <c r="F26" s="127">
        <v>-1644</v>
      </c>
      <c r="G26" s="128">
        <v>-32210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-51</v>
      </c>
      <c r="E27" s="113">
        <v>-36</v>
      </c>
      <c r="F27" s="113">
        <v>-30</v>
      </c>
      <c r="G27" s="113">
        <v>282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12012</v>
      </c>
      <c r="E28" s="113">
        <v>26769</v>
      </c>
      <c r="F28" s="113">
        <v>111318</v>
      </c>
      <c r="G28" s="113">
        <v>-6627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715</v>
      </c>
      <c r="E29" s="113">
        <v>1264</v>
      </c>
      <c r="F29" s="113">
        <v>-1491</v>
      </c>
      <c r="G29" s="113">
        <v>1760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-49776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-73395</v>
      </c>
      <c r="F31" s="406">
        <f t="shared" si="1"/>
        <v>-57755</v>
      </c>
      <c r="G31" s="406">
        <f t="shared" si="1"/>
        <v>-43159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-187</v>
      </c>
      <c r="E32" s="113">
        <v>-1091</v>
      </c>
      <c r="F32" s="113">
        <v>55</v>
      </c>
      <c r="G32" s="113">
        <v>-52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-53519</v>
      </c>
      <c r="E33" s="113">
        <v>-66057</v>
      </c>
      <c r="F33" s="113">
        <v>-45289</v>
      </c>
      <c r="G33" s="113">
        <v>-45896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384</v>
      </c>
      <c r="E34" s="113">
        <v>547</v>
      </c>
      <c r="F34" s="113">
        <v>-1050</v>
      </c>
      <c r="G34" s="113">
        <v>-244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-488</v>
      </c>
      <c r="E36" s="113">
        <v>2155</v>
      </c>
      <c r="F36" s="113">
        <v>19734</v>
      </c>
      <c r="G36" s="113">
        <v>4928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722</v>
      </c>
      <c r="E37" s="113">
        <v>-2187</v>
      </c>
      <c r="F37" s="113">
        <v>-22356</v>
      </c>
      <c r="G37" s="113">
        <v>-2512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868</v>
      </c>
      <c r="E38" s="113">
        <v>1612</v>
      </c>
      <c r="F38" s="113">
        <v>-396</v>
      </c>
      <c r="G38" s="113">
        <v>-1524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6063</v>
      </c>
      <c r="E40" s="113">
        <v>-8374</v>
      </c>
      <c r="F40" s="113">
        <v>-8453</v>
      </c>
      <c r="G40" s="113">
        <v>2141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15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-3634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2941</v>
      </c>
      <c r="E44" s="113">
        <v>1406</v>
      </c>
      <c r="F44" s="113">
        <v>-3314</v>
      </c>
      <c r="G44" s="113">
        <v>-5321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2941</v>
      </c>
      <c r="E45" s="113">
        <v>1406</v>
      </c>
      <c r="F45" s="113">
        <v>-3314</v>
      </c>
      <c r="G45" s="113">
        <v>-5321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409392</v>
      </c>
      <c r="E48" s="98">
        <v>417097</v>
      </c>
      <c r="F48" s="98">
        <v>430880</v>
      </c>
      <c r="G48" s="99">
        <v>236370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49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2020</v>
      </c>
      <c r="E7" s="710">
        <f>'Table 1'!F5</f>
        <v>2021</v>
      </c>
      <c r="F7" s="710">
        <f>'Table 1'!G5</f>
        <v>2022</v>
      </c>
      <c r="G7" s="710">
        <f>'Table 1'!H5</f>
        <v>2023</v>
      </c>
      <c r="H7" s="711"/>
      <c r="I7" s="706"/>
    </row>
    <row r="8" spans="1:16" ht="15.75">
      <c r="A8" s="707"/>
      <c r="B8" s="712"/>
      <c r="C8" s="713" t="str">
        <f>'Cover page'!E14</f>
        <v>Date: 30/09/2024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329285</v>
      </c>
      <c r="E10" s="724">
        <v>312308</v>
      </c>
      <c r="F10" s="724">
        <v>216345</v>
      </c>
      <c r="G10" s="725">
        <v>288082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126942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176778</v>
      </c>
      <c r="F12" s="732">
        <f t="shared" si="0"/>
        <v>275604</v>
      </c>
      <c r="G12" s="732">
        <f t="shared" si="0"/>
        <v>-3232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114988</v>
      </c>
      <c r="E13" s="737">
        <v>146339</v>
      </c>
      <c r="F13" s="737">
        <v>79464</v>
      </c>
      <c r="G13" s="737">
        <v>46923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1253</v>
      </c>
      <c r="E14" s="737">
        <v>1537</v>
      </c>
      <c r="F14" s="737">
        <v>-1040</v>
      </c>
      <c r="G14" s="737">
        <v>771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-2883</v>
      </c>
      <c r="E15" s="737">
        <v>4540</v>
      </c>
      <c r="F15" s="737">
        <v>86486</v>
      </c>
      <c r="G15" s="737">
        <v>-34092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12503</v>
      </c>
      <c r="E16" s="741">
        <v>19158</v>
      </c>
      <c r="F16" s="741">
        <v>103408</v>
      </c>
      <c r="G16" s="742">
        <v>49748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-15386</v>
      </c>
      <c r="E17" s="744">
        <v>-14618</v>
      </c>
      <c r="F17" s="744">
        <v>-16922</v>
      </c>
      <c r="G17" s="745">
        <v>-83840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62</v>
      </c>
      <c r="E18" s="737">
        <v>5</v>
      </c>
      <c r="F18" s="737">
        <v>55743</v>
      </c>
      <c r="G18" s="737">
        <v>-38454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-2945</v>
      </c>
      <c r="E19" s="737">
        <v>4535</v>
      </c>
      <c r="F19" s="737">
        <v>30743</v>
      </c>
      <c r="G19" s="737">
        <v>4362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12500</v>
      </c>
      <c r="E20" s="749">
        <v>19153</v>
      </c>
      <c r="F20" s="749">
        <v>47645</v>
      </c>
      <c r="G20" s="750">
        <v>24121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-15445</v>
      </c>
      <c r="E21" s="752">
        <v>-14618</v>
      </c>
      <c r="F21" s="752">
        <v>-16902</v>
      </c>
      <c r="G21" s="753">
        <v>-19759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908</v>
      </c>
      <c r="E22" s="737">
        <v>-3635</v>
      </c>
      <c r="F22" s="737">
        <v>897</v>
      </c>
      <c r="G22" s="737">
        <v>-12249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-232</v>
      </c>
      <c r="E23" s="737">
        <v>6</v>
      </c>
      <c r="F23" s="737">
        <v>9</v>
      </c>
      <c r="G23" s="737">
        <v>118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1140</v>
      </c>
      <c r="E24" s="737">
        <v>-3641</v>
      </c>
      <c r="F24" s="737">
        <v>888</v>
      </c>
      <c r="G24" s="737">
        <v>-12367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3018</v>
      </c>
      <c r="E25" s="755">
        <v>1346</v>
      </c>
      <c r="F25" s="755">
        <v>2532</v>
      </c>
      <c r="G25" s="756">
        <v>19843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-1878</v>
      </c>
      <c r="E26" s="755">
        <v>-4987</v>
      </c>
      <c r="F26" s="755">
        <v>-1644</v>
      </c>
      <c r="G26" s="756">
        <v>-32210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-51</v>
      </c>
      <c r="E27" s="737">
        <v>-36</v>
      </c>
      <c r="F27" s="737">
        <v>-30</v>
      </c>
      <c r="G27" s="737">
        <v>282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12012</v>
      </c>
      <c r="E28" s="737">
        <v>26769</v>
      </c>
      <c r="F28" s="737">
        <v>111318</v>
      </c>
      <c r="G28" s="737">
        <v>-6627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715</v>
      </c>
      <c r="E29" s="737">
        <v>1264</v>
      </c>
      <c r="F29" s="737">
        <v>-1491</v>
      </c>
      <c r="G29" s="737">
        <v>1760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-49776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-73395</v>
      </c>
      <c r="F31" s="764">
        <f t="shared" si="1"/>
        <v>-57755</v>
      </c>
      <c r="G31" s="764">
        <f t="shared" si="1"/>
        <v>-43159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-187</v>
      </c>
      <c r="E32" s="737">
        <v>-1091</v>
      </c>
      <c r="F32" s="737">
        <v>55</v>
      </c>
      <c r="G32" s="737">
        <v>-52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-53519</v>
      </c>
      <c r="E33" s="737">
        <v>-66057</v>
      </c>
      <c r="F33" s="737">
        <v>-45289</v>
      </c>
      <c r="G33" s="737">
        <v>-45896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384</v>
      </c>
      <c r="E34" s="737">
        <v>547</v>
      </c>
      <c r="F34" s="737">
        <v>-1050</v>
      </c>
      <c r="G34" s="737">
        <v>-244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-488</v>
      </c>
      <c r="E36" s="737">
        <v>2155</v>
      </c>
      <c r="F36" s="737">
        <v>19734</v>
      </c>
      <c r="G36" s="737">
        <v>4928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722</v>
      </c>
      <c r="E37" s="737">
        <v>-2187</v>
      </c>
      <c r="F37" s="737">
        <v>-22356</v>
      </c>
      <c r="G37" s="737">
        <v>-2512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868</v>
      </c>
      <c r="E38" s="737">
        <v>1612</v>
      </c>
      <c r="F38" s="737">
        <v>-396</v>
      </c>
      <c r="G38" s="737">
        <v>-1524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6063</v>
      </c>
      <c r="E40" s="737">
        <v>-8374</v>
      </c>
      <c r="F40" s="737">
        <v>-8453</v>
      </c>
      <c r="G40" s="737">
        <v>2141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15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-3634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2941</v>
      </c>
      <c r="E44" s="737">
        <v>1406</v>
      </c>
      <c r="F44" s="737">
        <v>-3314</v>
      </c>
      <c r="G44" s="737">
        <v>-5321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2941</v>
      </c>
      <c r="E45" s="737">
        <v>1406</v>
      </c>
      <c r="F45" s="737">
        <v>-3314</v>
      </c>
      <c r="G45" s="737">
        <v>-5321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409392</v>
      </c>
      <c r="E48" s="775">
        <v>417097</v>
      </c>
      <c r="F48" s="775">
        <v>430880</v>
      </c>
      <c r="G48" s="776">
        <v>236370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2020</v>
      </c>
      <c r="E7" s="347">
        <f>'Tabulka 1'!F5</f>
        <v>2021</v>
      </c>
      <c r="F7" s="347">
        <f>'Tabulka 1'!G5</f>
        <v>2022</v>
      </c>
      <c r="G7" s="347">
        <f>'Tabulka 1'!H5</f>
        <v>2023</v>
      </c>
      <c r="H7" s="45"/>
      <c r="I7" s="51"/>
    </row>
    <row r="8" spans="1:16" ht="15.75">
      <c r="A8" s="277"/>
      <c r="B8" s="333"/>
      <c r="C8" s="281" t="str">
        <f>'Titulní stránka'!E14</f>
        <v>Datum: 30/09/2024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344668</v>
      </c>
      <c r="E10" s="95">
        <v>358500</v>
      </c>
      <c r="F10" s="95">
        <v>281802</v>
      </c>
      <c r="G10" s="96">
        <v>346930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109965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153911</v>
      </c>
      <c r="F12" s="254">
        <f t="shared" si="0"/>
        <v>233270</v>
      </c>
      <c r="G12" s="254">
        <f t="shared" si="0"/>
        <v>-81254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109594</v>
      </c>
      <c r="E13" s="113">
        <v>129397</v>
      </c>
      <c r="F13" s="113">
        <v>41959</v>
      </c>
      <c r="G13" s="113">
        <v>-24147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-665</v>
      </c>
      <c r="E14" s="113">
        <v>-347</v>
      </c>
      <c r="F14" s="113">
        <v>-731</v>
      </c>
      <c r="G14" s="113">
        <v>-1218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-3291</v>
      </c>
      <c r="E15" s="113">
        <v>4691</v>
      </c>
      <c r="F15" s="113">
        <v>85747</v>
      </c>
      <c r="G15" s="113">
        <v>-33351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11544</v>
      </c>
      <c r="E16" s="115">
        <v>18457</v>
      </c>
      <c r="F16" s="115">
        <v>100955</v>
      </c>
      <c r="G16" s="116">
        <v>48358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-14835</v>
      </c>
      <c r="E17" s="118">
        <v>-13766</v>
      </c>
      <c r="F17" s="118">
        <v>-15208</v>
      </c>
      <c r="G17" s="119">
        <v>-81709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59</v>
      </c>
      <c r="E18" s="113">
        <v>-40</v>
      </c>
      <c r="F18" s="113">
        <v>55747</v>
      </c>
      <c r="G18" s="113">
        <v>-38595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-3350</v>
      </c>
      <c r="E19" s="113">
        <v>4731</v>
      </c>
      <c r="F19" s="113">
        <v>30000</v>
      </c>
      <c r="G19" s="113">
        <v>5244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11544</v>
      </c>
      <c r="E20" s="121">
        <v>18457</v>
      </c>
      <c r="F20" s="121">
        <v>45193</v>
      </c>
      <c r="G20" s="122">
        <v>22734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-14894</v>
      </c>
      <c r="E21" s="124">
        <v>-13726</v>
      </c>
      <c r="F21" s="124">
        <v>-15193</v>
      </c>
      <c r="G21" s="125">
        <v>-17490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-469</v>
      </c>
      <c r="E22" s="113">
        <v>-4246</v>
      </c>
      <c r="F22" s="113">
        <v>-469</v>
      </c>
      <c r="G22" s="113">
        <v>-14616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32</v>
      </c>
      <c r="E23" s="113">
        <v>-43</v>
      </c>
      <c r="F23" s="113">
        <v>-10</v>
      </c>
      <c r="G23" s="113">
        <v>86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-501</v>
      </c>
      <c r="E24" s="113">
        <v>-4203</v>
      </c>
      <c r="F24" s="113">
        <v>-459</v>
      </c>
      <c r="G24" s="113">
        <v>-14702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298</v>
      </c>
      <c r="E25" s="127">
        <v>310</v>
      </c>
      <c r="F25" s="127">
        <v>410</v>
      </c>
      <c r="G25" s="128">
        <v>17286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-799</v>
      </c>
      <c r="E26" s="127">
        <v>-4513</v>
      </c>
      <c r="F26" s="127">
        <v>-869</v>
      </c>
      <c r="G26" s="128">
        <v>-31988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-15</v>
      </c>
      <c r="E27" s="113">
        <v>6</v>
      </c>
      <c r="F27" s="113">
        <v>-24</v>
      </c>
      <c r="G27" s="113">
        <v>-12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4103</v>
      </c>
      <c r="E28" s="113">
        <v>23161</v>
      </c>
      <c r="F28" s="113">
        <v>108290</v>
      </c>
      <c r="G28" s="113">
        <v>-9657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708</v>
      </c>
      <c r="E29" s="113">
        <v>1249</v>
      </c>
      <c r="F29" s="113">
        <v>-1502</v>
      </c>
      <c r="G29" s="113">
        <v>1747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-23436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-75629</v>
      </c>
      <c r="F31" s="406">
        <f t="shared" si="1"/>
        <v>-66446</v>
      </c>
      <c r="G31" s="406">
        <f t="shared" si="1"/>
        <v>-17456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-151</v>
      </c>
      <c r="E32" s="113">
        <v>-1091</v>
      </c>
      <c r="F32" s="113">
        <v>55</v>
      </c>
      <c r="G32" s="113">
        <v>-52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-27500</v>
      </c>
      <c r="E33" s="113">
        <v>-67298</v>
      </c>
      <c r="F33" s="113">
        <v>-53673</v>
      </c>
      <c r="G33" s="113">
        <v>-20444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384</v>
      </c>
      <c r="E34" s="113">
        <v>547</v>
      </c>
      <c r="F34" s="113">
        <v>-1050</v>
      </c>
      <c r="G34" s="113">
        <v>-244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-488</v>
      </c>
      <c r="E36" s="113">
        <v>2155</v>
      </c>
      <c r="F36" s="113">
        <v>19734</v>
      </c>
      <c r="G36" s="113">
        <v>4928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678</v>
      </c>
      <c r="E37" s="113">
        <v>-2416</v>
      </c>
      <c r="F37" s="113">
        <v>-22358</v>
      </c>
      <c r="G37" s="113">
        <v>-2656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868</v>
      </c>
      <c r="E38" s="113">
        <v>1612</v>
      </c>
      <c r="F38" s="113">
        <v>-396</v>
      </c>
      <c r="G38" s="113">
        <v>-1524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6407</v>
      </c>
      <c r="E40" s="113">
        <v>-9138</v>
      </c>
      <c r="F40" s="113">
        <v>-8758</v>
      </c>
      <c r="G40" s="113">
        <v>2536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-3634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-1381</v>
      </c>
      <c r="E44" s="113">
        <v>1392</v>
      </c>
      <c r="F44" s="113">
        <v>-4674</v>
      </c>
      <c r="G44" s="113">
        <v>-1068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-1381</v>
      </c>
      <c r="E45" s="113">
        <v>1392</v>
      </c>
      <c r="F45" s="113">
        <v>-4674</v>
      </c>
      <c r="G45" s="113">
        <v>-1068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429816</v>
      </c>
      <c r="E48" s="98">
        <v>438174</v>
      </c>
      <c r="F48" s="98">
        <v>443952</v>
      </c>
      <c r="G48" s="99">
        <v>247152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2220616</v>
      </c>
      <c r="E51" s="95">
        <v>2659436</v>
      </c>
      <c r="F51" s="95">
        <v>3103475</v>
      </c>
      <c r="G51" s="96">
        <v>3350568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2222582</v>
      </c>
      <c r="E52" s="113">
        <v>2660756</v>
      </c>
      <c r="F52" s="113">
        <v>3104708</v>
      </c>
      <c r="G52" s="113">
        <v>3351860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1966</v>
      </c>
      <c r="E53" s="155">
        <v>1320</v>
      </c>
      <c r="F53" s="155">
        <v>1233</v>
      </c>
      <c r="G53" s="155">
        <v>1292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8" activePane="bottomRight" state="frozen"/>
      <selection activeCell="B1" sqref="B1"/>
      <selection pane="topRight" activeCell="D1" sqref="D1"/>
      <selection pane="bottomLeft" activeCell="B10" sqref="B10"/>
      <selection pane="bottomRight" activeCell="E19" sqref="E19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2020</v>
      </c>
      <c r="E7" s="710">
        <f>'Table 1'!F5</f>
        <v>2021</v>
      </c>
      <c r="F7" s="710">
        <f>'Table 1'!G5</f>
        <v>2022</v>
      </c>
      <c r="G7" s="710">
        <f>'Table 1'!H5</f>
        <v>2023</v>
      </c>
      <c r="H7" s="711"/>
      <c r="I7" s="706"/>
    </row>
    <row r="8" spans="1:16" ht="15.75">
      <c r="A8" s="707"/>
      <c r="B8" s="712"/>
      <c r="C8" s="713" t="str">
        <f>'Cover page'!E14</f>
        <v>Date: 30/09/2024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344668</v>
      </c>
      <c r="E10" s="724">
        <v>358500</v>
      </c>
      <c r="F10" s="724">
        <v>281802</v>
      </c>
      <c r="G10" s="725">
        <v>346930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109965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153911</v>
      </c>
      <c r="F12" s="732">
        <f t="shared" si="0"/>
        <v>233270</v>
      </c>
      <c r="G12" s="732">
        <f t="shared" si="0"/>
        <v>-81254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109594</v>
      </c>
      <c r="E13" s="737">
        <v>129397</v>
      </c>
      <c r="F13" s="737">
        <v>41959</v>
      </c>
      <c r="G13" s="737">
        <v>-24147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-665</v>
      </c>
      <c r="E14" s="737">
        <v>-347</v>
      </c>
      <c r="F14" s="737">
        <v>-731</v>
      </c>
      <c r="G14" s="737">
        <v>-1218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-3291</v>
      </c>
      <c r="E15" s="737">
        <v>4691</v>
      </c>
      <c r="F15" s="737">
        <v>85747</v>
      </c>
      <c r="G15" s="737">
        <v>-33351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11544</v>
      </c>
      <c r="E16" s="741">
        <v>18457</v>
      </c>
      <c r="F16" s="741">
        <v>100955</v>
      </c>
      <c r="G16" s="742">
        <v>48358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-14835</v>
      </c>
      <c r="E17" s="744">
        <v>-13766</v>
      </c>
      <c r="F17" s="744">
        <v>-15208</v>
      </c>
      <c r="G17" s="745">
        <v>-81709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59</v>
      </c>
      <c r="E18" s="737">
        <v>-40</v>
      </c>
      <c r="F18" s="737">
        <v>55747</v>
      </c>
      <c r="G18" s="737">
        <v>-38595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-3350</v>
      </c>
      <c r="E19" s="737">
        <v>4731</v>
      </c>
      <c r="F19" s="737">
        <v>30000</v>
      </c>
      <c r="G19" s="737">
        <v>5244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11544</v>
      </c>
      <c r="E20" s="749">
        <v>18457</v>
      </c>
      <c r="F20" s="749">
        <v>45193</v>
      </c>
      <c r="G20" s="750">
        <v>22734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-14894</v>
      </c>
      <c r="E21" s="752">
        <v>-13726</v>
      </c>
      <c r="F21" s="752">
        <v>-15193</v>
      </c>
      <c r="G21" s="753">
        <v>-17490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-469</v>
      </c>
      <c r="E22" s="737">
        <v>-4246</v>
      </c>
      <c r="F22" s="737">
        <v>-469</v>
      </c>
      <c r="G22" s="737">
        <v>-14616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32</v>
      </c>
      <c r="E23" s="737">
        <v>-43</v>
      </c>
      <c r="F23" s="737">
        <v>-10</v>
      </c>
      <c r="G23" s="737">
        <v>86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-501</v>
      </c>
      <c r="E24" s="737">
        <v>-4203</v>
      </c>
      <c r="F24" s="737">
        <v>-459</v>
      </c>
      <c r="G24" s="737">
        <v>-14702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298</v>
      </c>
      <c r="E25" s="755">
        <v>310</v>
      </c>
      <c r="F25" s="755">
        <v>410</v>
      </c>
      <c r="G25" s="756">
        <v>17286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-799</v>
      </c>
      <c r="E26" s="755">
        <v>-4513</v>
      </c>
      <c r="F26" s="755">
        <v>-869</v>
      </c>
      <c r="G26" s="756">
        <v>-31988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-15</v>
      </c>
      <c r="E27" s="737">
        <v>6</v>
      </c>
      <c r="F27" s="737">
        <v>-24</v>
      </c>
      <c r="G27" s="737">
        <v>-12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4103</v>
      </c>
      <c r="E28" s="737">
        <v>23161</v>
      </c>
      <c r="F28" s="737">
        <v>108290</v>
      </c>
      <c r="G28" s="737">
        <v>-9657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708</v>
      </c>
      <c r="E29" s="737">
        <v>1249</v>
      </c>
      <c r="F29" s="737">
        <v>-1502</v>
      </c>
      <c r="G29" s="737">
        <v>1747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-23436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-75629</v>
      </c>
      <c r="F31" s="764">
        <f t="shared" si="1"/>
        <v>-66446</v>
      </c>
      <c r="G31" s="764">
        <f t="shared" si="1"/>
        <v>-17456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-151</v>
      </c>
      <c r="E32" s="737">
        <v>-1091</v>
      </c>
      <c r="F32" s="737">
        <v>55</v>
      </c>
      <c r="G32" s="737">
        <v>-52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-27500</v>
      </c>
      <c r="E33" s="737">
        <v>-67298</v>
      </c>
      <c r="F33" s="737">
        <v>-53673</v>
      </c>
      <c r="G33" s="737">
        <v>-20444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384</v>
      </c>
      <c r="E34" s="737">
        <v>547</v>
      </c>
      <c r="F34" s="737">
        <v>-1050</v>
      </c>
      <c r="G34" s="737">
        <v>-244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-488</v>
      </c>
      <c r="E36" s="737">
        <v>2155</v>
      </c>
      <c r="F36" s="737">
        <v>19734</v>
      </c>
      <c r="G36" s="737">
        <v>4928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678</v>
      </c>
      <c r="E37" s="737">
        <v>-2416</v>
      </c>
      <c r="F37" s="737">
        <v>-22358</v>
      </c>
      <c r="G37" s="737">
        <v>-2656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868</v>
      </c>
      <c r="E38" s="737">
        <v>1612</v>
      </c>
      <c r="F38" s="737">
        <v>-396</v>
      </c>
      <c r="G38" s="737">
        <v>-1524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6407</v>
      </c>
      <c r="E40" s="737">
        <v>-9138</v>
      </c>
      <c r="F40" s="737">
        <v>-8758</v>
      </c>
      <c r="G40" s="737">
        <v>2536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-3634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-1381</v>
      </c>
      <c r="E44" s="737">
        <v>1392</v>
      </c>
      <c r="F44" s="737">
        <v>-4674</v>
      </c>
      <c r="G44" s="737">
        <v>-1068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-1381</v>
      </c>
      <c r="E45" s="737">
        <v>1392</v>
      </c>
      <c r="F45" s="737">
        <v>-4674</v>
      </c>
      <c r="G45" s="737">
        <v>-1068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429816</v>
      </c>
      <c r="E48" s="775">
        <v>438174</v>
      </c>
      <c r="F48" s="775">
        <v>443952</v>
      </c>
      <c r="G48" s="776">
        <v>247152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2220616</v>
      </c>
      <c r="E51" s="724">
        <v>2659436</v>
      </c>
      <c r="F51" s="724">
        <v>3103475</v>
      </c>
      <c r="G51" s="725">
        <v>3350568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2222582</v>
      </c>
      <c r="E52" s="737">
        <v>2660756</v>
      </c>
      <c r="F52" s="737">
        <v>3104708</v>
      </c>
      <c r="G52" s="737">
        <v>3351860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1966</v>
      </c>
      <c r="E53" s="786">
        <v>1320</v>
      </c>
      <c r="F53" s="786">
        <v>1233</v>
      </c>
      <c r="G53" s="786">
        <v>1292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61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2020</v>
      </c>
      <c r="E7" s="347">
        <f>'Tabulka 1'!F5</f>
        <v>2021</v>
      </c>
      <c r="F7" s="347">
        <f>'Tabulka 1'!G5</f>
        <v>2022</v>
      </c>
      <c r="G7" s="347">
        <f>'Tabulka 1'!H5</f>
        <v>2023</v>
      </c>
      <c r="H7" s="45"/>
      <c r="I7" s="51"/>
    </row>
    <row r="8" spans="1:16" ht="15.75">
      <c r="A8" s="277"/>
      <c r="B8" s="333"/>
      <c r="C8" s="281" t="str">
        <f>'Titulní stránka'!E14</f>
        <v>Datum: 30/09/2024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-27044</v>
      </c>
      <c r="E10" s="95">
        <v>-55464</v>
      </c>
      <c r="F10" s="95">
        <v>-65059</v>
      </c>
      <c r="G10" s="96">
        <v>-63150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37160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64767</v>
      </c>
      <c r="F12" s="254">
        <f t="shared" si="0"/>
        <v>72801</v>
      </c>
      <c r="G12" s="254">
        <f t="shared" si="0"/>
        <v>74098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22830</v>
      </c>
      <c r="E13" s="113">
        <v>51337</v>
      </c>
      <c r="F13" s="113">
        <v>47304</v>
      </c>
      <c r="G13" s="113">
        <v>79600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1992</v>
      </c>
      <c r="E14" s="113">
        <v>1379</v>
      </c>
      <c r="F14" s="113">
        <v>46</v>
      </c>
      <c r="G14" s="113">
        <v>2305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166</v>
      </c>
      <c r="E15" s="113">
        <v>-240</v>
      </c>
      <c r="F15" s="113">
        <v>650</v>
      </c>
      <c r="G15" s="113">
        <v>-685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1226</v>
      </c>
      <c r="E16" s="115">
        <v>963</v>
      </c>
      <c r="F16" s="115">
        <v>2689</v>
      </c>
      <c r="G16" s="116">
        <v>1756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-1060</v>
      </c>
      <c r="E17" s="118">
        <v>-1203</v>
      </c>
      <c r="F17" s="118">
        <v>-2039</v>
      </c>
      <c r="G17" s="119">
        <v>-2441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-30</v>
      </c>
      <c r="E18" s="113">
        <v>45</v>
      </c>
      <c r="F18" s="113">
        <v>-19</v>
      </c>
      <c r="G18" s="113">
        <v>141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196</v>
      </c>
      <c r="E19" s="113">
        <v>-285</v>
      </c>
      <c r="F19" s="113">
        <v>669</v>
      </c>
      <c r="G19" s="113">
        <v>-826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1223</v>
      </c>
      <c r="E20" s="121">
        <v>958</v>
      </c>
      <c r="F20" s="121">
        <v>2688</v>
      </c>
      <c r="G20" s="122">
        <v>1753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-1027</v>
      </c>
      <c r="E21" s="124">
        <v>-1243</v>
      </c>
      <c r="F21" s="124">
        <v>-2019</v>
      </c>
      <c r="G21" s="125">
        <v>-2579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1377</v>
      </c>
      <c r="E22" s="113">
        <v>611</v>
      </c>
      <c r="F22" s="113">
        <v>1358</v>
      </c>
      <c r="G22" s="113">
        <v>2367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-264</v>
      </c>
      <c r="E23" s="113">
        <v>49</v>
      </c>
      <c r="F23" s="113">
        <v>19</v>
      </c>
      <c r="G23" s="113">
        <v>32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1641</v>
      </c>
      <c r="E24" s="113">
        <v>562</v>
      </c>
      <c r="F24" s="113">
        <v>1339</v>
      </c>
      <c r="G24" s="113">
        <v>2335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2720</v>
      </c>
      <c r="E25" s="127">
        <v>1036</v>
      </c>
      <c r="F25" s="127">
        <v>2114</v>
      </c>
      <c r="G25" s="128">
        <v>2557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-1079</v>
      </c>
      <c r="E26" s="127">
        <v>-474</v>
      </c>
      <c r="F26" s="127">
        <v>-775</v>
      </c>
      <c r="G26" s="128">
        <v>-222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-36</v>
      </c>
      <c r="E27" s="113">
        <v>-42</v>
      </c>
      <c r="F27" s="113">
        <v>-6</v>
      </c>
      <c r="G27" s="113">
        <v>294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10824</v>
      </c>
      <c r="E28" s="113">
        <v>11707</v>
      </c>
      <c r="F28" s="113">
        <v>23438</v>
      </c>
      <c r="G28" s="113">
        <v>-9796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7</v>
      </c>
      <c r="E29" s="113">
        <v>15</v>
      </c>
      <c r="F29" s="113">
        <v>11</v>
      </c>
      <c r="G29" s="113">
        <v>13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-9725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-13484</v>
      </c>
      <c r="F31" s="406">
        <f t="shared" si="1"/>
        <v>-9494</v>
      </c>
      <c r="G31" s="406">
        <f t="shared" si="1"/>
        <v>-13857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-36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-9404</v>
      </c>
      <c r="E33" s="113">
        <v>-14477</v>
      </c>
      <c r="F33" s="113">
        <v>-9801</v>
      </c>
      <c r="G33" s="113">
        <v>-13606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44</v>
      </c>
      <c r="E37" s="113">
        <v>229</v>
      </c>
      <c r="F37" s="113">
        <v>2</v>
      </c>
      <c r="G37" s="113">
        <v>144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-344</v>
      </c>
      <c r="E40" s="113">
        <v>764</v>
      </c>
      <c r="F40" s="113">
        <v>305</v>
      </c>
      <c r="G40" s="113">
        <v>-395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15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2322</v>
      </c>
      <c r="E44" s="113">
        <v>4066</v>
      </c>
      <c r="F44" s="113">
        <v>3872</v>
      </c>
      <c r="G44" s="113">
        <v>-644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2322</v>
      </c>
      <c r="E45" s="113">
        <v>4066</v>
      </c>
      <c r="F45" s="113">
        <v>3872</v>
      </c>
      <c r="G45" s="113">
        <v>-644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2713</v>
      </c>
      <c r="E48" s="98">
        <v>-115</v>
      </c>
      <c r="F48" s="98">
        <v>2120</v>
      </c>
      <c r="G48" s="99">
        <v>-3553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-7318</v>
      </c>
      <c r="E51" s="95">
        <v>-41262</v>
      </c>
      <c r="F51" s="95">
        <v>-49143</v>
      </c>
      <c r="G51" s="96">
        <v>-61754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87118</v>
      </c>
      <c r="E52" s="113">
        <v>87003</v>
      </c>
      <c r="F52" s="113">
        <v>89123</v>
      </c>
      <c r="G52" s="113">
        <v>85570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94436</v>
      </c>
      <c r="E53" s="155">
        <v>128265</v>
      </c>
      <c r="F53" s="155">
        <v>138266</v>
      </c>
      <c r="G53" s="155">
        <v>147324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70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2020</v>
      </c>
      <c r="E7" s="710">
        <f>'Table 1'!F5</f>
        <v>2021</v>
      </c>
      <c r="F7" s="710">
        <f>'Table 1'!G5</f>
        <v>2022</v>
      </c>
      <c r="G7" s="710">
        <f>'Table 1'!H5</f>
        <v>2023</v>
      </c>
      <c r="H7" s="711"/>
      <c r="I7" s="706"/>
    </row>
    <row r="8" spans="1:16" ht="15.75">
      <c r="A8" s="707"/>
      <c r="B8" s="712"/>
      <c r="C8" s="713" t="str">
        <f>'Cover page'!E14</f>
        <v>Date: 30/09/2024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-27044</v>
      </c>
      <c r="E10" s="724">
        <v>-55464</v>
      </c>
      <c r="F10" s="724">
        <v>-65059</v>
      </c>
      <c r="G10" s="725">
        <v>-63150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37160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64767</v>
      </c>
      <c r="F12" s="732">
        <f t="shared" si="0"/>
        <v>72801</v>
      </c>
      <c r="G12" s="732">
        <f t="shared" si="0"/>
        <v>74098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22830</v>
      </c>
      <c r="E13" s="737">
        <v>51337</v>
      </c>
      <c r="F13" s="737">
        <v>47304</v>
      </c>
      <c r="G13" s="737">
        <v>79600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1992</v>
      </c>
      <c r="E14" s="737">
        <v>1379</v>
      </c>
      <c r="F14" s="737">
        <v>46</v>
      </c>
      <c r="G14" s="737">
        <v>2305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166</v>
      </c>
      <c r="E15" s="737">
        <v>-240</v>
      </c>
      <c r="F15" s="737">
        <v>650</v>
      </c>
      <c r="G15" s="737">
        <v>-685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1226</v>
      </c>
      <c r="E16" s="741">
        <v>963</v>
      </c>
      <c r="F16" s="741">
        <v>2689</v>
      </c>
      <c r="G16" s="742">
        <v>1756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-1060</v>
      </c>
      <c r="E17" s="744">
        <v>-1203</v>
      </c>
      <c r="F17" s="744">
        <v>-2039</v>
      </c>
      <c r="G17" s="745">
        <v>-2441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-30</v>
      </c>
      <c r="E18" s="737">
        <v>45</v>
      </c>
      <c r="F18" s="737">
        <v>-19</v>
      </c>
      <c r="G18" s="737">
        <v>141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196</v>
      </c>
      <c r="E19" s="737">
        <v>-285</v>
      </c>
      <c r="F19" s="737">
        <v>669</v>
      </c>
      <c r="G19" s="737">
        <v>-826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1223</v>
      </c>
      <c r="E20" s="749">
        <v>958</v>
      </c>
      <c r="F20" s="749">
        <v>2688</v>
      </c>
      <c r="G20" s="750">
        <v>1753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-1027</v>
      </c>
      <c r="E21" s="752">
        <v>-1243</v>
      </c>
      <c r="F21" s="752">
        <v>-2019</v>
      </c>
      <c r="G21" s="753">
        <v>-2579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1377</v>
      </c>
      <c r="E22" s="737">
        <v>611</v>
      </c>
      <c r="F22" s="737">
        <v>1358</v>
      </c>
      <c r="G22" s="737">
        <v>2367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-264</v>
      </c>
      <c r="E23" s="737">
        <v>49</v>
      </c>
      <c r="F23" s="737">
        <v>19</v>
      </c>
      <c r="G23" s="737">
        <v>32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1641</v>
      </c>
      <c r="E24" s="737">
        <v>562</v>
      </c>
      <c r="F24" s="737">
        <v>1339</v>
      </c>
      <c r="G24" s="737">
        <v>2335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2720</v>
      </c>
      <c r="E25" s="755">
        <v>1036</v>
      </c>
      <c r="F25" s="755">
        <v>2114</v>
      </c>
      <c r="G25" s="756">
        <v>2557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-1079</v>
      </c>
      <c r="E26" s="755">
        <v>-474</v>
      </c>
      <c r="F26" s="755">
        <v>-775</v>
      </c>
      <c r="G26" s="756">
        <v>-222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-36</v>
      </c>
      <c r="E27" s="737">
        <v>-42</v>
      </c>
      <c r="F27" s="737">
        <v>-6</v>
      </c>
      <c r="G27" s="737">
        <v>294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10824</v>
      </c>
      <c r="E28" s="737">
        <v>11707</v>
      </c>
      <c r="F28" s="737">
        <v>23438</v>
      </c>
      <c r="G28" s="737">
        <v>-9796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7</v>
      </c>
      <c r="E29" s="737">
        <v>15</v>
      </c>
      <c r="F29" s="737">
        <v>11</v>
      </c>
      <c r="G29" s="737">
        <v>13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-9725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-13484</v>
      </c>
      <c r="F31" s="764">
        <f t="shared" si="1"/>
        <v>-9494</v>
      </c>
      <c r="G31" s="764">
        <f t="shared" si="1"/>
        <v>-13857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-36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-9404</v>
      </c>
      <c r="E33" s="737">
        <v>-14477</v>
      </c>
      <c r="F33" s="737">
        <v>-9801</v>
      </c>
      <c r="G33" s="737">
        <v>-13606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44</v>
      </c>
      <c r="E37" s="737">
        <v>229</v>
      </c>
      <c r="F37" s="737">
        <v>2</v>
      </c>
      <c r="G37" s="737">
        <v>144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-344</v>
      </c>
      <c r="E40" s="737">
        <v>764</v>
      </c>
      <c r="F40" s="737">
        <v>305</v>
      </c>
      <c r="G40" s="737">
        <v>-395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15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2322</v>
      </c>
      <c r="E44" s="737">
        <v>4066</v>
      </c>
      <c r="F44" s="737">
        <v>3872</v>
      </c>
      <c r="G44" s="737">
        <v>-644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2322</v>
      </c>
      <c r="E45" s="737">
        <v>4066</v>
      </c>
      <c r="F45" s="737">
        <v>3872</v>
      </c>
      <c r="G45" s="737">
        <v>-644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2713</v>
      </c>
      <c r="E48" s="775">
        <v>-115</v>
      </c>
      <c r="F48" s="775">
        <v>2120</v>
      </c>
      <c r="G48" s="776">
        <v>-3553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-7318</v>
      </c>
      <c r="E51" s="724">
        <v>-41262</v>
      </c>
      <c r="F51" s="724">
        <v>-49143</v>
      </c>
      <c r="G51" s="725">
        <v>-61754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87118</v>
      </c>
      <c r="E52" s="737">
        <v>87003</v>
      </c>
      <c r="F52" s="737">
        <v>89123</v>
      </c>
      <c r="G52" s="737">
        <v>85570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94436</v>
      </c>
      <c r="E53" s="786">
        <v>128265</v>
      </c>
      <c r="F53" s="786">
        <v>138266</v>
      </c>
      <c r="G53" s="786">
        <v>147324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2020</v>
      </c>
      <c r="E7" s="347">
        <f>'Tabulka 1'!F5</f>
        <v>2021</v>
      </c>
      <c r="F7" s="347">
        <f>'Tabulka 1'!G5</f>
        <v>2022</v>
      </c>
      <c r="G7" s="347">
        <f>'Tabulka 1'!H5</f>
        <v>2023</v>
      </c>
      <c r="H7" s="45"/>
      <c r="I7" s="51"/>
    </row>
    <row r="8" spans="1:17" ht="15.75">
      <c r="A8" s="277"/>
      <c r="B8" s="333"/>
      <c r="C8" s="281" t="str">
        <f>'Titulní stránka'!E14</f>
        <v>Datum: 30/09/2024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11661</v>
      </c>
      <c r="E10" s="95">
        <v>9272</v>
      </c>
      <c r="F10" s="95">
        <v>-398</v>
      </c>
      <c r="G10" s="96">
        <v>4302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8543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-8053</v>
      </c>
      <c r="F12" s="254">
        <f t="shared" si="0"/>
        <v>5535</v>
      </c>
      <c r="G12" s="254">
        <f t="shared" si="0"/>
        <v>2707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6495</v>
      </c>
      <c r="E13" s="113">
        <v>-13032</v>
      </c>
      <c r="F13" s="113">
        <v>4920</v>
      </c>
      <c r="G13" s="113">
        <v>-1377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0</v>
      </c>
      <c r="E14" s="113">
        <v>17</v>
      </c>
      <c r="F14" s="113">
        <v>1</v>
      </c>
      <c r="G14" s="113">
        <v>-2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8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8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8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2048</v>
      </c>
      <c r="E28" s="113">
        <v>4962</v>
      </c>
      <c r="F28" s="113">
        <v>606</v>
      </c>
      <c r="G28" s="113">
        <v>4086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-21578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2657</v>
      </c>
      <c r="F31" s="406">
        <f t="shared" si="1"/>
        <v>-2831</v>
      </c>
      <c r="G31" s="406">
        <f t="shared" si="1"/>
        <v>-3106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-21578</v>
      </c>
      <c r="E33" s="113">
        <v>2657</v>
      </c>
      <c r="F33" s="113">
        <v>-2831</v>
      </c>
      <c r="G33" s="113">
        <v>-3106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2000</v>
      </c>
      <c r="E44" s="113">
        <v>-4052</v>
      </c>
      <c r="F44" s="113">
        <v>-2512</v>
      </c>
      <c r="G44" s="113">
        <v>-3609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2000</v>
      </c>
      <c r="E45" s="113">
        <v>-4052</v>
      </c>
      <c r="F45" s="113">
        <v>-2512</v>
      </c>
      <c r="G45" s="113">
        <v>-3609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626</v>
      </c>
      <c r="E48" s="98">
        <v>-176</v>
      </c>
      <c r="F48" s="98">
        <v>-206</v>
      </c>
      <c r="G48" s="99">
        <v>294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-63643</v>
      </c>
      <c r="E51" s="95">
        <v>-51422</v>
      </c>
      <c r="F51" s="95">
        <v>-56700</v>
      </c>
      <c r="G51" s="96">
        <v>-54812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740</v>
      </c>
      <c r="E52" s="113">
        <v>564</v>
      </c>
      <c r="F52" s="113">
        <v>358</v>
      </c>
      <c r="G52" s="113">
        <v>652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64383</v>
      </c>
      <c r="E53" s="155">
        <v>51986</v>
      </c>
      <c r="F53" s="155">
        <v>57058</v>
      </c>
      <c r="G53" s="155">
        <v>55464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2020</v>
      </c>
      <c r="E7" s="710">
        <f>'Table 1'!F5</f>
        <v>2021</v>
      </c>
      <c r="F7" s="710">
        <f>'Table 1'!G5</f>
        <v>2022</v>
      </c>
      <c r="G7" s="710">
        <f>'Table 1'!H5</f>
        <v>2023</v>
      </c>
      <c r="H7" s="711"/>
      <c r="I7" s="706"/>
    </row>
    <row r="8" spans="1:17" ht="15.75">
      <c r="A8" s="707"/>
      <c r="B8" s="712"/>
      <c r="C8" s="713" t="str">
        <f>'Cover page'!E14</f>
        <v>Date: 30/09/2024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11661</v>
      </c>
      <c r="E10" s="724">
        <v>9272</v>
      </c>
      <c r="F10" s="724">
        <v>-398</v>
      </c>
      <c r="G10" s="725">
        <v>4302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8543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-8053</v>
      </c>
      <c r="F12" s="732">
        <f t="shared" si="0"/>
        <v>5535</v>
      </c>
      <c r="G12" s="732">
        <f t="shared" si="0"/>
        <v>2707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6495</v>
      </c>
      <c r="E13" s="737">
        <v>-13032</v>
      </c>
      <c r="F13" s="737">
        <v>4920</v>
      </c>
      <c r="G13" s="737">
        <v>-1377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0</v>
      </c>
      <c r="E14" s="737">
        <v>17</v>
      </c>
      <c r="F14" s="737">
        <v>1</v>
      </c>
      <c r="G14" s="737">
        <v>-2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0</v>
      </c>
      <c r="F22" s="737">
        <v>8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0</v>
      </c>
      <c r="F24" s="737">
        <v>8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8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2048</v>
      </c>
      <c r="E28" s="737">
        <v>4962</v>
      </c>
      <c r="F28" s="737">
        <v>606</v>
      </c>
      <c r="G28" s="737">
        <v>4086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-21578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2657</v>
      </c>
      <c r="F31" s="764">
        <f t="shared" si="1"/>
        <v>-2831</v>
      </c>
      <c r="G31" s="764">
        <f t="shared" si="1"/>
        <v>-3106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-21578</v>
      </c>
      <c r="E33" s="737">
        <v>2657</v>
      </c>
      <c r="F33" s="737">
        <v>-2831</v>
      </c>
      <c r="G33" s="737">
        <v>-3106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2000</v>
      </c>
      <c r="E44" s="737">
        <v>-4052</v>
      </c>
      <c r="F44" s="737">
        <v>-2512</v>
      </c>
      <c r="G44" s="737">
        <v>-3609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2000</v>
      </c>
      <c r="E45" s="737">
        <v>-4052</v>
      </c>
      <c r="F45" s="737">
        <v>-2512</v>
      </c>
      <c r="G45" s="737">
        <v>-3609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626</v>
      </c>
      <c r="E48" s="775">
        <v>-176</v>
      </c>
      <c r="F48" s="775">
        <v>-206</v>
      </c>
      <c r="G48" s="776">
        <v>294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-63643</v>
      </c>
      <c r="E51" s="724">
        <v>-51422</v>
      </c>
      <c r="F51" s="724">
        <v>-56700</v>
      </c>
      <c r="G51" s="725">
        <v>-54812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740</v>
      </c>
      <c r="E52" s="737">
        <v>564</v>
      </c>
      <c r="F52" s="737">
        <v>358</v>
      </c>
      <c r="G52" s="737">
        <v>652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64383</v>
      </c>
      <c r="E53" s="786">
        <v>51986</v>
      </c>
      <c r="F53" s="786">
        <v>57058</v>
      </c>
      <c r="G53" s="786">
        <v>55464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6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2020</v>
      </c>
      <c r="G6" s="348">
        <f>'Tabulka 1'!F5</f>
        <v>2021</v>
      </c>
      <c r="H6" s="348">
        <f>'Tabulka 1'!G5</f>
        <v>2022</v>
      </c>
      <c r="I6" s="348">
        <f>'Tabulka 1'!H5</f>
        <v>2023</v>
      </c>
      <c r="J6" s="211"/>
    </row>
    <row r="7" spans="1:17" ht="15.75">
      <c r="A7" s="291"/>
      <c r="B7" s="497"/>
      <c r="C7" s="426"/>
      <c r="D7" s="433" t="str">
        <f>'Titulní stránka'!E14</f>
        <v>Datum: 30/09/2024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83710</v>
      </c>
      <c r="G10" s="214">
        <v>102745</v>
      </c>
      <c r="H10" s="214">
        <v>106134</v>
      </c>
      <c r="I10" s="214">
        <v>106358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5424464</v>
      </c>
      <c r="G38" s="214">
        <v>5858925</v>
      </c>
      <c r="H38" s="214">
        <v>6478052</v>
      </c>
      <c r="I38" s="214">
        <v>7510423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25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2020</v>
      </c>
      <c r="G6" s="639">
        <f>'Table 1'!F5</f>
        <v>2021</v>
      </c>
      <c r="H6" s="639">
        <f>'Table 1'!G5</f>
        <v>2022</v>
      </c>
      <c r="I6" s="639">
        <f>'Table 1'!H5</f>
        <v>2023</v>
      </c>
      <c r="J6" s="635"/>
    </row>
    <row r="7" spans="1:17" ht="15.75">
      <c r="A7" s="627"/>
      <c r="B7" s="640"/>
      <c r="C7" s="629"/>
      <c r="D7" s="641" t="str">
        <f>'Cover page'!E14</f>
        <v>Date: 30/09/2024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83710</v>
      </c>
      <c r="G10" s="656">
        <v>102745</v>
      </c>
      <c r="H10" s="656">
        <v>106134</v>
      </c>
      <c r="I10" s="656">
        <v>106358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5424464</v>
      </c>
      <c r="G38" s="656">
        <v>5858925</v>
      </c>
      <c r="H38" s="656">
        <v>6478052</v>
      </c>
      <c r="I38" s="656">
        <v>7510423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146" t="s">
        <v>332</v>
      </c>
      <c r="C2" s="1147"/>
      <c r="D2" s="1148"/>
      <c r="E2" s="508" t="s">
        <v>333</v>
      </c>
      <c r="F2" s="1149">
        <v>6</v>
      </c>
      <c r="G2" s="1150"/>
      <c r="H2" s="1151"/>
      <c r="I2" s="1152" t="s">
        <v>334</v>
      </c>
      <c r="J2" s="1153"/>
      <c r="K2" s="1153"/>
      <c r="L2" s="1158" t="s">
        <v>335</v>
      </c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Y2" s="1158"/>
      <c r="Z2" s="1158"/>
      <c r="AA2" s="1158"/>
      <c r="AB2" s="1158"/>
      <c r="AC2" s="1158"/>
      <c r="AD2" s="1158"/>
      <c r="AE2" s="1158"/>
      <c r="AF2" s="1158"/>
      <c r="AG2" s="1158"/>
      <c r="AH2" s="1158"/>
      <c r="AI2" s="1158"/>
      <c r="AJ2" s="1158"/>
      <c r="AK2" s="1158"/>
      <c r="AL2" s="1158"/>
      <c r="AM2" s="1158"/>
      <c r="AN2" s="1158"/>
      <c r="AO2" s="1158"/>
      <c r="AP2" s="1158"/>
      <c r="AQ2" s="1158"/>
      <c r="AR2" s="1158"/>
      <c r="AS2" s="1158"/>
      <c r="AT2" s="1158"/>
      <c r="AU2" s="1158"/>
      <c r="AV2" s="1158"/>
      <c r="AW2" s="1158"/>
      <c r="AX2" s="1158"/>
      <c r="AY2" s="1158"/>
      <c r="AZ2" s="1159"/>
    </row>
    <row r="3" spans="1:52">
      <c r="A3" s="509" t="s">
        <v>336</v>
      </c>
      <c r="B3" s="1160" t="s">
        <v>337</v>
      </c>
      <c r="C3" s="1161"/>
      <c r="D3" s="1162"/>
      <c r="E3" s="510" t="s">
        <v>338</v>
      </c>
      <c r="F3" s="1163" t="s">
        <v>339</v>
      </c>
      <c r="G3" s="1164"/>
      <c r="H3" s="1165"/>
      <c r="I3" s="1154"/>
      <c r="J3" s="1155"/>
      <c r="K3" s="1155"/>
      <c r="L3" s="1166" t="s">
        <v>340</v>
      </c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166"/>
      <c r="AQ3" s="1166"/>
      <c r="AR3" s="1166"/>
      <c r="AS3" s="1166"/>
      <c r="AT3" s="1166"/>
      <c r="AU3" s="1166"/>
      <c r="AV3" s="1166"/>
      <c r="AW3" s="1166"/>
      <c r="AX3" s="1166"/>
      <c r="AY3" s="1166"/>
      <c r="AZ3" s="1167"/>
    </row>
    <row r="4" spans="1:52">
      <c r="A4" s="509" t="s">
        <v>341</v>
      </c>
      <c r="B4" s="1168" t="s">
        <v>342</v>
      </c>
      <c r="C4" s="1169"/>
      <c r="D4" s="1170"/>
      <c r="E4" s="510"/>
      <c r="F4" s="1171"/>
      <c r="G4" s="1172"/>
      <c r="H4" s="1173"/>
      <c r="I4" s="1154"/>
      <c r="J4" s="1155"/>
      <c r="K4" s="1155"/>
      <c r="L4" s="1166" t="s">
        <v>343</v>
      </c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7"/>
    </row>
    <row r="5" spans="1:52" ht="15.75" thickBot="1">
      <c r="A5" s="509" t="s">
        <v>344</v>
      </c>
      <c r="B5" s="1174" t="s">
        <v>345</v>
      </c>
      <c r="C5" s="1175"/>
      <c r="D5" s="1176"/>
      <c r="E5" s="511" t="s">
        <v>346</v>
      </c>
      <c r="F5" s="1177"/>
      <c r="G5" s="1178"/>
      <c r="H5" s="1179"/>
      <c r="I5" s="1154"/>
      <c r="J5" s="1155"/>
      <c r="K5" s="1155"/>
      <c r="L5" s="1180" t="s">
        <v>347</v>
      </c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1"/>
    </row>
    <row r="6" spans="1:52">
      <c r="A6" s="509" t="s">
        <v>348</v>
      </c>
      <c r="B6" s="1182" t="s">
        <v>349</v>
      </c>
      <c r="C6" s="1183"/>
      <c r="D6" s="1184"/>
      <c r="E6" s="512"/>
      <c r="F6" s="1185" t="s">
        <v>350</v>
      </c>
      <c r="G6" s="1186"/>
      <c r="H6" s="1187"/>
      <c r="I6" s="1154"/>
      <c r="J6" s="1155"/>
      <c r="K6" s="1155"/>
      <c r="L6" s="1180" t="s">
        <v>351</v>
      </c>
      <c r="M6" s="1180"/>
      <c r="N6" s="1180"/>
      <c r="O6" s="1180"/>
      <c r="P6" s="1180"/>
      <c r="Q6" s="1180"/>
      <c r="R6" s="1180"/>
      <c r="S6" s="1180"/>
      <c r="T6" s="1180"/>
      <c r="U6" s="1180"/>
      <c r="V6" s="1180"/>
      <c r="W6" s="1180"/>
      <c r="X6" s="1180"/>
      <c r="Y6" s="1180"/>
      <c r="Z6" s="1180"/>
      <c r="AA6" s="1180"/>
      <c r="AB6" s="1180"/>
      <c r="AC6" s="1180"/>
      <c r="AD6" s="1180"/>
      <c r="AE6" s="1180"/>
      <c r="AF6" s="1180"/>
      <c r="AG6" s="1180"/>
      <c r="AH6" s="1180"/>
      <c r="AI6" s="1180"/>
      <c r="AJ6" s="1180"/>
      <c r="AK6" s="1180"/>
      <c r="AL6" s="1180"/>
      <c r="AM6" s="1180"/>
      <c r="AN6" s="1180"/>
      <c r="AO6" s="1180"/>
      <c r="AP6" s="1180"/>
      <c r="AQ6" s="1180"/>
      <c r="AR6" s="1180"/>
      <c r="AS6" s="1180"/>
      <c r="AT6" s="1180"/>
      <c r="AU6" s="1180"/>
      <c r="AV6" s="1180"/>
      <c r="AW6" s="1180"/>
      <c r="AX6" s="1180"/>
      <c r="AY6" s="1180"/>
      <c r="AZ6" s="1181"/>
    </row>
    <row r="7" spans="1:52" ht="15.75" thickBot="1">
      <c r="A7" s="509" t="s">
        <v>352</v>
      </c>
      <c r="B7" s="1182" t="s">
        <v>353</v>
      </c>
      <c r="C7" s="1183"/>
      <c r="D7" s="1184"/>
      <c r="E7" s="513"/>
      <c r="F7" s="1188"/>
      <c r="G7" s="1189"/>
      <c r="H7" s="1190"/>
      <c r="I7" s="1154"/>
      <c r="J7" s="1155"/>
      <c r="K7" s="1155"/>
      <c r="L7" s="1180" t="s">
        <v>354</v>
      </c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1180"/>
      <c r="AA7" s="1180"/>
      <c r="AB7" s="1180"/>
      <c r="AC7" s="1180"/>
      <c r="AD7" s="1180"/>
      <c r="AE7" s="1180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1180"/>
      <c r="AS7" s="1180"/>
      <c r="AT7" s="1180"/>
      <c r="AU7" s="1180"/>
      <c r="AV7" s="1180"/>
      <c r="AW7" s="1180"/>
      <c r="AX7" s="1180"/>
      <c r="AY7" s="1180"/>
      <c r="AZ7" s="1181"/>
    </row>
    <row r="8" spans="1:52">
      <c r="A8" s="513" t="s">
        <v>355</v>
      </c>
      <c r="B8" s="1191"/>
      <c r="C8" s="1192"/>
      <c r="D8" s="1193"/>
      <c r="E8" s="514"/>
      <c r="F8" s="1194"/>
      <c r="G8" s="1195"/>
      <c r="H8" s="1196"/>
      <c r="I8" s="1154"/>
      <c r="J8" s="1155"/>
      <c r="K8" s="1155"/>
      <c r="L8" s="1166" t="s">
        <v>340</v>
      </c>
      <c r="M8" s="1166"/>
      <c r="N8" s="1166"/>
      <c r="O8" s="1166"/>
      <c r="P8" s="1166"/>
      <c r="Q8" s="1166"/>
      <c r="R8" s="1166"/>
      <c r="S8" s="1166"/>
      <c r="T8" s="1166"/>
      <c r="U8" s="1166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6"/>
      <c r="AJ8" s="1166"/>
      <c r="AK8" s="1166"/>
      <c r="AL8" s="1166"/>
      <c r="AM8" s="1166"/>
      <c r="AN8" s="1166"/>
      <c r="AO8" s="1166"/>
      <c r="AP8" s="1166"/>
      <c r="AQ8" s="1166"/>
      <c r="AR8" s="1166"/>
      <c r="AS8" s="1166"/>
      <c r="AT8" s="1166"/>
      <c r="AU8" s="1166"/>
      <c r="AV8" s="1166"/>
      <c r="AW8" s="1166"/>
      <c r="AX8" s="1166"/>
      <c r="AY8" s="1166"/>
      <c r="AZ8" s="1167"/>
    </row>
    <row r="9" spans="1:52">
      <c r="A9" s="513" t="s">
        <v>356</v>
      </c>
      <c r="B9" s="1163" t="s">
        <v>357</v>
      </c>
      <c r="C9" s="1164"/>
      <c r="D9" s="1165"/>
      <c r="E9" s="514"/>
      <c r="F9" s="1194"/>
      <c r="G9" s="1195"/>
      <c r="H9" s="1196"/>
      <c r="I9" s="1154"/>
      <c r="J9" s="1155"/>
      <c r="K9" s="1155"/>
      <c r="L9" s="1180" t="s">
        <v>358</v>
      </c>
      <c r="M9" s="1180"/>
      <c r="N9" s="1180"/>
      <c r="O9" s="1180"/>
      <c r="P9" s="1180"/>
      <c r="Q9" s="1180"/>
      <c r="R9" s="1180"/>
      <c r="S9" s="1180"/>
      <c r="T9" s="1180"/>
      <c r="U9" s="1180"/>
      <c r="V9" s="1180"/>
      <c r="W9" s="1180"/>
      <c r="X9" s="1180"/>
      <c r="Y9" s="1180"/>
      <c r="Z9" s="1180"/>
      <c r="AA9" s="1180"/>
      <c r="AB9" s="1180"/>
      <c r="AC9" s="1180"/>
      <c r="AD9" s="1180"/>
      <c r="AE9" s="1180"/>
      <c r="AF9" s="1180"/>
      <c r="AG9" s="1180"/>
      <c r="AH9" s="1180"/>
      <c r="AI9" s="1180"/>
      <c r="AJ9" s="1180"/>
      <c r="AK9" s="1180"/>
      <c r="AL9" s="1180"/>
      <c r="AM9" s="1180"/>
      <c r="AN9" s="1180"/>
      <c r="AO9" s="1180"/>
      <c r="AP9" s="1180"/>
      <c r="AQ9" s="1180"/>
      <c r="AR9" s="1180"/>
      <c r="AS9" s="1180"/>
      <c r="AT9" s="1180"/>
      <c r="AU9" s="1180"/>
      <c r="AV9" s="1180"/>
      <c r="AW9" s="1180"/>
      <c r="AX9" s="1180"/>
      <c r="AY9" s="1180"/>
      <c r="AZ9" s="1181"/>
    </row>
    <row r="10" spans="1:52" ht="15.75" thickBot="1">
      <c r="A10" s="515" t="s">
        <v>359</v>
      </c>
      <c r="B10" s="1197"/>
      <c r="C10" s="1198"/>
      <c r="D10" s="1199"/>
      <c r="E10" s="516"/>
      <c r="F10" s="1200"/>
      <c r="G10" s="1201"/>
      <c r="H10" s="1202"/>
      <c r="I10" s="1154"/>
      <c r="J10" s="1155"/>
      <c r="K10" s="1155"/>
      <c r="L10" s="1166" t="s">
        <v>360</v>
      </c>
      <c r="M10" s="1166"/>
      <c r="N10" s="1166"/>
      <c r="O10" s="1166"/>
      <c r="P10" s="1166"/>
      <c r="Q10" s="1166"/>
      <c r="R10" s="1166"/>
      <c r="S10" s="1166"/>
      <c r="T10" s="1166"/>
      <c r="U10" s="1166"/>
      <c r="V10" s="1166"/>
      <c r="W10" s="1166"/>
      <c r="X10" s="1166"/>
      <c r="Y10" s="1166"/>
      <c r="Z10" s="1166"/>
      <c r="AA10" s="1166"/>
      <c r="AB10" s="1166"/>
      <c r="AC10" s="1166"/>
      <c r="AD10" s="1166"/>
      <c r="AE10" s="1166"/>
      <c r="AF10" s="1166"/>
      <c r="AG10" s="1166"/>
      <c r="AH10" s="1166"/>
      <c r="AI10" s="1166"/>
      <c r="AJ10" s="1166"/>
      <c r="AK10" s="1166"/>
      <c r="AL10" s="1166"/>
      <c r="AM10" s="1166"/>
      <c r="AN10" s="1166"/>
      <c r="AO10" s="1166"/>
      <c r="AP10" s="1166"/>
      <c r="AQ10" s="1166"/>
      <c r="AR10" s="1166"/>
      <c r="AS10" s="1166"/>
      <c r="AT10" s="1166"/>
      <c r="AU10" s="1166"/>
      <c r="AV10" s="1166"/>
      <c r="AW10" s="1166"/>
      <c r="AX10" s="1166"/>
      <c r="AY10" s="1166"/>
      <c r="AZ10" s="1167"/>
    </row>
    <row r="11" spans="1:52">
      <c r="A11" s="509" t="s">
        <v>361</v>
      </c>
      <c r="B11" s="1163" t="s">
        <v>362</v>
      </c>
      <c r="C11" s="1164"/>
      <c r="D11" s="1165"/>
      <c r="E11" s="509" t="s">
        <v>363</v>
      </c>
      <c r="F11" s="1174">
        <v>1</v>
      </c>
      <c r="G11" s="1175"/>
      <c r="H11" s="1176"/>
      <c r="I11" s="1154"/>
      <c r="J11" s="1155"/>
      <c r="K11" s="1155"/>
      <c r="L11" s="1166"/>
      <c r="M11" s="1166"/>
      <c r="N11" s="1166"/>
      <c r="O11" s="1166"/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  <c r="AJ11" s="1166"/>
      <c r="AK11" s="1166"/>
      <c r="AL11" s="1166"/>
      <c r="AM11" s="1166"/>
      <c r="AN11" s="1166"/>
      <c r="AO11" s="1166"/>
      <c r="AP11" s="1166"/>
      <c r="AQ11" s="1166"/>
      <c r="AR11" s="1166"/>
      <c r="AS11" s="1166"/>
      <c r="AT11" s="1166"/>
      <c r="AU11" s="1166"/>
      <c r="AV11" s="1166"/>
      <c r="AW11" s="1166"/>
      <c r="AX11" s="1166"/>
      <c r="AY11" s="1166"/>
      <c r="AZ11" s="1167"/>
    </row>
    <row r="12" spans="1:52">
      <c r="A12" s="509" t="s">
        <v>364</v>
      </c>
      <c r="B12" s="1163" t="s">
        <v>365</v>
      </c>
      <c r="C12" s="1164"/>
      <c r="D12" s="1165"/>
      <c r="E12" s="509"/>
      <c r="F12" s="1203"/>
      <c r="G12" s="1204"/>
      <c r="H12" s="1205"/>
      <c r="I12" s="1154"/>
      <c r="J12" s="1155"/>
      <c r="K12" s="1155"/>
      <c r="L12" s="1166"/>
      <c r="M12" s="1166"/>
      <c r="N12" s="1166"/>
      <c r="O12" s="1166"/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  <c r="AJ12" s="1166"/>
      <c r="AK12" s="1166"/>
      <c r="AL12" s="1166"/>
      <c r="AM12" s="1166"/>
      <c r="AN12" s="1166"/>
      <c r="AO12" s="1166"/>
      <c r="AP12" s="1166"/>
      <c r="AQ12" s="1166"/>
      <c r="AR12" s="1166"/>
      <c r="AS12" s="1166"/>
      <c r="AT12" s="1166"/>
      <c r="AU12" s="1166"/>
      <c r="AV12" s="1166"/>
      <c r="AW12" s="1166"/>
      <c r="AX12" s="1166"/>
      <c r="AY12" s="1166"/>
      <c r="AZ12" s="1167"/>
    </row>
    <row r="13" spans="1:52">
      <c r="A13" s="509" t="s">
        <v>366</v>
      </c>
      <c r="B13" s="1163" t="s">
        <v>367</v>
      </c>
      <c r="C13" s="1164"/>
      <c r="D13" s="1165"/>
      <c r="E13" s="509"/>
      <c r="F13" s="1203"/>
      <c r="G13" s="1204"/>
      <c r="H13" s="1205"/>
      <c r="I13" s="1154"/>
      <c r="J13" s="1155"/>
      <c r="K13" s="1155"/>
      <c r="L13" s="1166"/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  <c r="AJ13" s="1166"/>
      <c r="AK13" s="1166"/>
      <c r="AL13" s="1166"/>
      <c r="AM13" s="1166"/>
      <c r="AN13" s="1166"/>
      <c r="AO13" s="1166"/>
      <c r="AP13" s="1166"/>
      <c r="AQ13" s="1166"/>
      <c r="AR13" s="1166"/>
      <c r="AS13" s="1166"/>
      <c r="AT13" s="1166"/>
      <c r="AU13" s="1166"/>
      <c r="AV13" s="1166"/>
      <c r="AW13" s="1166"/>
      <c r="AX13" s="1166"/>
      <c r="AY13" s="1166"/>
      <c r="AZ13" s="1167"/>
    </row>
    <row r="14" spans="1:52">
      <c r="A14" s="509" t="s">
        <v>368</v>
      </c>
      <c r="B14" s="1163" t="s">
        <v>369</v>
      </c>
      <c r="C14" s="1164"/>
      <c r="D14" s="1165"/>
      <c r="E14" s="509"/>
      <c r="F14" s="1203"/>
      <c r="G14" s="1204"/>
      <c r="H14" s="1205"/>
      <c r="I14" s="1154"/>
      <c r="J14" s="1155"/>
      <c r="K14" s="1155"/>
      <c r="L14" s="1166"/>
      <c r="M14" s="1166"/>
      <c r="N14" s="1166"/>
      <c r="O14" s="1166"/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  <c r="AJ14" s="1166"/>
      <c r="AK14" s="1166"/>
      <c r="AL14" s="1166"/>
      <c r="AM14" s="1166"/>
      <c r="AN14" s="1166"/>
      <c r="AO14" s="1166"/>
      <c r="AP14" s="1166"/>
      <c r="AQ14" s="1166"/>
      <c r="AR14" s="1166"/>
      <c r="AS14" s="1166"/>
      <c r="AT14" s="1166"/>
      <c r="AU14" s="1166"/>
      <c r="AV14" s="1166"/>
      <c r="AW14" s="1166"/>
      <c r="AX14" s="1166"/>
      <c r="AY14" s="1166"/>
      <c r="AZ14" s="1167"/>
    </row>
    <row r="15" spans="1:52">
      <c r="A15" s="509" t="s">
        <v>370</v>
      </c>
      <c r="B15" s="1163" t="s">
        <v>371</v>
      </c>
      <c r="C15" s="1164"/>
      <c r="D15" s="1165"/>
      <c r="E15" s="509"/>
      <c r="F15" s="1203"/>
      <c r="G15" s="1204"/>
      <c r="H15" s="1205"/>
      <c r="I15" s="1154"/>
      <c r="J15" s="1155"/>
      <c r="K15" s="1155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J15" s="1166"/>
      <c r="AK15" s="1166"/>
      <c r="AL15" s="1166"/>
      <c r="AM15" s="1166"/>
      <c r="AN15" s="1166"/>
      <c r="AO15" s="1166"/>
      <c r="AP15" s="1166"/>
      <c r="AQ15" s="1166"/>
      <c r="AR15" s="1166"/>
      <c r="AS15" s="1166"/>
      <c r="AT15" s="1166"/>
      <c r="AU15" s="1166"/>
      <c r="AV15" s="1166"/>
      <c r="AW15" s="1166"/>
      <c r="AX15" s="1166"/>
      <c r="AY15" s="1166"/>
      <c r="AZ15" s="1167"/>
    </row>
    <row r="16" spans="1:52">
      <c r="A16" s="509" t="s">
        <v>372</v>
      </c>
      <c r="B16" s="1163" t="s">
        <v>373</v>
      </c>
      <c r="C16" s="1164"/>
      <c r="D16" s="1165"/>
      <c r="E16" s="509"/>
      <c r="F16" s="1203"/>
      <c r="G16" s="1204"/>
      <c r="H16" s="1205"/>
      <c r="I16" s="1154"/>
      <c r="J16" s="1155"/>
      <c r="K16" s="1155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66"/>
      <c r="AN16" s="1166"/>
      <c r="AO16" s="1166"/>
      <c r="AP16" s="1166"/>
      <c r="AQ16" s="1166"/>
      <c r="AR16" s="1166"/>
      <c r="AS16" s="1166"/>
      <c r="AT16" s="1166"/>
      <c r="AU16" s="1166"/>
      <c r="AV16" s="1166"/>
      <c r="AW16" s="1166"/>
      <c r="AX16" s="1166"/>
      <c r="AY16" s="1166"/>
      <c r="AZ16" s="1167"/>
    </row>
    <row r="17" spans="1:52" ht="15.75" thickBot="1">
      <c r="A17" s="509" t="s">
        <v>374</v>
      </c>
      <c r="B17" s="1163" t="s">
        <v>375</v>
      </c>
      <c r="C17" s="1164"/>
      <c r="D17" s="1165"/>
      <c r="E17" s="511"/>
      <c r="F17" s="1206"/>
      <c r="G17" s="1207"/>
      <c r="H17" s="1208"/>
      <c r="I17" s="1154"/>
      <c r="J17" s="1155"/>
      <c r="K17" s="1155"/>
      <c r="L17" s="1166"/>
      <c r="M17" s="1166"/>
      <c r="N17" s="1166"/>
      <c r="O17" s="1166"/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  <c r="AJ17" s="1166"/>
      <c r="AK17" s="1166"/>
      <c r="AL17" s="1166"/>
      <c r="AM17" s="1166"/>
      <c r="AN17" s="1166"/>
      <c r="AO17" s="1166"/>
      <c r="AP17" s="1166"/>
      <c r="AQ17" s="1166"/>
      <c r="AR17" s="1166"/>
      <c r="AS17" s="1166"/>
      <c r="AT17" s="1166"/>
      <c r="AU17" s="1166"/>
      <c r="AV17" s="1166"/>
      <c r="AW17" s="1166"/>
      <c r="AX17" s="1166"/>
      <c r="AY17" s="1166"/>
      <c r="AZ17" s="1167"/>
    </row>
    <row r="18" spans="1:52">
      <c r="A18" s="509" t="s">
        <v>376</v>
      </c>
      <c r="B18" s="1163" t="s">
        <v>377</v>
      </c>
      <c r="C18" s="1164"/>
      <c r="D18" s="1165"/>
      <c r="E18" s="517" t="s">
        <v>378</v>
      </c>
      <c r="F18" s="1185"/>
      <c r="G18" s="1186"/>
      <c r="H18" s="1187"/>
      <c r="I18" s="1154"/>
      <c r="J18" s="1155"/>
      <c r="K18" s="1155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66"/>
      <c r="AN18" s="1166"/>
      <c r="AO18" s="1166"/>
      <c r="AP18" s="1166"/>
      <c r="AQ18" s="1166"/>
      <c r="AR18" s="1166"/>
      <c r="AS18" s="1166"/>
      <c r="AT18" s="1166"/>
      <c r="AU18" s="1166"/>
      <c r="AV18" s="1166"/>
      <c r="AW18" s="1166"/>
      <c r="AX18" s="1166"/>
      <c r="AY18" s="1166"/>
      <c r="AZ18" s="1167"/>
    </row>
    <row r="19" spans="1:52" ht="15.75" thickBot="1">
      <c r="A19" s="509" t="s">
        <v>379</v>
      </c>
      <c r="B19" s="1209"/>
      <c r="C19" s="1210"/>
      <c r="D19" s="1211"/>
      <c r="E19" s="518"/>
      <c r="F19" s="1203"/>
      <c r="G19" s="1204"/>
      <c r="H19" s="1205"/>
      <c r="I19" s="1156"/>
      <c r="J19" s="1157"/>
      <c r="K19" s="1157"/>
      <c r="L19" s="1212"/>
      <c r="M19" s="1212"/>
      <c r="N19" s="1212"/>
      <c r="O19" s="1212"/>
      <c r="P19" s="1212"/>
      <c r="Q19" s="1212"/>
      <c r="R19" s="1212"/>
      <c r="S19" s="1212"/>
      <c r="T19" s="1212"/>
      <c r="U19" s="1212"/>
      <c r="V19" s="1212"/>
      <c r="W19" s="1212"/>
      <c r="X19" s="1212"/>
      <c r="Y19" s="1212"/>
      <c r="Z19" s="1212"/>
      <c r="AA19" s="1212"/>
      <c r="AB19" s="1212"/>
      <c r="AC19" s="1212"/>
      <c r="AD19" s="1212"/>
      <c r="AE19" s="1212"/>
      <c r="AF19" s="1212"/>
      <c r="AG19" s="1212"/>
      <c r="AH19" s="1212"/>
      <c r="AI19" s="1212"/>
      <c r="AJ19" s="1212"/>
      <c r="AK19" s="1212"/>
      <c r="AL19" s="1212"/>
      <c r="AM19" s="1212"/>
      <c r="AN19" s="1212"/>
      <c r="AO19" s="1212"/>
      <c r="AP19" s="1212"/>
      <c r="AQ19" s="1212"/>
      <c r="AR19" s="1212"/>
      <c r="AS19" s="1212"/>
      <c r="AT19" s="1212"/>
      <c r="AU19" s="1212"/>
      <c r="AV19" s="1212"/>
      <c r="AW19" s="1212"/>
      <c r="AX19" s="1212"/>
      <c r="AY19" s="1212"/>
      <c r="AZ19" s="1213"/>
    </row>
    <row r="20" spans="1:52">
      <c r="A20" s="509" t="s">
        <v>380</v>
      </c>
      <c r="B20" s="1209"/>
      <c r="C20" s="1210"/>
      <c r="D20" s="1211"/>
      <c r="E20" s="518"/>
      <c r="F20" s="1203"/>
      <c r="G20" s="1204"/>
      <c r="H20" s="1205"/>
      <c r="I20" s="1214"/>
      <c r="J20" s="1215"/>
      <c r="K20" s="1215"/>
      <c r="L20" s="1166"/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  <c r="AJ20" s="1166"/>
      <c r="AK20" s="1166"/>
      <c r="AL20" s="1166"/>
      <c r="AM20" s="1166"/>
      <c r="AN20" s="1166"/>
      <c r="AO20" s="1166"/>
      <c r="AP20" s="1166"/>
      <c r="AQ20" s="1166"/>
      <c r="AR20" s="1166"/>
      <c r="AS20" s="1166"/>
      <c r="AT20" s="1166"/>
      <c r="AU20" s="1166"/>
      <c r="AV20" s="1166"/>
      <c r="AW20" s="1166"/>
      <c r="AX20" s="1166"/>
      <c r="AY20" s="1166"/>
      <c r="AZ20" s="1167"/>
    </row>
    <row r="21" spans="1:52" ht="15.75" thickBot="1">
      <c r="A21" s="509" t="s">
        <v>381</v>
      </c>
      <c r="B21" s="1209"/>
      <c r="C21" s="1210"/>
      <c r="D21" s="1211"/>
      <c r="E21" s="518"/>
      <c r="F21" s="1203"/>
      <c r="G21" s="1204"/>
      <c r="H21" s="120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209"/>
      <c r="C22" s="1210"/>
      <c r="D22" s="1211"/>
      <c r="E22" s="518" t="s">
        <v>385</v>
      </c>
      <c r="F22" s="1188"/>
      <c r="G22" s="1189"/>
      <c r="H22" s="1190"/>
      <c r="I22" s="525" t="s">
        <v>386</v>
      </c>
      <c r="J22" s="526"/>
      <c r="K22" s="527"/>
      <c r="L22" s="528"/>
      <c r="M22" s="526"/>
      <c r="N22" s="1219"/>
      <c r="O22" s="1219"/>
      <c r="P22" s="1219"/>
      <c r="Q22" s="1219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209"/>
      <c r="C23" s="1210"/>
      <c r="D23" s="1211"/>
      <c r="E23" s="533" t="s">
        <v>389</v>
      </c>
      <c r="F23" s="1177"/>
      <c r="G23" s="1178"/>
      <c r="H23" s="1179"/>
      <c r="I23" s="534" t="s">
        <v>390</v>
      </c>
      <c r="J23" s="535"/>
      <c r="K23" s="536"/>
      <c r="L23" s="537"/>
      <c r="M23" s="535"/>
      <c r="N23" s="1220"/>
      <c r="O23" s="1220"/>
      <c r="P23" s="1220"/>
      <c r="Q23" s="1220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3" t="s">
        <v>393</v>
      </c>
      <c r="C24" s="1164"/>
      <c r="D24" s="1165"/>
      <c r="E24" s="517" t="s">
        <v>394</v>
      </c>
      <c r="F24" s="1185"/>
      <c r="G24" s="1186"/>
      <c r="H24" s="1187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3" t="s">
        <v>397</v>
      </c>
      <c r="C25" s="1164"/>
      <c r="D25" s="1165"/>
      <c r="E25" s="518"/>
      <c r="F25" s="1188"/>
      <c r="G25" s="1189"/>
      <c r="H25" s="1190"/>
      <c r="I25" s="542"/>
      <c r="J25" s="543"/>
      <c r="K25" s="544"/>
      <c r="L25" s="1216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  <c r="AC25" s="1217"/>
      <c r="AD25" s="1217"/>
      <c r="AE25" s="1217"/>
      <c r="AF25" s="1217"/>
      <c r="AG25" s="1217"/>
      <c r="AH25" s="1217"/>
      <c r="AI25" s="1217"/>
      <c r="AJ25" s="1217"/>
      <c r="AK25" s="1217"/>
      <c r="AL25" s="1217"/>
      <c r="AM25" s="1217"/>
      <c r="AN25" s="1217"/>
      <c r="AO25" s="1217"/>
      <c r="AP25" s="1217"/>
      <c r="AQ25" s="1217"/>
      <c r="AR25" s="1217"/>
      <c r="AS25" s="1217"/>
      <c r="AT25" s="1217"/>
      <c r="AU25" s="1217"/>
      <c r="AV25" s="1217"/>
      <c r="AW25" s="1217"/>
      <c r="AX25" s="1217"/>
      <c r="AY25" s="1217"/>
      <c r="AZ25" s="1218"/>
    </row>
    <row r="26" spans="1:52">
      <c r="A26" s="510" t="s">
        <v>359</v>
      </c>
      <c r="B26" s="1163" t="s">
        <v>398</v>
      </c>
      <c r="C26" s="1164"/>
      <c r="D26" s="1165"/>
      <c r="E26" s="518" t="s">
        <v>399</v>
      </c>
      <c r="F26" s="1188"/>
      <c r="G26" s="1189"/>
      <c r="H26" s="1190"/>
      <c r="I26" s="542"/>
      <c r="J26" s="543"/>
      <c r="K26" s="544"/>
      <c r="L26" s="1216"/>
      <c r="M26" s="1217"/>
      <c r="N26" s="1217"/>
      <c r="O26" s="1217"/>
      <c r="P26" s="1217"/>
      <c r="Q26" s="1217"/>
      <c r="R26" s="1217"/>
      <c r="S26" s="1217"/>
      <c r="T26" s="1217"/>
      <c r="U26" s="1217"/>
      <c r="V26" s="1217"/>
      <c r="W26" s="1217"/>
      <c r="X26" s="1217"/>
      <c r="Y26" s="1217"/>
      <c r="Z26" s="1217"/>
      <c r="AA26" s="1217"/>
      <c r="AB26" s="1217"/>
      <c r="AC26" s="1217"/>
      <c r="AD26" s="1217"/>
      <c r="AE26" s="1217"/>
      <c r="AF26" s="1217"/>
      <c r="AG26" s="1217"/>
      <c r="AH26" s="1217"/>
      <c r="AI26" s="1217"/>
      <c r="AJ26" s="1217"/>
      <c r="AK26" s="1217"/>
      <c r="AL26" s="1217"/>
      <c r="AM26" s="1217"/>
      <c r="AN26" s="1217"/>
      <c r="AO26" s="1217"/>
      <c r="AP26" s="1217"/>
      <c r="AQ26" s="1217"/>
      <c r="AR26" s="1217"/>
      <c r="AS26" s="1217"/>
      <c r="AT26" s="1217"/>
      <c r="AU26" s="1217"/>
      <c r="AV26" s="1217"/>
      <c r="AW26" s="1217"/>
      <c r="AX26" s="1217"/>
      <c r="AY26" s="1217"/>
      <c r="AZ26" s="1218"/>
    </row>
    <row r="27" spans="1:52" ht="15.75" thickBot="1">
      <c r="A27" s="511" t="s">
        <v>400</v>
      </c>
      <c r="B27" s="1163" t="s">
        <v>401</v>
      </c>
      <c r="C27" s="1164"/>
      <c r="D27" s="1165"/>
      <c r="E27" s="518" t="s">
        <v>402</v>
      </c>
      <c r="F27" s="1188"/>
      <c r="G27" s="1189"/>
      <c r="H27" s="1190"/>
      <c r="I27" s="542"/>
      <c r="J27" s="543"/>
      <c r="K27" s="544"/>
      <c r="L27" s="1216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7"/>
      <c r="AI27" s="1217"/>
      <c r="AJ27" s="1217"/>
      <c r="AK27" s="1217"/>
      <c r="AL27" s="1217"/>
      <c r="AM27" s="1217"/>
      <c r="AN27" s="1217"/>
      <c r="AO27" s="1217"/>
      <c r="AP27" s="1217"/>
      <c r="AQ27" s="1217"/>
      <c r="AR27" s="1217"/>
      <c r="AS27" s="1217"/>
      <c r="AT27" s="1217"/>
      <c r="AU27" s="1217"/>
      <c r="AV27" s="1217"/>
      <c r="AW27" s="1217"/>
      <c r="AX27" s="1217"/>
      <c r="AY27" s="1217"/>
      <c r="AZ27" s="1218"/>
    </row>
    <row r="28" spans="1:52">
      <c r="A28" s="548"/>
      <c r="B28" s="1221"/>
      <c r="C28" s="1222"/>
      <c r="D28" s="1223"/>
      <c r="E28" s="518" t="s">
        <v>403</v>
      </c>
      <c r="F28" s="1188"/>
      <c r="G28" s="1189"/>
      <c r="H28" s="1190"/>
      <c r="I28" s="542"/>
      <c r="J28" s="543"/>
      <c r="K28" s="544"/>
      <c r="L28" s="1216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1217"/>
      <c r="X28" s="1217"/>
      <c r="Y28" s="1217"/>
      <c r="Z28" s="1217"/>
      <c r="AA28" s="1217"/>
      <c r="AB28" s="1217"/>
      <c r="AC28" s="1217"/>
      <c r="AD28" s="1217"/>
      <c r="AE28" s="1217"/>
      <c r="AF28" s="1217"/>
      <c r="AG28" s="1217"/>
      <c r="AH28" s="1217"/>
      <c r="AI28" s="1217"/>
      <c r="AJ28" s="1217"/>
      <c r="AK28" s="1217"/>
      <c r="AL28" s="1217"/>
      <c r="AM28" s="1217"/>
      <c r="AN28" s="1217"/>
      <c r="AO28" s="1217"/>
      <c r="AP28" s="1217"/>
      <c r="AQ28" s="1217"/>
      <c r="AR28" s="1217"/>
      <c r="AS28" s="1217"/>
      <c r="AT28" s="1217"/>
      <c r="AU28" s="1217"/>
      <c r="AV28" s="1217"/>
      <c r="AW28" s="1217"/>
      <c r="AX28" s="1217"/>
      <c r="AY28" s="1217"/>
      <c r="AZ28" s="1218"/>
    </row>
    <row r="29" spans="1:52">
      <c r="A29" s="548"/>
      <c r="B29" s="1230"/>
      <c r="C29" s="1231"/>
      <c r="D29" s="1232"/>
      <c r="E29" s="518" t="s">
        <v>404</v>
      </c>
      <c r="F29" s="1188"/>
      <c r="G29" s="1189"/>
      <c r="H29" s="1190"/>
      <c r="I29" s="542"/>
      <c r="J29" s="543"/>
      <c r="K29" s="544"/>
      <c r="L29" s="1216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  <c r="AC29" s="1217"/>
      <c r="AD29" s="1217"/>
      <c r="AE29" s="1217"/>
      <c r="AF29" s="1217"/>
      <c r="AG29" s="1217"/>
      <c r="AH29" s="1217"/>
      <c r="AI29" s="1217"/>
      <c r="AJ29" s="1217"/>
      <c r="AK29" s="1217"/>
      <c r="AL29" s="1217"/>
      <c r="AM29" s="1217"/>
      <c r="AN29" s="1217"/>
      <c r="AO29" s="1217"/>
      <c r="AP29" s="1217"/>
      <c r="AQ29" s="1217"/>
      <c r="AR29" s="1217"/>
      <c r="AS29" s="1217"/>
      <c r="AT29" s="1217"/>
      <c r="AU29" s="1217"/>
      <c r="AV29" s="1217"/>
      <c r="AW29" s="1217"/>
      <c r="AX29" s="1217"/>
      <c r="AY29" s="1217"/>
      <c r="AZ29" s="1218"/>
    </row>
    <row r="30" spans="1:52">
      <c r="A30" s="548"/>
      <c r="B30" s="1230"/>
      <c r="C30" s="1231"/>
      <c r="D30" s="1232"/>
      <c r="E30" s="518"/>
      <c r="F30" s="1188"/>
      <c r="G30" s="1189"/>
      <c r="H30" s="1190"/>
      <c r="I30" s="542"/>
      <c r="J30" s="543"/>
      <c r="K30" s="544"/>
      <c r="L30" s="1216"/>
      <c r="M30" s="1217"/>
      <c r="N30" s="1217"/>
      <c r="O30" s="1217"/>
      <c r="P30" s="1217"/>
      <c r="Q30" s="1217"/>
      <c r="R30" s="1217"/>
      <c r="S30" s="1217"/>
      <c r="T30" s="1217"/>
      <c r="U30" s="1217"/>
      <c r="V30" s="1217"/>
      <c r="W30" s="1217"/>
      <c r="X30" s="1217"/>
      <c r="Y30" s="1217"/>
      <c r="Z30" s="1217"/>
      <c r="AA30" s="1217"/>
      <c r="AB30" s="1217"/>
      <c r="AC30" s="1217"/>
      <c r="AD30" s="1217"/>
      <c r="AE30" s="1217"/>
      <c r="AF30" s="1217"/>
      <c r="AG30" s="1217"/>
      <c r="AH30" s="1217"/>
      <c r="AI30" s="1217"/>
      <c r="AJ30" s="1217"/>
      <c r="AK30" s="1217"/>
      <c r="AL30" s="1217"/>
      <c r="AM30" s="1217"/>
      <c r="AN30" s="1217"/>
      <c r="AO30" s="1217"/>
      <c r="AP30" s="1217"/>
      <c r="AQ30" s="1217"/>
      <c r="AR30" s="1217"/>
      <c r="AS30" s="1217"/>
      <c r="AT30" s="1217"/>
      <c r="AU30" s="1217"/>
      <c r="AV30" s="1217"/>
      <c r="AW30" s="1217"/>
      <c r="AX30" s="1217"/>
      <c r="AY30" s="1217"/>
      <c r="AZ30" s="1218"/>
    </row>
    <row r="31" spans="1:52" ht="15.75" thickBot="1">
      <c r="A31" s="549"/>
      <c r="B31" s="1224"/>
      <c r="C31" s="1225"/>
      <c r="D31" s="1226"/>
      <c r="E31" s="533" t="s">
        <v>405</v>
      </c>
      <c r="F31" s="1177"/>
      <c r="G31" s="1178"/>
      <c r="H31" s="1179"/>
      <c r="I31" s="550"/>
      <c r="J31" s="551"/>
      <c r="K31" s="552"/>
      <c r="L31" s="1227"/>
      <c r="M31" s="1228"/>
      <c r="N31" s="1228"/>
      <c r="O31" s="1228"/>
      <c r="P31" s="1228"/>
      <c r="Q31" s="1228"/>
      <c r="R31" s="1228"/>
      <c r="S31" s="1228"/>
      <c r="T31" s="1228"/>
      <c r="U31" s="1228"/>
      <c r="V31" s="1228"/>
      <c r="W31" s="1228"/>
      <c r="X31" s="1228"/>
      <c r="Y31" s="1228"/>
      <c r="Z31" s="1228"/>
      <c r="AA31" s="1228"/>
      <c r="AB31" s="1228"/>
      <c r="AC31" s="1228"/>
      <c r="AD31" s="1228"/>
      <c r="AE31" s="1228"/>
      <c r="AF31" s="1228"/>
      <c r="AG31" s="1228"/>
      <c r="AH31" s="1228"/>
      <c r="AI31" s="1228"/>
      <c r="AJ31" s="1228"/>
      <c r="AK31" s="1228"/>
      <c r="AL31" s="1228"/>
      <c r="AM31" s="1228"/>
      <c r="AN31" s="1228"/>
      <c r="AO31" s="1228"/>
      <c r="AP31" s="1228"/>
      <c r="AQ31" s="1228"/>
      <c r="AR31" s="1228"/>
      <c r="AS31" s="1228"/>
      <c r="AT31" s="1228"/>
      <c r="AU31" s="1228"/>
      <c r="AV31" s="1228"/>
      <c r="AW31" s="1228"/>
      <c r="AX31" s="1228"/>
      <c r="AY31" s="1228"/>
      <c r="AZ31" s="1229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DF2CFC-5347-44DF-AC4F-9031E7B24D96}"/>
</file>

<file path=customXml/itemProps2.xml><?xml version="1.0" encoding="utf-8"?>
<ds:datastoreItem xmlns:ds="http://schemas.openxmlformats.org/officeDocument/2006/customXml" ds:itemID="{B6A89E83-51ED-47DA-BCBA-67BD61FB7358}"/>
</file>

<file path=customXml/itemProps3.xml><?xml version="1.0" encoding="utf-8"?>
<ds:datastoreItem xmlns:ds="http://schemas.openxmlformats.org/officeDocument/2006/customXml" ds:itemID="{9B118DE4-420A-4BE7-993D-1532FC336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Helena Houžvičková</cp:lastModifiedBy>
  <cp:lastPrinted>2014-09-17T12:36:54Z</cp:lastPrinted>
  <dcterms:created xsi:type="dcterms:W3CDTF">1997-11-05T15:09:39Z</dcterms:created>
  <dcterms:modified xsi:type="dcterms:W3CDTF">2024-10-21T07:27:13Z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