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2\10.03.2022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<sst xmlns="http://schemas.openxmlformats.org/spreadsheetml/2006/main" count="7441" uniqueCount="922">
  <si>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</si>
  <si>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</si>
  <si>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</si>
  <si>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</si>
  <si>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</si>
  <si>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</si>
  <si>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</si>
  <si>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</si>
  <si>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</si>
  <si>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</si>
  <si>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</si>
  <si>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</si>
  <si>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</si>
  <si>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</si>
  <si>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</si>
  <si>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</si>
  <si>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</si>
  <si>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</si>
  <si>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</si>
  <si>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</si>
  <si>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</si>
  <si>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</si>
  <si>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</si>
  <si>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</si>
  <si>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</si>
  <si>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</si>
  <si>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</si>
  <si>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</si>
  <si>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</si>
  <si>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</si>
  <si>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</si>
  <si>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</si>
  <si>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</si>
  <si>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</si>
  <si>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</si>
  <si>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</si>
  <si>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</si>
  <si>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</si>
  <si>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</si>
  <si>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</si>
  <si>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</si>
  <si>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</si>
  <si>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</si>
  <si>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</si>
  <si>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</si>
  <si>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</si>
  <si>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</si>
  <si>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</si>
  <si>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</si>
  <si>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</si>
  <si>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</si>
  <si>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</si>
  <si>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</si>
  <si>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</si>
  <si>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</si>
  <si>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</si>
  <si>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</si>
  <si>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</si>
  <si>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</si>
  <si>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</si>
  <si>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</si>
  <si>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</si>
  <si>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</si>
  <si>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</si>
  <si>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</si>
  <si>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</si>
  <si>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</si>
  <si>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</si>
  <si>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</si>
  <si>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</si>
  <si>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</si>
  <si>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</si>
  <si>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</si>
  <si>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</si>
  <si>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</si>
  <si>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</si>
  <si>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</si>
  <si>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</si>
  <si>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</si>
  <si>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</si>
  <si>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</si>
  <si>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</si>
  <si>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</si>
  <si>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</si>
  <si>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</si>
  <si>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</si>
  <si>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</si>
  <si>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</si>
  <si>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</si>
  <si>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</si>
  <si>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</si>
  <si>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</si>
  <si>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</si>
  <si>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</si>
  <si>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</si>
  <si>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</si>
  <si>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</si>
  <si>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</si>
  <si>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</si>
  <si>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</si>
  <si>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</si>
  <si>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</si>
  <si>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</si>
  <si>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</si>
  <si>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</si>
  <si>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</si>
  <si>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</si>
  <si>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</si>
  <si>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</si>
  <si>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</si>
  <si>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</si>
  <si>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</si>
  <si>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</si>
  <si>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</si>
  <si>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</si>
  <si>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</si>
  <si>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</si>
  <si>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</si>
  <si>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</si>
  <si>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</si>
  <si>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</si>
  <si>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</si>
  <si>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</si>
  <si>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</si>
  <si>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</si>
  <si>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</si>
  <si>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</si>
  <si>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</si>
  <si>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</si>
  <si>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</si>
  <si>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</si>
  <si>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</si>
  <si>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</si>
  <si>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</si>
  <si>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</si>
  <si>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</si>
  <si>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</si>
  <si>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</si>
  <si>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</si>
  <si>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</si>
  <si>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</si>
  <si>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</si>
  <si>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</si>
  <si>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</si>
  <si>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</si>
  <si>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</si>
  <si>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</si>
  <si>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</si>
  <si>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</si>
  <si>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</si>
  <si>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</si>
  <si>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</si>
  <si>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</si>
  <si>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</si>
  <si>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</si>
  <si>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</si>
  <si>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</si>
  <si>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</si>
  <si>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</si>
  <si>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</si>
  <si>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</si>
  <si>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</si>
  <si>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</si>
  <si>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</si>
  <si>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</si>
  <si>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</si>
  <si>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</si>
  <si>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</si>
  <si>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</si>
  <si>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</si>
  <si>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</si>
  <si>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</si>
  <si>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</si>
  <si>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</si>
  <si>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</si>
  <si>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</si>
  <si>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</si>
  <si>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</si>
  <si>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</si>
  <si>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</si>
  <si>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</si>
  <si>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</si>
  <si>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</si>
  <si>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</si>
  <si>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</si>
  <si>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</si>
  <si>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</si>
  <si>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</si>
  <si>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</si>
  <si>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</si>
  <si>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</si>
  <si>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</si>
  <si>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</si>
  <si>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</si>
  <si>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</si>
  <si>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</si>
  <si>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</si>
  <si>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</si>
  <si>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</si>
  <si>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</si>
  <si>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</si>
  <si>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</si>
  <si>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</si>
  <si>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</si>
  <si>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</si>
  <si>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</si>
  <si>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</si>
  <si>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</si>
  <si>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</si>
  <si>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</si>
  <si>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</si>
  <si>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</si>
  <si>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</si>
  <si>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</si>
  <si>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</si>
  <si>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</si>
  <si>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</si>
  <si>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</si>
  <si>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</si>
  <si>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</si>
  <si>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</si>
  <si>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</si>
  <si>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</si>
  <si>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</si>
  <si>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</si>
  <si>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</si>
  <si>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</si>
  <si>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</si>
  <si>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</si>
  <si>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</si>
  <si>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</si>
  <si>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</si>
  <si>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</si>
  <si>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</si>
  <si>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</si>
  <si>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</si>
  <si>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</si>
  <si>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</si>
  <si>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</si>
  <si>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</si>
  <si>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</si>
  <si>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</si>
  <si>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</si>
  <si>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</si>
  <si>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</si>
  <si>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</si>
  <si>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</si>
  <si>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</si>
  <si>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</si>
  <si>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</si>
  <si>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</si>
  <si>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</si>
  <si>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</si>
  <si>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</si>
  <si>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</si>
  <si>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</si>
  <si>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</si>
  <si>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</si>
  <si>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</si>
  <si>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</si>
  <si>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</si>
  <si>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</si>
  <si>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</si>
  <si>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</si>
  <si>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</si>
  <si>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</si>
  <si>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</si>
  <si>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</si>
  <si>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</si>
  <si>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</si>
  <si>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</si>
  <si>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</si>
  <si>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</si>
  <si>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</si>
  <si>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</si>
  <si>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</si>
  <si>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</si>
  <si>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</si>
  <si>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</si>
  <si>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</si>
  <si>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</si>
  <si>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</si>
  <si>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</si>
  <si>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</si>
  <si>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</si>
  <si>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</si>
  <si>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</si>
  <si>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</si>
  <si>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</si>
  <si>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</si>
  <si>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</si>
  <si>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</si>
  <si>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</si>
  <si>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</si>
  <si>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</si>
  <si>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</si>
  <si>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</si>
  <si>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</si>
  <si>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</si>
  <si>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</si>
  <si>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</si>
  <si>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</si>
  <si>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</si>
  <si>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</si>
  <si>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</si>
  <si>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</si>
  <si>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</si>
  <si>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</si>
  <si>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</si>
  <si>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</si>
  <si>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</si>
  <si>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</si>
  <si>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</si>
  <si>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</si>
  <si>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</si>
  <si>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</si>
  <si>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</si>
  <si>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</si>
  <si>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</si>
  <si>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</si>
  <si>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</si>
  <si>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</si>
  <si>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</si>
  <si>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</si>
  <si>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</si>
  <si>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</si>
  <si>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</si>
  <si>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</si>
  <si>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</si>
  <si>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</si>
  <si>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</si>
  <si>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</si>
  <si>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</si>
  <si>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</si>
  <si>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</si>
  <si>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</si>
  <si>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</si>
  <si>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</si>
  <si>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</si>
  <si>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</si>
  <si>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</si>
  <si>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</si>
  <si>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</si>
  <si>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</si>
  <si>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</si>
  <si>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</si>
  <si>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</si>
  <si>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</si>
  <si>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</si>
  <si>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</si>
  <si>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</si>
  <si>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</si>
  <si>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</si>
  <si>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</si>
  <si>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</si>
  <si>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</si>
  <si>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</si>
  <si>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</si>
  <si>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</si>
  <si>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</si>
  <si>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</si>
  <si>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</si>
  <si>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</si>
  <si>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</si>
  <si>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</si>
  <si>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</si>
  <si>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</si>
  <si>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</si>
  <si>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</si>
  <si>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</si>
  <si>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</si>
  <si>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</si>
  <si>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</si>
  <si>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</si>
  <si>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</si>
  <si>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</si>
  <si>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</si>
  <si>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</si>
  <si>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</si>
  <si>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</si>
  <si>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</si>
  <si>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</si>
  <si>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</si>
  <si>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</si>
  <si>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</si>
  <si>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</si>
  <si>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</si>
  <si>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</si>
  <si>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</si>
  <si>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</si>
  <si>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</si>
  <si>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</si>
  <si>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</si>
  <si>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</si>
  <si>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</si>
  <si>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</si>
  <si>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</si>
  <si>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</si>
  <si>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</si>
  <si>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</si>
  <si>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</si>
  <si>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</si>
  <si>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</si>
  <si>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</si>
  <si>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</si>
  <si>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</si>
  <si>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</si>
  <si>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</si>
  <si>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</si>
  <si>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</si>
  <si>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</si>
  <si>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</si>
  <si>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</si>
  <si>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</si>
  <si>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</si>
  <si>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</si>
  <si>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</si>
  <si>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</si>
  <si>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</si>
  <si>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</si>
  <si>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</si>
  <si>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</si>
  <si>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</si>
  <si>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</si>
  <si>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</si>
  <si>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</si>
  <si>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</si>
  <si>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</si>
  <si>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</si>
  <si>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</si>
  <si>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</si>
  <si>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</si>
  <si>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</si>
  <si>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</si>
  <si>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</si>
  <si>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</si>
  <si>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</si>
  <si>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</si>
  <si>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</si>
  <si>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</si>
  <si>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</si>
  <si>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</si>
  <si>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</si>
  <si>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</si>
  <si>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</si>
  <si>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</si>
  <si>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</si>
  <si>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</si>
  <si>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</si>
  <si>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</si>
  <si>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</si>
  <si>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</si>
  <si>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</si>
  <si>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</si>
  <si>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</si>
  <si>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</si>
  <si>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</si>
  <si>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</si>
  <si>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</si>
  <si>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</si>
  <si>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</si>
  <si>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</si>
  <si>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</si>
  <si>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</si>
  <si>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</si>
  <si>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</si>
  <si>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</si>
  <si>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</si>
  <si>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</si>
  <si>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</si>
  <si>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</si>
  <si>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</si>
  <si>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</si>
  <si>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</si>
  <si>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</si>
  <si>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</si>
  <si>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</si>
  <si>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</si>
  <si>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</si>
  <si>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</si>
  <si>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</si>
  <si>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</si>
  <si>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</si>
  <si>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</si>
  <si>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</si>
  <si>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</si>
  <si>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</si>
  <si>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</si>
  <si>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</si>
  <si>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</si>
  <si>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</si>
  <si>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</si>
  <si>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</si>
  <si>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</si>
  <si>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</si>
  <si>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</si>
  <si>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</si>
  <si>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</si>
  <si>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</si>
  <si>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</si>
  <si>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</si>
  <si>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</si>
  <si>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</si>
  <si>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</si>
  <si>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</si>
  <si>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</si>
  <si>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</si>
  <si>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</si>
  <si>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</si>
  <si>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</si>
  <si>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</si>
  <si>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</si>
  <si>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</si>
  <si>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</si>
  <si>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</si>
  <si>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</si>
  <si>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</si>
  <si>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</si>
  <si>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</si>
  <si>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</si>
  <si>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</si>
  <si>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</si>
  <si>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</si>
  <si>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</si>
  <si>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</si>
  <si>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</si>
  <si>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</si>
  <si>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</si>
  <si>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</si>
  <si>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</si>
  <si>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</si>
  <si>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</si>
  <si>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</si>
  <si>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</si>
  <si>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</si>
  <si>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</si>
  <si>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</si>
  <si>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</si>
  <si>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</si>
  <si>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</si>
  <si>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</si>
  <si>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</si>
  <si>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</si>
  <si>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</si>
  <si>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</si>
  <si>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</si>
  <si>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</si>
  <si>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</si>
  <si>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</si>
  <si>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</si>
  <si>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</si>
  <si>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</si>
  <si>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</si>
  <si>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</si>
  <si>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</si>
  <si>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</si>
  <si>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</si>
  <si>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</si>
  <si>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</si>
  <si>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</si>
  <si>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</si>
  <si>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</si>
  <si>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</si>
  <si>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</si>
  <si>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</si>
  <si>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</si>
  <si>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</si>
  <si>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</si>
  <si>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</si>
  <si>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</si>
  <si>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</si>
  <si>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</si>
  <si>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</si>
  <si>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</si>
  <si>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</si>
  <si>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</si>
  <si>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</si>
  <si>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</si>
  <si>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</si>
  <si>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</si>
  <si>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</si>
  <si>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</si>
  <si>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</si>
  <si>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</si>
  <si>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</si>
  <si>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</si>
  <si>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</si>
  <si>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</si>
  <si>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</si>
  <si>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</si>
  <si>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</si>
  <si>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</si>
  <si>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</si>
  <si>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</si>
  <si>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</si>
  <si>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</si>
  <si>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</si>
  <si>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</si>
  <si>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</si>
  <si>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</si>
  <si>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</si>
  <si>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</si>
  <si>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</si>
  <si>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</si>
  <si>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</si>
  <si>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</si>
  <si>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</si>
  <si>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</si>
  <si>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</si>
  <si>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</si>
  <si>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</si>
  <si>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</si>
  <si>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</si>
  <si>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</si>
  <si>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</si>
  <si>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</si>
  <si>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</si>
  <si>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</si>
  <si>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</si>
  <si>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</si>
  <si>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</si>
  <si>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</si>
  <si>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</si>
  <si>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</si>
  <si>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</si>
  <si>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</si>
  <si>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</si>
  <si>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</si>
  <si>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</si>
  <si>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</si>
  <si>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</si>
  <si>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</si>
  <si>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</si>
  <si>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</si>
  <si>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</si>
  <si>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</si>
  <si>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</si>
  <si>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</si>
  <si>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</si>
  <si>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</si>
  <si>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</si>
  <si>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</si>
  <si>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</si>
  <si>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</si>
  <si>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</si>
  <si>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</si>
  <si>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</si>
  <si>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</si>
  <si>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</si>
  <si>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</si>
  <si>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</si>
  <si>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</si>
  <si>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</si>
  <si>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</si>
  <si>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</si>
  <si>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</si>
  <si>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</si>
  <si>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</si>
  <si>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</si>
  <si>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</si>
  <si>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</si>
  <si>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</si>
  <si>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</si>
  <si>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</si>
  <si>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</si>
  <si>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</si>
  <si>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</si>
  <si>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</si>
  <si>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</si>
  <si>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</si>
  <si>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</si>
  <si>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</si>
  <si>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</si>
  <si>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</si>
  <si>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</si>
  <si>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</si>
  <si>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</si>
  <si>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</si>
  <si>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</si>
  <si>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</si>
  <si>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</si>
  <si>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</si>
  <si>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</si>
  <si>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</si>
  <si>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</si>
  <si>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</si>
  <si>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</si>
  <si>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</si>
  <si>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</si>
  <si>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</si>
  <si>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</si>
  <si>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</si>
  <si>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</si>
  <si>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</si>
  <si>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</si>
  <si>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</si>
  <si>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</si>
  <si>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</si>
  <si>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</si>
  <si>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</si>
  <si>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</si>
  <si>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</si>
  <si>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</si>
  <si>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</si>
  <si>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</si>
  <si>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</si>
  <si>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</si>
  <si>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</si>
  <si>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</si>
  <si>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</si>
  <si>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</si>
  <si>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</si>
  <si>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</si>
  <si>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</si>
  <si>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</si>
  <si>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</si>
  <si>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</si>
  <si>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</si>
  <si>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</si>
  <si>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</si>
  <si>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</si>
  <si>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</si>
  <si>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</si>
  <si>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</si>
  <si>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</si>
  <si>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</si>
  <si>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</si>
  <si>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</si>
  <si>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</si>
  <si>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</si>
  <si>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</si>
  <si>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</si>
  <si>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</si>
  <si>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</si>
  <si>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</si>
  <si>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</si>
  <si>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</si>
  <si>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</si>
  <si>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</si>
  <si>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</si>
  <si>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</si>
  <si>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</si>
  <si>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</si>
  <si>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</si>
  <si>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</si>
  <si>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</si>
  <si>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</si>
  <si>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</si>
  <si>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</si>
  <si>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</si>
  <si>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</si>
  <si>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</si>
  <si>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</si>
  <si>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</si>
  <si>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</si>
  <si>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</si>
  <si>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</si>
  <si>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</si>
  <si>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</si>
  <si>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</si>
  <si>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</si>
  <si>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</si>
  <si>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</si>
  <si>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</si>
  <si>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</si>
  <si>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</si>
  <si>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</si>
  <si>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</si>
  <si>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</si>
  <si>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</si>
  <si>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</si>
  <si>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</si>
  <si>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</si>
  <si>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</si>
  <si>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</si>
  <si>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</si>
  <si>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</si>
  <si>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</si>
  <si>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</si>
  <si>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</si>
  <si>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</si>
  <si>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</si>
  <si>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</si>
  <si>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</si>
  <si>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</si>
  <si>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</si>
  <si>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</si>
  <si>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</si>
  <si>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</si>
  <si>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</si>
  <si>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</si>
  <si>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</si>
  <si>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</si>
  <si>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</si>
  <si>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</si>
  <si>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</si>
  <si>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</si>
  <si>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</si>
  <si>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</si>
  <si>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</si>
  <si>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</si>
  <si>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</si>
  <si>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</si>
  <si>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</si>
  <si>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</si>
  <si>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</si>
  <si>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</si>
  <si>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</si>
  <si>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</si>
  <si>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</si>
  <si>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</si>
  <si>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</si>
  <si>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</si>
  <si>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</si>
  <si>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</si>
  <si>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</si>
  <si>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</si>
  <si>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</si>
  <si>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</si>
  <si>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</si>
  <si>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</si>
  <si>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</si>
  <si>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</si>
  <si>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</si>
  <si>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</si>
  <si>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</si>
  <si>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</si>
  <si>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</si>
  <si>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</si>
  <si>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</si>
  <si>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</si>
  <si>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</si>
  <si>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</si>
  <si>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</si>
  <si>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</si>
  <si>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</si>
  <si>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</si>
  <si>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</si>
  <si>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</si>
  <si>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</si>
  <si>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</si>
  <si>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</si>
  <si>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</si>
  <si>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</si>
  <si>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</si>
  <si>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</si>
  <si>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</si>
  <si>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</si>
  <si>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</si>
  <si>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</si>
  <si>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</si>
  <si>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</si>
  <si>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</si>
  <si>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</si>
  <si>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</si>
  <si>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</si>
  <si>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</si>
  <si>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</si>
  <si>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</si>
  <si>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</si>
  <si>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</si>
  <si>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</si>
  <si>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</si>
  <si>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</si>
  <si>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</si>
  <si>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</si>
  <si>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</si>
  <si>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</si>
  <si>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</si>
  <si>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</si>
  <si>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</si>
  <si>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</si>
  <si>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</si>
  <si>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</si>
  <si>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</si>
  <si>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</si>
  <si>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</si>
  <si>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</si>
  <si>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</si>
  <si>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</si>
  <si>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</si>
  <si>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</si>
  <si>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</si>
  <si>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</si>
  <si>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</si>
  <si>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</si>
  <si>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</si>
  <si>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</si>
  <si>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</si>
  <si>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</si>
  <si>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</si>
  <si>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</si>
  <si>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</si>
  <si>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</si>
  <si>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</si>
  <si>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</si>
  <si>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</si>
  <si>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</si>
  <si>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</si>
  <si>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</si>
  <si>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</si>
  <si>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</si>
  <si>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</si>
  <si>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</si>
  <si>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</si>
  <si>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</si>
  <si>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</si>
  <si>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</si>
  <si>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</si>
  <si>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</si>
  <si>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</si>
  <si>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</si>
  <si>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</si>
  <si>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</si>
  <si>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</si>
  <si>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</si>
  <si>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</si>
  <si>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</si>
  <si>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</si>
  <si>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</si>
  <si>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30/09/2022</t>
  </si>
  <si>
    <t>Date: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</si>
</sst>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J13" sqref="J13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30/09/2022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16835</v>
      </c>
      <c r="E8" s="883">
        <v>12709</v>
      </c>
      <c r="F8" s="883">
        <v>-12255</v>
      </c>
      <c r="G8" s="884">
        <v>-7068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-13</v>
      </c>
      <c r="E11" s="894">
        <v>0</v>
      </c>
      <c r="F11" s="894">
        <v>6</v>
      </c>
      <c r="G11" s="894">
        <v>-17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-13</v>
      </c>
      <c r="E14" s="894">
        <v>0</v>
      </c>
      <c r="F14" s="894">
        <v>6</v>
      </c>
      <c r="G14" s="894">
        <v>-17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43</v>
      </c>
      <c r="E20" s="907">
        <v>-262</v>
      </c>
      <c r="F20" s="907">
        <v>-205</v>
      </c>
      <c r="G20" s="907">
        <v>-366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-5741</v>
      </c>
      <c r="E26" s="907">
        <v>-7076</v>
      </c>
      <c r="F26" s="907">
        <v>-4652</v>
      </c>
      <c r="G26" s="907">
        <v>-9650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-37</v>
      </c>
      <c r="E34" s="907">
        <v>-4</v>
      </c>
      <c r="F34" s="907">
        <v>-4</v>
      </c>
      <c r="G34" s="907">
        <v>28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5559</v>
      </c>
      <c r="E38" s="907">
        <v>6024</v>
      </c>
      <c r="F38" s="907">
        <v>5449</v>
      </c>
      <c r="G38" s="907">
        <v>7801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4177</v>
      </c>
      <c r="E39" s="902">
        <v>3840</v>
      </c>
      <c r="F39" s="902">
        <v>3611</v>
      </c>
      <c r="G39" s="902">
        <v>4324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1382</v>
      </c>
      <c r="E41" s="902">
        <v>2184</v>
      </c>
      <c r="F41" s="902">
        <v>1838</v>
      </c>
      <c r="G41" s="902">
        <v>3477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16646</v>
      </c>
      <c r="E43" s="724">
        <v>11391</v>
      </c>
      <c r="F43" s="724">
        <v>-11661</v>
      </c>
      <c r="G43" s="914">
        <v>-9272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-48292</v>
      </c>
      <c r="E10" s="95">
        <v>-16709</v>
      </c>
      <c r="F10" s="95">
        <v>329216</v>
      </c>
      <c r="G10" s="96">
        <v>311522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16766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26929</v>
      </c>
      <c r="F12" s="254">
        <f t="shared" si="0"/>
        <v>127167</v>
      </c>
      <c r="G12" s="254">
        <f t="shared" si="0"/>
        <v>189569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19650</v>
      </c>
      <c r="E13" s="113">
        <v>23703</v>
      </c>
      <c r="F13" s="113">
        <v>114988</v>
      </c>
      <c r="G13" s="113">
        <v>145463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-670</v>
      </c>
      <c r="E14" s="113">
        <v>-1192</v>
      </c>
      <c r="F14" s="113">
        <v>929</v>
      </c>
      <c r="G14" s="113">
        <v>345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-8268</v>
      </c>
      <c r="E15" s="113">
        <v>-4629</v>
      </c>
      <c r="F15" s="113">
        <v>-2660</v>
      </c>
      <c r="G15" s="113">
        <v>4504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11028</v>
      </c>
      <c r="E16" s="115">
        <v>12610</v>
      </c>
      <c r="F16" s="115">
        <v>12726</v>
      </c>
      <c r="G16" s="116">
        <v>19121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-19296</v>
      </c>
      <c r="E17" s="118">
        <v>-17239</v>
      </c>
      <c r="F17" s="118">
        <v>-15386</v>
      </c>
      <c r="G17" s="119">
        <v>-14617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132</v>
      </c>
      <c r="E18" s="113">
        <v>-30</v>
      </c>
      <c r="F18" s="113">
        <v>62</v>
      </c>
      <c r="G18" s="113">
        <v>6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-8400</v>
      </c>
      <c r="E19" s="113">
        <v>-4599</v>
      </c>
      <c r="F19" s="113">
        <v>-2722</v>
      </c>
      <c r="G19" s="113">
        <v>4498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10895</v>
      </c>
      <c r="E20" s="121">
        <v>12591</v>
      </c>
      <c r="F20" s="121">
        <v>12722</v>
      </c>
      <c r="G20" s="122">
        <v>19116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-19295</v>
      </c>
      <c r="E21" s="124">
        <v>-17190</v>
      </c>
      <c r="F21" s="124">
        <v>-15444</v>
      </c>
      <c r="G21" s="125">
        <v>-14618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86</v>
      </c>
      <c r="E22" s="113">
        <v>358</v>
      </c>
      <c r="F22" s="113">
        <v>1232</v>
      </c>
      <c r="G22" s="113">
        <v>-718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294</v>
      </c>
      <c r="E23" s="113">
        <v>-81</v>
      </c>
      <c r="F23" s="113">
        <v>-232</v>
      </c>
      <c r="G23" s="113">
        <v>-2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-208</v>
      </c>
      <c r="E24" s="113">
        <v>439</v>
      </c>
      <c r="F24" s="113">
        <v>1464</v>
      </c>
      <c r="G24" s="113">
        <v>-716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1451</v>
      </c>
      <c r="E25" s="127">
        <v>1620</v>
      </c>
      <c r="F25" s="127">
        <v>3342</v>
      </c>
      <c r="G25" s="128">
        <v>2570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-1659</v>
      </c>
      <c r="E26" s="127">
        <v>-1181</v>
      </c>
      <c r="F26" s="127">
        <v>-1878</v>
      </c>
      <c r="G26" s="128">
        <v>-3286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42</v>
      </c>
      <c r="E27" s="113">
        <v>25</v>
      </c>
      <c r="F27" s="113">
        <v>-51</v>
      </c>
      <c r="G27" s="113">
        <v>-36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6584</v>
      </c>
      <c r="E28" s="113">
        <v>9480</v>
      </c>
      <c r="F28" s="113">
        <v>12012</v>
      </c>
      <c r="G28" s="113">
        <v>38788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-658</v>
      </c>
      <c r="E29" s="113">
        <v>-816</v>
      </c>
      <c r="F29" s="113">
        <v>717</v>
      </c>
      <c r="G29" s="113">
        <v>1223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11790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-1341</v>
      </c>
      <c r="F31" s="406">
        <f t="shared" si="1"/>
        <v>-50724</v>
      </c>
      <c r="G31" s="406">
        <f t="shared" si="1"/>
        <v>-86349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316</v>
      </c>
      <c r="E32" s="113">
        <v>85</v>
      </c>
      <c r="F32" s="113">
        <v>-187</v>
      </c>
      <c r="G32" s="113">
        <v>-1093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4316</v>
      </c>
      <c r="E33" s="113">
        <v>-4660</v>
      </c>
      <c r="F33" s="113">
        <v>-54467</v>
      </c>
      <c r="G33" s="113">
        <v>-79009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1888</v>
      </c>
      <c r="E34" s="113">
        <v>1749</v>
      </c>
      <c r="F34" s="113">
        <v>384</v>
      </c>
      <c r="G34" s="113">
        <v>547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-143</v>
      </c>
      <c r="E36" s="113">
        <v>-1117</v>
      </c>
      <c r="F36" s="113">
        <v>-488</v>
      </c>
      <c r="G36" s="113">
        <v>2155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4141</v>
      </c>
      <c r="E37" s="113">
        <v>4594</v>
      </c>
      <c r="F37" s="113">
        <v>722</v>
      </c>
      <c r="G37" s="113">
        <v>-2187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35</v>
      </c>
      <c r="E38" s="113">
        <v>29</v>
      </c>
      <c r="F38" s="113">
        <v>868</v>
      </c>
      <c r="G38" s="113">
        <v>1612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1524</v>
      </c>
      <c r="E40" s="113">
        <v>-2018</v>
      </c>
      <c r="F40" s="113">
        <v>6063</v>
      </c>
      <c r="G40" s="113">
        <v>-8374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-287</v>
      </c>
      <c r="E41" s="113">
        <v>-3</v>
      </c>
      <c r="F41" s="113">
        <v>15</v>
      </c>
      <c r="G41" s="113">
        <v>0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-3634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4661</v>
      </c>
      <c r="E44" s="113">
        <v>-3218</v>
      </c>
      <c r="F44" s="113">
        <v>3900</v>
      </c>
      <c r="G44" s="113">
        <v>2268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4661</v>
      </c>
      <c r="E45" s="113">
        <v>-3218</v>
      </c>
      <c r="F45" s="113">
        <v>3900</v>
      </c>
      <c r="G45" s="113">
        <v>2268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-15075</v>
      </c>
      <c r="E48" s="98">
        <v>5661</v>
      </c>
      <c r="F48" s="98">
        <v>409559</v>
      </c>
      <c r="G48" s="99">
        <v>417010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D13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-48292</v>
      </c>
      <c r="E10" s="724">
        <v>-16709</v>
      </c>
      <c r="F10" s="724">
        <v>329216</v>
      </c>
      <c r="G10" s="725">
        <v>311522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16766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26929</v>
      </c>
      <c r="F12" s="732">
        <f t="shared" si="0"/>
        <v>127167</v>
      </c>
      <c r="G12" s="732">
        <f t="shared" si="0"/>
        <v>189569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19650</v>
      </c>
      <c r="E13" s="737">
        <v>23703</v>
      </c>
      <c r="F13" s="737">
        <v>114988</v>
      </c>
      <c r="G13" s="737">
        <v>145463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-670</v>
      </c>
      <c r="E14" s="737">
        <v>-1192</v>
      </c>
      <c r="F14" s="737">
        <v>929</v>
      </c>
      <c r="G14" s="737">
        <v>345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-8268</v>
      </c>
      <c r="E15" s="737">
        <v>-4629</v>
      </c>
      <c r="F15" s="737">
        <v>-2660</v>
      </c>
      <c r="G15" s="737">
        <v>4504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11028</v>
      </c>
      <c r="E16" s="741">
        <v>12610</v>
      </c>
      <c r="F16" s="741">
        <v>12726</v>
      </c>
      <c r="G16" s="742">
        <v>19121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-19296</v>
      </c>
      <c r="E17" s="744">
        <v>-17239</v>
      </c>
      <c r="F17" s="744">
        <v>-15386</v>
      </c>
      <c r="G17" s="745">
        <v>-14617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132</v>
      </c>
      <c r="E18" s="737">
        <v>-30</v>
      </c>
      <c r="F18" s="737">
        <v>62</v>
      </c>
      <c r="G18" s="737">
        <v>6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-8400</v>
      </c>
      <c r="E19" s="737">
        <v>-4599</v>
      </c>
      <c r="F19" s="737">
        <v>-2722</v>
      </c>
      <c r="G19" s="737">
        <v>4498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10895</v>
      </c>
      <c r="E20" s="749">
        <v>12591</v>
      </c>
      <c r="F20" s="749">
        <v>12722</v>
      </c>
      <c r="G20" s="750">
        <v>19116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-19295</v>
      </c>
      <c r="E21" s="752">
        <v>-17190</v>
      </c>
      <c r="F21" s="752">
        <v>-15444</v>
      </c>
      <c r="G21" s="753">
        <v>-14618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86</v>
      </c>
      <c r="E22" s="737">
        <v>358</v>
      </c>
      <c r="F22" s="737">
        <v>1232</v>
      </c>
      <c r="G22" s="737">
        <v>-718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294</v>
      </c>
      <c r="E23" s="737">
        <v>-81</v>
      </c>
      <c r="F23" s="737">
        <v>-232</v>
      </c>
      <c r="G23" s="737">
        <v>-2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-208</v>
      </c>
      <c r="E24" s="737">
        <v>439</v>
      </c>
      <c r="F24" s="737">
        <v>1464</v>
      </c>
      <c r="G24" s="737">
        <v>-716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1451</v>
      </c>
      <c r="E25" s="755">
        <v>1620</v>
      </c>
      <c r="F25" s="755">
        <v>3342</v>
      </c>
      <c r="G25" s="756">
        <v>2570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-1659</v>
      </c>
      <c r="E26" s="755">
        <v>-1181</v>
      </c>
      <c r="F26" s="755">
        <v>-1878</v>
      </c>
      <c r="G26" s="756">
        <v>-3286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42</v>
      </c>
      <c r="E27" s="737">
        <v>25</v>
      </c>
      <c r="F27" s="737">
        <v>-51</v>
      </c>
      <c r="G27" s="737">
        <v>-36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6584</v>
      </c>
      <c r="E28" s="737">
        <v>9480</v>
      </c>
      <c r="F28" s="737">
        <v>12012</v>
      </c>
      <c r="G28" s="737">
        <v>38788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-658</v>
      </c>
      <c r="E29" s="737">
        <v>-816</v>
      </c>
      <c r="F29" s="737">
        <v>717</v>
      </c>
      <c r="G29" s="737">
        <v>1223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11790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-1341</v>
      </c>
      <c r="F31" s="764">
        <f t="shared" si="1"/>
        <v>-50724</v>
      </c>
      <c r="G31" s="764">
        <f t="shared" si="1"/>
        <v>-86349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316</v>
      </c>
      <c r="E32" s="737">
        <v>85</v>
      </c>
      <c r="F32" s="737">
        <v>-187</v>
      </c>
      <c r="G32" s="737">
        <v>-1093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4316</v>
      </c>
      <c r="E33" s="737">
        <v>-4660</v>
      </c>
      <c r="F33" s="737">
        <v>-54467</v>
      </c>
      <c r="G33" s="737">
        <v>-79009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1888</v>
      </c>
      <c r="E34" s="737">
        <v>1749</v>
      </c>
      <c r="F34" s="737">
        <v>384</v>
      </c>
      <c r="G34" s="737">
        <v>547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-143</v>
      </c>
      <c r="E36" s="737">
        <v>-1117</v>
      </c>
      <c r="F36" s="737">
        <v>-488</v>
      </c>
      <c r="G36" s="737">
        <v>2155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4141</v>
      </c>
      <c r="E37" s="737">
        <v>4594</v>
      </c>
      <c r="F37" s="737">
        <v>722</v>
      </c>
      <c r="G37" s="737">
        <v>-2187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35</v>
      </c>
      <c r="E38" s="737">
        <v>29</v>
      </c>
      <c r="F38" s="737">
        <v>868</v>
      </c>
      <c r="G38" s="737">
        <v>1612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1524</v>
      </c>
      <c r="E40" s="737">
        <v>-2018</v>
      </c>
      <c r="F40" s="737">
        <v>6063</v>
      </c>
      <c r="G40" s="737">
        <v>-8374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-287</v>
      </c>
      <c r="E41" s="737">
        <v>-3</v>
      </c>
      <c r="F41" s="737">
        <v>15</v>
      </c>
      <c r="G41" s="737">
        <v>0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-3634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4661</v>
      </c>
      <c r="E44" s="737">
        <v>-3218</v>
      </c>
      <c r="F44" s="737">
        <v>3900</v>
      </c>
      <c r="G44" s="737">
        <v>2268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4661</v>
      </c>
      <c r="E45" s="737">
        <v>-3218</v>
      </c>
      <c r="F45" s="737">
        <v>3900</v>
      </c>
      <c r="G45" s="737">
        <v>2268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-15075</v>
      </c>
      <c r="E48" s="775">
        <v>5661</v>
      </c>
      <c r="F48" s="775">
        <v>409559</v>
      </c>
      <c r="G48" s="776">
        <v>417010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9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-8087</v>
      </c>
      <c r="E10" s="95">
        <v>32278</v>
      </c>
      <c r="F10" s="95">
        <v>343901</v>
      </c>
      <c r="G10" s="96">
        <v>357182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11533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6415</v>
      </c>
      <c r="F12" s="254">
        <f t="shared" si="0"/>
        <v>106426</v>
      </c>
      <c r="G12" s="254">
        <f t="shared" si="0"/>
        <v>159651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25266</v>
      </c>
      <c r="E13" s="113">
        <v>4125</v>
      </c>
      <c r="F13" s="113">
        <v>109594</v>
      </c>
      <c r="G13" s="113">
        <v>128521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46</v>
      </c>
      <c r="E14" s="113">
        <v>-1214</v>
      </c>
      <c r="F14" s="113">
        <v>-665</v>
      </c>
      <c r="G14" s="113">
        <v>-365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-9662</v>
      </c>
      <c r="E15" s="113">
        <v>-4664</v>
      </c>
      <c r="F15" s="113">
        <v>-3235</v>
      </c>
      <c r="G15" s="113">
        <v>4747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8441</v>
      </c>
      <c r="E16" s="115">
        <v>11730</v>
      </c>
      <c r="F16" s="115">
        <v>11600</v>
      </c>
      <c r="G16" s="116">
        <v>18512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-18103</v>
      </c>
      <c r="E17" s="118">
        <v>-16394</v>
      </c>
      <c r="F17" s="118">
        <v>-14835</v>
      </c>
      <c r="G17" s="119">
        <v>-13765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13</v>
      </c>
      <c r="E18" s="113">
        <v>44</v>
      </c>
      <c r="F18" s="113">
        <v>59</v>
      </c>
      <c r="G18" s="113">
        <v>-39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-9675</v>
      </c>
      <c r="E19" s="113">
        <v>-4708</v>
      </c>
      <c r="F19" s="113">
        <v>-3294</v>
      </c>
      <c r="G19" s="113">
        <v>4786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8428</v>
      </c>
      <c r="E20" s="121">
        <v>11671</v>
      </c>
      <c r="F20" s="121">
        <v>11600</v>
      </c>
      <c r="G20" s="122">
        <v>18512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-18103</v>
      </c>
      <c r="E21" s="124">
        <v>-16379</v>
      </c>
      <c r="F21" s="124">
        <v>-14894</v>
      </c>
      <c r="G21" s="125">
        <v>-13726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-283</v>
      </c>
      <c r="E22" s="113">
        <v>103</v>
      </c>
      <c r="F22" s="113">
        <v>-469</v>
      </c>
      <c r="G22" s="113">
        <v>-2555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121</v>
      </c>
      <c r="E23" s="113">
        <v>-150</v>
      </c>
      <c r="F23" s="113">
        <v>32</v>
      </c>
      <c r="G23" s="113">
        <v>-53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-404</v>
      </c>
      <c r="E24" s="113">
        <v>253</v>
      </c>
      <c r="F24" s="113">
        <v>-501</v>
      </c>
      <c r="G24" s="113">
        <v>-2502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290</v>
      </c>
      <c r="E25" s="127">
        <v>524</v>
      </c>
      <c r="F25" s="127">
        <v>298</v>
      </c>
      <c r="G25" s="128">
        <v>310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-694</v>
      </c>
      <c r="E26" s="127">
        <v>-271</v>
      </c>
      <c r="F26" s="127">
        <v>-799</v>
      </c>
      <c r="G26" s="128">
        <v>-2812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-55</v>
      </c>
      <c r="E27" s="113">
        <v>74</v>
      </c>
      <c r="F27" s="113">
        <v>-15</v>
      </c>
      <c r="G27" s="113">
        <v>6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-3106</v>
      </c>
      <c r="E28" s="113">
        <v>8823</v>
      </c>
      <c r="F28" s="113">
        <v>507</v>
      </c>
      <c r="G28" s="113">
        <v>28094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-673</v>
      </c>
      <c r="E29" s="113">
        <v>-832</v>
      </c>
      <c r="F29" s="113">
        <v>709</v>
      </c>
      <c r="G29" s="113">
        <v>1203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13703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6704</v>
      </c>
      <c r="F31" s="406">
        <f t="shared" si="1"/>
        <v>-20082</v>
      </c>
      <c r="G31" s="406">
        <f t="shared" si="1"/>
        <v>-80493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290</v>
      </c>
      <c r="E32" s="113">
        <v>57</v>
      </c>
      <c r="F32" s="113">
        <v>-151</v>
      </c>
      <c r="G32" s="113">
        <v>-1091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6421</v>
      </c>
      <c r="E33" s="113">
        <v>3601</v>
      </c>
      <c r="F33" s="113">
        <v>-24146</v>
      </c>
      <c r="G33" s="113">
        <v>-72162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1888</v>
      </c>
      <c r="E34" s="113">
        <v>1749</v>
      </c>
      <c r="F34" s="113">
        <v>384</v>
      </c>
      <c r="G34" s="113">
        <v>547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-143</v>
      </c>
      <c r="E36" s="113">
        <v>-1117</v>
      </c>
      <c r="F36" s="113">
        <v>-488</v>
      </c>
      <c r="G36" s="113">
        <v>2155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3986</v>
      </c>
      <c r="E37" s="113">
        <v>4532</v>
      </c>
      <c r="F37" s="113">
        <v>678</v>
      </c>
      <c r="G37" s="113">
        <v>-2416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35</v>
      </c>
      <c r="E38" s="113">
        <v>29</v>
      </c>
      <c r="F38" s="113">
        <v>868</v>
      </c>
      <c r="G38" s="113">
        <v>1612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1561</v>
      </c>
      <c r="E40" s="113">
        <v>-2147</v>
      </c>
      <c r="F40" s="113">
        <v>6407</v>
      </c>
      <c r="G40" s="113">
        <v>-9138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-335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-3634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534</v>
      </c>
      <c r="E44" s="113">
        <v>-4685</v>
      </c>
      <c r="F44" s="113">
        <v>-429</v>
      </c>
      <c r="G44" s="113">
        <v>1813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534</v>
      </c>
      <c r="E45" s="113">
        <v>-4685</v>
      </c>
      <c r="F45" s="113">
        <v>-429</v>
      </c>
      <c r="G45" s="113">
        <v>1813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17683</v>
      </c>
      <c r="E48" s="98">
        <v>40712</v>
      </c>
      <c r="F48" s="98">
        <v>429816</v>
      </c>
      <c r="G48" s="99">
        <v>438153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1750586</v>
      </c>
      <c r="E51" s="95">
        <v>1790554</v>
      </c>
      <c r="F51" s="95">
        <v>2220616</v>
      </c>
      <c r="G51" s="96">
        <v>2659484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1752054</v>
      </c>
      <c r="E52" s="113">
        <v>1792766</v>
      </c>
      <c r="F52" s="113">
        <v>2222582</v>
      </c>
      <c r="G52" s="113">
        <v>2660735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1468</v>
      </c>
      <c r="E53" s="155">
        <v>2212</v>
      </c>
      <c r="F53" s="155">
        <v>1966</v>
      </c>
      <c r="G53" s="155">
        <v>1251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37" activePane="bottomRight" state="frozen"/>
      <selection activeCell="B1" sqref="B1"/>
      <selection pane="topRight" activeCell="D1" sqref="D1"/>
      <selection pane="bottomLeft" activeCell="B10" sqref="B10"/>
      <selection pane="bottomRight" activeCell="G46" sqref="G46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-8087</v>
      </c>
      <c r="E10" s="724">
        <v>32278</v>
      </c>
      <c r="F10" s="724">
        <v>343901</v>
      </c>
      <c r="G10" s="725">
        <v>357182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11533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6415</v>
      </c>
      <c r="F12" s="732">
        <f t="shared" si="0"/>
        <v>106426</v>
      </c>
      <c r="G12" s="732">
        <f t="shared" si="0"/>
        <v>159651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25266</v>
      </c>
      <c r="E13" s="737">
        <v>4125</v>
      </c>
      <c r="F13" s="737">
        <v>109594</v>
      </c>
      <c r="G13" s="737">
        <v>128521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46</v>
      </c>
      <c r="E14" s="737">
        <v>-1214</v>
      </c>
      <c r="F14" s="737">
        <v>-665</v>
      </c>
      <c r="G14" s="737">
        <v>-365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-9662</v>
      </c>
      <c r="E15" s="737">
        <v>-4664</v>
      </c>
      <c r="F15" s="737">
        <v>-3235</v>
      </c>
      <c r="G15" s="737">
        <v>4747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8441</v>
      </c>
      <c r="E16" s="741">
        <v>11730</v>
      </c>
      <c r="F16" s="741">
        <v>11600</v>
      </c>
      <c r="G16" s="742">
        <v>18512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-18103</v>
      </c>
      <c r="E17" s="744">
        <v>-16394</v>
      </c>
      <c r="F17" s="744">
        <v>-14835</v>
      </c>
      <c r="G17" s="745">
        <v>-13765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13</v>
      </c>
      <c r="E18" s="737">
        <v>44</v>
      </c>
      <c r="F18" s="737">
        <v>59</v>
      </c>
      <c r="G18" s="737">
        <v>-39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-9675</v>
      </c>
      <c r="E19" s="737">
        <v>-4708</v>
      </c>
      <c r="F19" s="737">
        <v>-3294</v>
      </c>
      <c r="G19" s="737">
        <v>4786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8428</v>
      </c>
      <c r="E20" s="749">
        <v>11671</v>
      </c>
      <c r="F20" s="749">
        <v>11600</v>
      </c>
      <c r="G20" s="750">
        <v>18512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-18103</v>
      </c>
      <c r="E21" s="752">
        <v>-16379</v>
      </c>
      <c r="F21" s="752">
        <v>-14894</v>
      </c>
      <c r="G21" s="753">
        <v>-13726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-283</v>
      </c>
      <c r="E22" s="737">
        <v>103</v>
      </c>
      <c r="F22" s="737">
        <v>-469</v>
      </c>
      <c r="G22" s="737">
        <v>-2555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121</v>
      </c>
      <c r="E23" s="737">
        <v>-150</v>
      </c>
      <c r="F23" s="737">
        <v>32</v>
      </c>
      <c r="G23" s="737">
        <v>-53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-404</v>
      </c>
      <c r="E24" s="737">
        <v>253</v>
      </c>
      <c r="F24" s="737">
        <v>-501</v>
      </c>
      <c r="G24" s="737">
        <v>-2502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290</v>
      </c>
      <c r="E25" s="755">
        <v>524</v>
      </c>
      <c r="F25" s="755">
        <v>298</v>
      </c>
      <c r="G25" s="756">
        <v>310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-694</v>
      </c>
      <c r="E26" s="755">
        <v>-271</v>
      </c>
      <c r="F26" s="755">
        <v>-799</v>
      </c>
      <c r="G26" s="756">
        <v>-2812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-55</v>
      </c>
      <c r="E27" s="737">
        <v>74</v>
      </c>
      <c r="F27" s="737">
        <v>-15</v>
      </c>
      <c r="G27" s="737">
        <v>6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-3106</v>
      </c>
      <c r="E28" s="737">
        <v>8823</v>
      </c>
      <c r="F28" s="737">
        <v>507</v>
      </c>
      <c r="G28" s="737">
        <v>28094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-673</v>
      </c>
      <c r="E29" s="737">
        <v>-832</v>
      </c>
      <c r="F29" s="737">
        <v>709</v>
      </c>
      <c r="G29" s="737">
        <v>1203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13703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6704</v>
      </c>
      <c r="F31" s="764">
        <f t="shared" si="1"/>
        <v>-20082</v>
      </c>
      <c r="G31" s="764">
        <f t="shared" si="1"/>
        <v>-80493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290</v>
      </c>
      <c r="E32" s="737">
        <v>57</v>
      </c>
      <c r="F32" s="737">
        <v>-151</v>
      </c>
      <c r="G32" s="737">
        <v>-1091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6421</v>
      </c>
      <c r="E33" s="737">
        <v>3601</v>
      </c>
      <c r="F33" s="737">
        <v>-24146</v>
      </c>
      <c r="G33" s="737">
        <v>-72162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1888</v>
      </c>
      <c r="E34" s="737">
        <v>1749</v>
      </c>
      <c r="F34" s="737">
        <v>384</v>
      </c>
      <c r="G34" s="737">
        <v>547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-143</v>
      </c>
      <c r="E36" s="737">
        <v>-1117</v>
      </c>
      <c r="F36" s="737">
        <v>-488</v>
      </c>
      <c r="G36" s="737">
        <v>2155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3986</v>
      </c>
      <c r="E37" s="737">
        <v>4532</v>
      </c>
      <c r="F37" s="737">
        <v>678</v>
      </c>
      <c r="G37" s="737">
        <v>-2416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35</v>
      </c>
      <c r="E38" s="737">
        <v>29</v>
      </c>
      <c r="F38" s="737">
        <v>868</v>
      </c>
      <c r="G38" s="737">
        <v>1612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1561</v>
      </c>
      <c r="E40" s="737">
        <v>-2147</v>
      </c>
      <c r="F40" s="737">
        <v>6407</v>
      </c>
      <c r="G40" s="737">
        <v>-9138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-335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-3634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534</v>
      </c>
      <c r="E44" s="737">
        <v>-4685</v>
      </c>
      <c r="F44" s="737">
        <v>-429</v>
      </c>
      <c r="G44" s="737">
        <v>1813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534</v>
      </c>
      <c r="E45" s="737">
        <v>-4685</v>
      </c>
      <c r="F45" s="737">
        <v>-429</v>
      </c>
      <c r="G45" s="737">
        <v>1813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17683</v>
      </c>
      <c r="E48" s="775">
        <v>40712</v>
      </c>
      <c r="F48" s="775">
        <v>429816</v>
      </c>
      <c r="G48" s="776">
        <v>438153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1750586</v>
      </c>
      <c r="E51" s="724">
        <v>1790554</v>
      </c>
      <c r="F51" s="724">
        <v>2220616</v>
      </c>
      <c r="G51" s="725">
        <v>2659484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1752054</v>
      </c>
      <c r="E52" s="737">
        <v>1792766</v>
      </c>
      <c r="F52" s="737">
        <v>2222582</v>
      </c>
      <c r="G52" s="737">
        <v>2660735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1468</v>
      </c>
      <c r="E53" s="786">
        <v>2212</v>
      </c>
      <c r="F53" s="786">
        <v>1966</v>
      </c>
      <c r="G53" s="786">
        <v>1251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5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6" ht="15.75">
      <c r="A8" s="277"/>
      <c r="B8" s="333"/>
      <c r="C8" s="281" t="str">
        <f>'Titulní stránka'!E14</f>
        <v>Datum: 30/09/2022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-23559</v>
      </c>
      <c r="E10" s="95">
        <v>-37596</v>
      </c>
      <c r="F10" s="95">
        <v>-26346</v>
      </c>
      <c r="G10" s="96">
        <v>-54932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18835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42695</v>
      </c>
      <c r="F12" s="254">
        <f t="shared" si="0"/>
        <v>37328</v>
      </c>
      <c r="G12" s="254">
        <f t="shared" si="0"/>
        <v>63773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11821</v>
      </c>
      <c r="E13" s="113">
        <v>40816</v>
      </c>
      <c r="F13" s="113">
        <v>22830</v>
      </c>
      <c r="G13" s="113">
        <v>51337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-961</v>
      </c>
      <c r="E14" s="113">
        <v>30</v>
      </c>
      <c r="F14" s="113">
        <v>1668</v>
      </c>
      <c r="G14" s="113">
        <v>184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1209</v>
      </c>
      <c r="E15" s="113">
        <v>-51</v>
      </c>
      <c r="F15" s="113">
        <v>333</v>
      </c>
      <c r="G15" s="113">
        <v>-401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2855</v>
      </c>
      <c r="E16" s="115">
        <v>1383</v>
      </c>
      <c r="F16" s="115">
        <v>1393</v>
      </c>
      <c r="G16" s="116">
        <v>802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-1646</v>
      </c>
      <c r="E17" s="118">
        <v>-1434</v>
      </c>
      <c r="F17" s="118">
        <v>-1060</v>
      </c>
      <c r="G17" s="119">
        <v>-1203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132</v>
      </c>
      <c r="E18" s="113">
        <v>-39</v>
      </c>
      <c r="F18" s="113">
        <v>-30</v>
      </c>
      <c r="G18" s="113">
        <v>45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1077</v>
      </c>
      <c r="E19" s="113">
        <v>-12</v>
      </c>
      <c r="F19" s="113">
        <v>363</v>
      </c>
      <c r="G19" s="113">
        <v>-446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2722</v>
      </c>
      <c r="E20" s="121">
        <v>1375</v>
      </c>
      <c r="F20" s="121">
        <v>1389</v>
      </c>
      <c r="G20" s="122">
        <v>797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-1645</v>
      </c>
      <c r="E21" s="124">
        <v>-1387</v>
      </c>
      <c r="F21" s="124">
        <v>-1026</v>
      </c>
      <c r="G21" s="125">
        <v>-1243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369</v>
      </c>
      <c r="E22" s="113">
        <v>255</v>
      </c>
      <c r="F22" s="113">
        <v>1701</v>
      </c>
      <c r="G22" s="113">
        <v>1837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173</v>
      </c>
      <c r="E23" s="113">
        <v>69</v>
      </c>
      <c r="F23" s="113">
        <v>-264</v>
      </c>
      <c r="G23" s="113">
        <v>51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196</v>
      </c>
      <c r="E24" s="113">
        <v>186</v>
      </c>
      <c r="F24" s="113">
        <v>1965</v>
      </c>
      <c r="G24" s="113">
        <v>1786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1161</v>
      </c>
      <c r="E25" s="127">
        <v>1096</v>
      </c>
      <c r="F25" s="127">
        <v>3044</v>
      </c>
      <c r="G25" s="128">
        <v>2260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-965</v>
      </c>
      <c r="E26" s="127">
        <v>-910</v>
      </c>
      <c r="F26" s="127">
        <v>-1079</v>
      </c>
      <c r="G26" s="128">
        <v>-474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97</v>
      </c>
      <c r="E27" s="113">
        <v>-49</v>
      </c>
      <c r="F27" s="113">
        <v>-36</v>
      </c>
      <c r="G27" s="113">
        <v>-42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6285</v>
      </c>
      <c r="E28" s="113">
        <v>1678</v>
      </c>
      <c r="F28" s="113">
        <v>10824</v>
      </c>
      <c r="G28" s="113">
        <v>10838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15</v>
      </c>
      <c r="E29" s="113">
        <v>16</v>
      </c>
      <c r="F29" s="113">
        <v>8</v>
      </c>
      <c r="G29" s="113">
        <v>20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-343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-6328</v>
      </c>
      <c r="F31" s="406">
        <f t="shared" si="1"/>
        <v>-10431</v>
      </c>
      <c r="G31" s="406">
        <f t="shared" si="1"/>
        <v>-13607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26</v>
      </c>
      <c r="E32" s="113">
        <v>28</v>
      </c>
      <c r="F32" s="113">
        <v>-36</v>
      </c>
      <c r="G32" s="113">
        <v>-2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-535</v>
      </c>
      <c r="E33" s="113">
        <v>-7373</v>
      </c>
      <c r="F33" s="113">
        <v>-10110</v>
      </c>
      <c r="G33" s="113">
        <v>-14598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155</v>
      </c>
      <c r="E37" s="113">
        <v>62</v>
      </c>
      <c r="F37" s="113">
        <v>44</v>
      </c>
      <c r="G37" s="113">
        <v>229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-37</v>
      </c>
      <c r="E40" s="113">
        <v>129</v>
      </c>
      <c r="F40" s="113">
        <v>-344</v>
      </c>
      <c r="G40" s="113">
        <v>764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48</v>
      </c>
      <c r="E41" s="113">
        <v>826</v>
      </c>
      <c r="F41" s="113">
        <v>15</v>
      </c>
      <c r="G41" s="113">
        <v>0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4127</v>
      </c>
      <c r="E44" s="113">
        <v>1663</v>
      </c>
      <c r="F44" s="113">
        <v>2329</v>
      </c>
      <c r="G44" s="113">
        <v>4495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4127</v>
      </c>
      <c r="E45" s="113">
        <v>1663</v>
      </c>
      <c r="F45" s="113">
        <v>2329</v>
      </c>
      <c r="G45" s="113">
        <v>4495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-940</v>
      </c>
      <c r="E48" s="98">
        <v>434</v>
      </c>
      <c r="F48" s="98">
        <v>2880</v>
      </c>
      <c r="G48" s="99">
        <v>-271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28795</v>
      </c>
      <c r="E51" s="95">
        <v>8142</v>
      </c>
      <c r="F51" s="95">
        <v>-7151</v>
      </c>
      <c r="G51" s="96">
        <v>-41230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83971</v>
      </c>
      <c r="E52" s="113">
        <v>84405</v>
      </c>
      <c r="F52" s="113">
        <v>87285</v>
      </c>
      <c r="G52" s="113">
        <v>87014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55176</v>
      </c>
      <c r="E53" s="155">
        <v>76263</v>
      </c>
      <c r="F53" s="155">
        <v>94436</v>
      </c>
      <c r="G53" s="155">
        <v>128244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6" ht="15.75">
      <c r="A8" s="707"/>
      <c r="B8" s="712"/>
      <c r="C8" s="713" t="str">
        <f>'Cover page'!E14</f>
        <v>Date: 30/09/2022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-23559</v>
      </c>
      <c r="E10" s="724">
        <v>-37596</v>
      </c>
      <c r="F10" s="724">
        <v>-26346</v>
      </c>
      <c r="G10" s="725">
        <v>-54932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18835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42695</v>
      </c>
      <c r="F12" s="732">
        <f t="shared" si="0"/>
        <v>37328</v>
      </c>
      <c r="G12" s="732">
        <f t="shared" si="0"/>
        <v>63773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11821</v>
      </c>
      <c r="E13" s="737">
        <v>40816</v>
      </c>
      <c r="F13" s="737">
        <v>22830</v>
      </c>
      <c r="G13" s="737">
        <v>51337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-961</v>
      </c>
      <c r="E14" s="737">
        <v>30</v>
      </c>
      <c r="F14" s="737">
        <v>1668</v>
      </c>
      <c r="G14" s="737">
        <v>184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1209</v>
      </c>
      <c r="E15" s="737">
        <v>-51</v>
      </c>
      <c r="F15" s="737">
        <v>333</v>
      </c>
      <c r="G15" s="737">
        <v>-401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2855</v>
      </c>
      <c r="E16" s="741">
        <v>1383</v>
      </c>
      <c r="F16" s="741">
        <v>1393</v>
      </c>
      <c r="G16" s="742">
        <v>802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-1646</v>
      </c>
      <c r="E17" s="744">
        <v>-1434</v>
      </c>
      <c r="F17" s="744">
        <v>-1060</v>
      </c>
      <c r="G17" s="745">
        <v>-1203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132</v>
      </c>
      <c r="E18" s="737">
        <v>-39</v>
      </c>
      <c r="F18" s="737">
        <v>-30</v>
      </c>
      <c r="G18" s="737">
        <v>45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1077</v>
      </c>
      <c r="E19" s="737">
        <v>-12</v>
      </c>
      <c r="F19" s="737">
        <v>363</v>
      </c>
      <c r="G19" s="737">
        <v>-446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2722</v>
      </c>
      <c r="E20" s="749">
        <v>1375</v>
      </c>
      <c r="F20" s="749">
        <v>1389</v>
      </c>
      <c r="G20" s="750">
        <v>797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-1645</v>
      </c>
      <c r="E21" s="752">
        <v>-1387</v>
      </c>
      <c r="F21" s="752">
        <v>-1026</v>
      </c>
      <c r="G21" s="753">
        <v>-1243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369</v>
      </c>
      <c r="E22" s="737">
        <v>255</v>
      </c>
      <c r="F22" s="737">
        <v>1701</v>
      </c>
      <c r="G22" s="737">
        <v>1837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173</v>
      </c>
      <c r="E23" s="737">
        <v>69</v>
      </c>
      <c r="F23" s="737">
        <v>-264</v>
      </c>
      <c r="G23" s="737">
        <v>51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196</v>
      </c>
      <c r="E24" s="737">
        <v>186</v>
      </c>
      <c r="F24" s="737">
        <v>1965</v>
      </c>
      <c r="G24" s="737">
        <v>1786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1161</v>
      </c>
      <c r="E25" s="755">
        <v>1096</v>
      </c>
      <c r="F25" s="755">
        <v>3044</v>
      </c>
      <c r="G25" s="756">
        <v>2260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-965</v>
      </c>
      <c r="E26" s="755">
        <v>-910</v>
      </c>
      <c r="F26" s="755">
        <v>-1079</v>
      </c>
      <c r="G26" s="756">
        <v>-474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97</v>
      </c>
      <c r="E27" s="737">
        <v>-49</v>
      </c>
      <c r="F27" s="737">
        <v>-36</v>
      </c>
      <c r="G27" s="737">
        <v>-42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6285</v>
      </c>
      <c r="E28" s="737">
        <v>1678</v>
      </c>
      <c r="F28" s="737">
        <v>10824</v>
      </c>
      <c r="G28" s="737">
        <v>10838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15</v>
      </c>
      <c r="E29" s="737">
        <v>16</v>
      </c>
      <c r="F29" s="737">
        <v>8</v>
      </c>
      <c r="G29" s="737">
        <v>20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-343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-6328</v>
      </c>
      <c r="F31" s="764">
        <f t="shared" si="1"/>
        <v>-10431</v>
      </c>
      <c r="G31" s="764">
        <f t="shared" si="1"/>
        <v>-13607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26</v>
      </c>
      <c r="E32" s="737">
        <v>28</v>
      </c>
      <c r="F32" s="737">
        <v>-36</v>
      </c>
      <c r="G32" s="737">
        <v>-2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-535</v>
      </c>
      <c r="E33" s="737">
        <v>-7373</v>
      </c>
      <c r="F33" s="737">
        <v>-10110</v>
      </c>
      <c r="G33" s="737">
        <v>-14598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155</v>
      </c>
      <c r="E37" s="737">
        <v>62</v>
      </c>
      <c r="F37" s="737">
        <v>44</v>
      </c>
      <c r="G37" s="737">
        <v>229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-37</v>
      </c>
      <c r="E40" s="737">
        <v>129</v>
      </c>
      <c r="F40" s="737">
        <v>-344</v>
      </c>
      <c r="G40" s="737">
        <v>764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48</v>
      </c>
      <c r="E41" s="737">
        <v>826</v>
      </c>
      <c r="F41" s="737">
        <v>15</v>
      </c>
      <c r="G41" s="737">
        <v>0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4127</v>
      </c>
      <c r="E44" s="737">
        <v>1663</v>
      </c>
      <c r="F44" s="737">
        <v>2329</v>
      </c>
      <c r="G44" s="737">
        <v>4495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4127</v>
      </c>
      <c r="E45" s="737">
        <v>1663</v>
      </c>
      <c r="F45" s="737">
        <v>2329</v>
      </c>
      <c r="G45" s="737">
        <v>4495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-940</v>
      </c>
      <c r="E48" s="775">
        <v>434</v>
      </c>
      <c r="F48" s="775">
        <v>2880</v>
      </c>
      <c r="G48" s="776">
        <v>-271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28795</v>
      </c>
      <c r="E51" s="724">
        <v>8142</v>
      </c>
      <c r="F51" s="724">
        <v>-7151</v>
      </c>
      <c r="G51" s="725">
        <v>-41230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83971</v>
      </c>
      <c r="E52" s="737">
        <v>84405</v>
      </c>
      <c r="F52" s="737">
        <v>87285</v>
      </c>
      <c r="G52" s="737">
        <v>87014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55176</v>
      </c>
      <c r="E53" s="786">
        <v>76263</v>
      </c>
      <c r="F53" s="786">
        <v>94436</v>
      </c>
      <c r="G53" s="786">
        <v>128244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52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2018</v>
      </c>
      <c r="E7" s="347">
        <f>'Tabulka 1'!F5</f>
        <v>2019</v>
      </c>
      <c r="F7" s="347">
        <f>'Tabulka 1'!G5</f>
        <v>2020</v>
      </c>
      <c r="G7" s="347">
        <f>'Tabulka 1'!H5</f>
        <v>2021</v>
      </c>
      <c r="H7" s="45"/>
      <c r="I7" s="51"/>
    </row>
    <row r="8" spans="1:17" ht="15.75">
      <c r="A8" s="277"/>
      <c r="B8" s="333"/>
      <c r="C8" s="281" t="str">
        <f>'Titulní stránka'!E14</f>
        <v>Datum: 30/09/2022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-16646</v>
      </c>
      <c r="E10" s="95">
        <v>-11391</v>
      </c>
      <c r="F10" s="95">
        <v>11661</v>
      </c>
      <c r="G10" s="96">
        <v>9272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16606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15034</v>
      </c>
      <c r="F12" s="254">
        <f t="shared" si="0"/>
        <v>8543</v>
      </c>
      <c r="G12" s="254">
        <f t="shared" si="0"/>
        <v>-8065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14775</v>
      </c>
      <c r="E13" s="113">
        <v>13356</v>
      </c>
      <c r="F13" s="113">
        <v>6495</v>
      </c>
      <c r="G13" s="113">
        <v>-13032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-7</v>
      </c>
      <c r="E14" s="113">
        <v>2</v>
      </c>
      <c r="F14" s="113">
        <v>0</v>
      </c>
      <c r="G14" s="113">
        <v>17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0</v>
      </c>
      <c r="E22" s="113">
        <v>0</v>
      </c>
      <c r="F22" s="113">
        <v>0</v>
      </c>
      <c r="G22" s="113">
        <v>0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0</v>
      </c>
      <c r="E24" s="113">
        <v>0</v>
      </c>
      <c r="F24" s="113">
        <v>0</v>
      </c>
      <c r="G24" s="113">
        <v>0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0</v>
      </c>
      <c r="F25" s="127">
        <v>0</v>
      </c>
      <c r="G25" s="128">
        <v>0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0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1838</v>
      </c>
      <c r="E28" s="113">
        <v>1676</v>
      </c>
      <c r="F28" s="113">
        <v>2048</v>
      </c>
      <c r="G28" s="113">
        <v>4950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-3585</v>
      </c>
      <c r="F31" s="406">
        <f t="shared" si="1"/>
        <v>-21578</v>
      </c>
      <c r="G31" s="406">
        <f t="shared" si="1"/>
        <v>2657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-3</v>
      </c>
      <c r="E33" s="113">
        <v>-3585</v>
      </c>
      <c r="F33" s="113">
        <v>-21578</v>
      </c>
      <c r="G33" s="113">
        <v>2657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0</v>
      </c>
      <c r="E44" s="113">
        <v>-196</v>
      </c>
      <c r="F44" s="113">
        <v>2000</v>
      </c>
      <c r="G44" s="113">
        <v>-4040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0</v>
      </c>
      <c r="E45" s="113">
        <v>-196</v>
      </c>
      <c r="F45" s="113">
        <v>2000</v>
      </c>
      <c r="G45" s="113">
        <v>-4040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-43</v>
      </c>
      <c r="E48" s="98">
        <v>-138</v>
      </c>
      <c r="F48" s="98">
        <v>626</v>
      </c>
      <c r="G48" s="99">
        <v>-176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-44779</v>
      </c>
      <c r="E51" s="95">
        <v>-58433</v>
      </c>
      <c r="F51" s="95">
        <v>-63643</v>
      </c>
      <c r="G51" s="96">
        <v>-51422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252</v>
      </c>
      <c r="E52" s="113">
        <v>114</v>
      </c>
      <c r="F52" s="113">
        <v>740</v>
      </c>
      <c r="G52" s="113">
        <v>564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45031</v>
      </c>
      <c r="E53" s="155">
        <v>58547</v>
      </c>
      <c r="F53" s="155">
        <v>64383</v>
      </c>
      <c r="G53" s="155">
        <v>51986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46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2018</v>
      </c>
      <c r="E7" s="710">
        <f>'Table 1'!F5</f>
        <v>2019</v>
      </c>
      <c r="F7" s="710">
        <f>'Table 1'!G5</f>
        <v>2020</v>
      </c>
      <c r="G7" s="710">
        <f>'Table 1'!H5</f>
        <v>2021</v>
      </c>
      <c r="H7" s="711"/>
      <c r="I7" s="706"/>
    </row>
    <row r="8" spans="1:17" ht="15.75">
      <c r="A8" s="707"/>
      <c r="B8" s="712"/>
      <c r="C8" s="713" t="str">
        <f>'Cover page'!E14</f>
        <v>Date: 30/09/2022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-16646</v>
      </c>
      <c r="E10" s="724">
        <v>-11391</v>
      </c>
      <c r="F10" s="724">
        <v>11661</v>
      </c>
      <c r="G10" s="725">
        <v>9272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16606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15034</v>
      </c>
      <c r="F12" s="732">
        <f t="shared" si="0"/>
        <v>8543</v>
      </c>
      <c r="G12" s="732">
        <f t="shared" si="0"/>
        <v>-8065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14775</v>
      </c>
      <c r="E13" s="737">
        <v>13356</v>
      </c>
      <c r="F13" s="737">
        <v>6495</v>
      </c>
      <c r="G13" s="737">
        <v>-13032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-7</v>
      </c>
      <c r="E14" s="737">
        <v>2</v>
      </c>
      <c r="F14" s="737">
        <v>0</v>
      </c>
      <c r="G14" s="737">
        <v>17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0</v>
      </c>
      <c r="E22" s="737">
        <v>0</v>
      </c>
      <c r="F22" s="737">
        <v>0</v>
      </c>
      <c r="G22" s="737">
        <v>0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0</v>
      </c>
      <c r="E24" s="737">
        <v>0</v>
      </c>
      <c r="F24" s="737">
        <v>0</v>
      </c>
      <c r="G24" s="737">
        <v>0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0</v>
      </c>
      <c r="F25" s="755">
        <v>0</v>
      </c>
      <c r="G25" s="756">
        <v>0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0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1838</v>
      </c>
      <c r="E28" s="737">
        <v>1676</v>
      </c>
      <c r="F28" s="737">
        <v>2048</v>
      </c>
      <c r="G28" s="737">
        <v>4950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-3585</v>
      </c>
      <c r="F31" s="764">
        <f t="shared" si="1"/>
        <v>-21578</v>
      </c>
      <c r="G31" s="764">
        <f t="shared" si="1"/>
        <v>2657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-3</v>
      </c>
      <c r="E33" s="737">
        <v>-3585</v>
      </c>
      <c r="F33" s="737">
        <v>-21578</v>
      </c>
      <c r="G33" s="737">
        <v>2657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0</v>
      </c>
      <c r="E44" s="737">
        <v>-196</v>
      </c>
      <c r="F44" s="737">
        <v>2000</v>
      </c>
      <c r="G44" s="737">
        <v>-4040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0</v>
      </c>
      <c r="E45" s="737">
        <v>-196</v>
      </c>
      <c r="F45" s="737">
        <v>2000</v>
      </c>
      <c r="G45" s="737">
        <v>-4040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-43</v>
      </c>
      <c r="E48" s="775">
        <v>-138</v>
      </c>
      <c r="F48" s="775">
        <v>626</v>
      </c>
      <c r="G48" s="776">
        <v>-176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-44779</v>
      </c>
      <c r="E51" s="724">
        <v>-58433</v>
      </c>
      <c r="F51" s="724">
        <v>-63643</v>
      </c>
      <c r="G51" s="725">
        <v>-51422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252</v>
      </c>
      <c r="E52" s="737">
        <v>114</v>
      </c>
      <c r="F52" s="737">
        <v>740</v>
      </c>
      <c r="G52" s="737">
        <v>564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45031</v>
      </c>
      <c r="E53" s="786">
        <v>58547</v>
      </c>
      <c r="F53" s="786">
        <v>64383</v>
      </c>
      <c r="G53" s="786">
        <v>51986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25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2018</v>
      </c>
      <c r="G6" s="348">
        <f>'Tabulka 1'!F5</f>
        <v>2019</v>
      </c>
      <c r="H6" s="348">
        <f>'Tabulka 1'!G5</f>
        <v>2020</v>
      </c>
      <c r="I6" s="348">
        <f>'Tabulka 1'!H5</f>
        <v>2021</v>
      </c>
      <c r="J6" s="211"/>
    </row>
    <row r="7" spans="1:17" ht="15.75">
      <c r="A7" s="291"/>
      <c r="B7" s="497"/>
      <c r="C7" s="426"/>
      <c r="D7" s="433" t="str">
        <f>'Titulní stránka'!E14</f>
        <v>Datum: 30/09/2022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78693</v>
      </c>
      <c r="G10" s="214">
        <v>85073</v>
      </c>
      <c r="H10" s="214">
        <v>83710</v>
      </c>
      <c r="I10" s="214">
        <v>103428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5113719</v>
      </c>
      <c r="G38" s="214">
        <v>5441463</v>
      </c>
      <c r="H38" s="214">
        <v>5424464</v>
      </c>
      <c r="I38" s="214">
        <v>5834972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2018</v>
      </c>
      <c r="G6" s="639">
        <f>'Table 1'!F5</f>
        <v>2019</v>
      </c>
      <c r="H6" s="639">
        <f>'Table 1'!G5</f>
        <v>2020</v>
      </c>
      <c r="I6" s="639">
        <f>'Table 1'!H5</f>
        <v>2021</v>
      </c>
      <c r="J6" s="635"/>
    </row>
    <row r="7" spans="1:17" ht="15.75">
      <c r="A7" s="627"/>
      <c r="B7" s="640"/>
      <c r="C7" s="629"/>
      <c r="D7" s="641" t="str">
        <f>'Cover page'!E14</f>
        <v>Date: 30/09/2022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78693</v>
      </c>
      <c r="G10" s="656">
        <v>85073</v>
      </c>
      <c r="H10" s="656">
        <v>83710</v>
      </c>
      <c r="I10" s="656">
        <v>103428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5113719</v>
      </c>
      <c r="G38" s="656">
        <v>5441463</v>
      </c>
      <c r="H38" s="656">
        <v>5424464</v>
      </c>
      <c r="I38" s="656">
        <v>5834972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10" t="s">
        <v>332</v>
      </c>
      <c r="C2" s="1211"/>
      <c r="D2" s="1212"/>
      <c r="E2" s="508" t="s">
        <v>333</v>
      </c>
      <c r="F2" s="1213">
        <v>6</v>
      </c>
      <c r="G2" s="1214"/>
      <c r="H2" s="1215"/>
      <c r="I2" s="1216" t="s">
        <v>334</v>
      </c>
      <c r="J2" s="1217"/>
      <c r="K2" s="1217"/>
      <c r="L2" s="1222" t="s">
        <v>335</v>
      </c>
      <c r="M2" s="1222"/>
      <c r="N2" s="1222"/>
      <c r="O2" s="1222"/>
      <c r="P2" s="1222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  <c r="AK2" s="1222"/>
      <c r="AL2" s="1222"/>
      <c r="AM2" s="1222"/>
      <c r="AN2" s="1222"/>
      <c r="AO2" s="1222"/>
      <c r="AP2" s="1222"/>
      <c r="AQ2" s="1222"/>
      <c r="AR2" s="1222"/>
      <c r="AS2" s="1222"/>
      <c r="AT2" s="1222"/>
      <c r="AU2" s="1222"/>
      <c r="AV2" s="1222"/>
      <c r="AW2" s="1222"/>
      <c r="AX2" s="1222"/>
      <c r="AY2" s="1222"/>
      <c r="AZ2" s="1223"/>
    </row>
    <row r="3" spans="1:52">
      <c r="A3" s="509" t="s">
        <v>336</v>
      </c>
      <c r="B3" s="1224" t="s">
        <v>337</v>
      </c>
      <c r="C3" s="1225"/>
      <c r="D3" s="1226"/>
      <c r="E3" s="510" t="s">
        <v>338</v>
      </c>
      <c r="F3" s="1164" t="s">
        <v>339</v>
      </c>
      <c r="G3" s="1165"/>
      <c r="H3" s="1166"/>
      <c r="I3" s="1218"/>
      <c r="J3" s="1219"/>
      <c r="K3" s="1219"/>
      <c r="L3" s="1185" t="s">
        <v>340</v>
      </c>
      <c r="M3" s="1185"/>
      <c r="N3" s="1185"/>
      <c r="O3" s="1185"/>
      <c r="P3" s="1185"/>
      <c r="Q3" s="1185"/>
      <c r="R3" s="1185"/>
      <c r="S3" s="1185"/>
      <c r="T3" s="1185"/>
      <c r="U3" s="1185"/>
      <c r="V3" s="1185"/>
      <c r="W3" s="1185"/>
      <c r="X3" s="1185"/>
      <c r="Y3" s="1185"/>
      <c r="Z3" s="1185"/>
      <c r="AA3" s="1185"/>
      <c r="AB3" s="1185"/>
      <c r="AC3" s="1185"/>
      <c r="AD3" s="1185"/>
      <c r="AE3" s="1185"/>
      <c r="AF3" s="1185"/>
      <c r="AG3" s="1185"/>
      <c r="AH3" s="1185"/>
      <c r="AI3" s="1185"/>
      <c r="AJ3" s="1185"/>
      <c r="AK3" s="1185"/>
      <c r="AL3" s="1185"/>
      <c r="AM3" s="1185"/>
      <c r="AN3" s="1185"/>
      <c r="AO3" s="1185"/>
      <c r="AP3" s="1185"/>
      <c r="AQ3" s="1185"/>
      <c r="AR3" s="1185"/>
      <c r="AS3" s="1185"/>
      <c r="AT3" s="1185"/>
      <c r="AU3" s="1185"/>
      <c r="AV3" s="1185"/>
      <c r="AW3" s="1185"/>
      <c r="AX3" s="1185"/>
      <c r="AY3" s="1185"/>
      <c r="AZ3" s="1186"/>
    </row>
    <row r="4" spans="1:52">
      <c r="A4" s="509" t="s">
        <v>341</v>
      </c>
      <c r="B4" s="1227" t="s">
        <v>342</v>
      </c>
      <c r="C4" s="1228"/>
      <c r="D4" s="1229"/>
      <c r="E4" s="510"/>
      <c r="F4" s="1230"/>
      <c r="G4" s="1231"/>
      <c r="H4" s="1232"/>
      <c r="I4" s="1218"/>
      <c r="J4" s="1219"/>
      <c r="K4" s="1219"/>
      <c r="L4" s="1185" t="s">
        <v>343</v>
      </c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5"/>
      <c r="AJ4" s="1185"/>
      <c r="AK4" s="1185"/>
      <c r="AL4" s="1185"/>
      <c r="AM4" s="1185"/>
      <c r="AN4" s="1185"/>
      <c r="AO4" s="1185"/>
      <c r="AP4" s="1185"/>
      <c r="AQ4" s="1185"/>
      <c r="AR4" s="1185"/>
      <c r="AS4" s="1185"/>
      <c r="AT4" s="1185"/>
      <c r="AU4" s="1185"/>
      <c r="AV4" s="1185"/>
      <c r="AW4" s="1185"/>
      <c r="AX4" s="1185"/>
      <c r="AY4" s="1185"/>
      <c r="AZ4" s="1186"/>
    </row>
    <row r="5" spans="1:52" ht="15.75" thickBot="1">
      <c r="A5" s="509" t="s">
        <v>344</v>
      </c>
      <c r="B5" s="1190" t="s">
        <v>345</v>
      </c>
      <c r="C5" s="1191"/>
      <c r="D5" s="1192"/>
      <c r="E5" s="511" t="s">
        <v>346</v>
      </c>
      <c r="F5" s="1149"/>
      <c r="G5" s="1150"/>
      <c r="H5" s="1151"/>
      <c r="I5" s="1218"/>
      <c r="J5" s="1219"/>
      <c r="K5" s="1219"/>
      <c r="L5" s="1196" t="s">
        <v>347</v>
      </c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1196"/>
      <c r="AO5" s="1196"/>
      <c r="AP5" s="1196"/>
      <c r="AQ5" s="1196"/>
      <c r="AR5" s="1196"/>
      <c r="AS5" s="1196"/>
      <c r="AT5" s="1196"/>
      <c r="AU5" s="1196"/>
      <c r="AV5" s="1196"/>
      <c r="AW5" s="1196"/>
      <c r="AX5" s="1196"/>
      <c r="AY5" s="1196"/>
      <c r="AZ5" s="1197"/>
    </row>
    <row r="6" spans="1:52">
      <c r="A6" s="509" t="s">
        <v>348</v>
      </c>
      <c r="B6" s="1204" t="s">
        <v>349</v>
      </c>
      <c r="C6" s="1205"/>
      <c r="D6" s="1206"/>
      <c r="E6" s="512"/>
      <c r="F6" s="1178" t="s">
        <v>350</v>
      </c>
      <c r="G6" s="1179"/>
      <c r="H6" s="1180"/>
      <c r="I6" s="1218"/>
      <c r="J6" s="1219"/>
      <c r="K6" s="1219"/>
      <c r="L6" s="1196" t="s">
        <v>351</v>
      </c>
      <c r="M6" s="1196"/>
      <c r="N6" s="1196"/>
      <c r="O6" s="1196"/>
      <c r="P6" s="1196"/>
      <c r="Q6" s="1196"/>
      <c r="R6" s="1196"/>
      <c r="S6" s="1196"/>
      <c r="T6" s="1196"/>
      <c r="U6" s="1196"/>
      <c r="V6" s="1196"/>
      <c r="W6" s="1196"/>
      <c r="X6" s="1196"/>
      <c r="Y6" s="1196"/>
      <c r="Z6" s="1196"/>
      <c r="AA6" s="1196"/>
      <c r="AB6" s="1196"/>
      <c r="AC6" s="1196"/>
      <c r="AD6" s="1196"/>
      <c r="AE6" s="1196"/>
      <c r="AF6" s="1196"/>
      <c r="AG6" s="1196"/>
      <c r="AH6" s="1196"/>
      <c r="AI6" s="1196"/>
      <c r="AJ6" s="1196"/>
      <c r="AK6" s="1196"/>
      <c r="AL6" s="1196"/>
      <c r="AM6" s="1196"/>
      <c r="AN6" s="1196"/>
      <c r="AO6" s="1196"/>
      <c r="AP6" s="1196"/>
      <c r="AQ6" s="1196"/>
      <c r="AR6" s="1196"/>
      <c r="AS6" s="1196"/>
      <c r="AT6" s="1196"/>
      <c r="AU6" s="1196"/>
      <c r="AV6" s="1196"/>
      <c r="AW6" s="1196"/>
      <c r="AX6" s="1196"/>
      <c r="AY6" s="1196"/>
      <c r="AZ6" s="1197"/>
    </row>
    <row r="7" spans="1:52" ht="15.75" thickBot="1">
      <c r="A7" s="509" t="s">
        <v>352</v>
      </c>
      <c r="B7" s="1204" t="s">
        <v>353</v>
      </c>
      <c r="C7" s="1205"/>
      <c r="D7" s="1206"/>
      <c r="E7" s="513"/>
      <c r="F7" s="1158"/>
      <c r="G7" s="1159"/>
      <c r="H7" s="1160"/>
      <c r="I7" s="1218"/>
      <c r="J7" s="1219"/>
      <c r="K7" s="1219"/>
      <c r="L7" s="1196" t="s">
        <v>354</v>
      </c>
      <c r="M7" s="1196"/>
      <c r="N7" s="1196"/>
      <c r="O7" s="1196"/>
      <c r="P7" s="1196"/>
      <c r="Q7" s="1196"/>
      <c r="R7" s="1196"/>
      <c r="S7" s="1196"/>
      <c r="T7" s="1196"/>
      <c r="U7" s="1196"/>
      <c r="V7" s="1196"/>
      <c r="W7" s="1196"/>
      <c r="X7" s="1196"/>
      <c r="Y7" s="1196"/>
      <c r="Z7" s="1196"/>
      <c r="AA7" s="1196"/>
      <c r="AB7" s="1196"/>
      <c r="AC7" s="1196"/>
      <c r="AD7" s="1196"/>
      <c r="AE7" s="1196"/>
      <c r="AF7" s="1196"/>
      <c r="AG7" s="1196"/>
      <c r="AH7" s="1196"/>
      <c r="AI7" s="1196"/>
      <c r="AJ7" s="1196"/>
      <c r="AK7" s="1196"/>
      <c r="AL7" s="1196"/>
      <c r="AM7" s="1196"/>
      <c r="AN7" s="1196"/>
      <c r="AO7" s="1196"/>
      <c r="AP7" s="1196"/>
      <c r="AQ7" s="1196"/>
      <c r="AR7" s="1196"/>
      <c r="AS7" s="1196"/>
      <c r="AT7" s="1196"/>
      <c r="AU7" s="1196"/>
      <c r="AV7" s="1196"/>
      <c r="AW7" s="1196"/>
      <c r="AX7" s="1196"/>
      <c r="AY7" s="1196"/>
      <c r="AZ7" s="1197"/>
    </row>
    <row r="8" spans="1:52">
      <c r="A8" s="513" t="s">
        <v>355</v>
      </c>
      <c r="B8" s="1207"/>
      <c r="C8" s="1208"/>
      <c r="D8" s="1209"/>
      <c r="E8" s="514"/>
      <c r="F8" s="1193"/>
      <c r="G8" s="1194"/>
      <c r="H8" s="1195"/>
      <c r="I8" s="1218"/>
      <c r="J8" s="1219"/>
      <c r="K8" s="1219"/>
      <c r="L8" s="1185" t="s">
        <v>340</v>
      </c>
      <c r="M8" s="1185"/>
      <c r="N8" s="1185"/>
      <c r="O8" s="1185"/>
      <c r="P8" s="1185"/>
      <c r="Q8" s="1185"/>
      <c r="R8" s="1185"/>
      <c r="S8" s="1185"/>
      <c r="T8" s="1185"/>
      <c r="U8" s="1185"/>
      <c r="V8" s="1185"/>
      <c r="W8" s="1185"/>
      <c r="X8" s="1185"/>
      <c r="Y8" s="1185"/>
      <c r="Z8" s="1185"/>
      <c r="AA8" s="1185"/>
      <c r="AB8" s="1185"/>
      <c r="AC8" s="1185"/>
      <c r="AD8" s="1185"/>
      <c r="AE8" s="1185"/>
      <c r="AF8" s="1185"/>
      <c r="AG8" s="1185"/>
      <c r="AH8" s="1185"/>
      <c r="AI8" s="1185"/>
      <c r="AJ8" s="1185"/>
      <c r="AK8" s="1185"/>
      <c r="AL8" s="1185"/>
      <c r="AM8" s="1185"/>
      <c r="AN8" s="1185"/>
      <c r="AO8" s="1185"/>
      <c r="AP8" s="1185"/>
      <c r="AQ8" s="1185"/>
      <c r="AR8" s="1185"/>
      <c r="AS8" s="1185"/>
      <c r="AT8" s="1185"/>
      <c r="AU8" s="1185"/>
      <c r="AV8" s="1185"/>
      <c r="AW8" s="1185"/>
      <c r="AX8" s="1185"/>
      <c r="AY8" s="1185"/>
      <c r="AZ8" s="1186"/>
    </row>
    <row r="9" spans="1:52">
      <c r="A9" s="513" t="s">
        <v>356</v>
      </c>
      <c r="B9" s="1164" t="s">
        <v>357</v>
      </c>
      <c r="C9" s="1165"/>
      <c r="D9" s="1166"/>
      <c r="E9" s="514"/>
      <c r="F9" s="1193"/>
      <c r="G9" s="1194"/>
      <c r="H9" s="1195"/>
      <c r="I9" s="1218"/>
      <c r="J9" s="1219"/>
      <c r="K9" s="1219"/>
      <c r="L9" s="1196" t="s">
        <v>358</v>
      </c>
      <c r="M9" s="1196"/>
      <c r="N9" s="1196"/>
      <c r="O9" s="1196"/>
      <c r="P9" s="1196"/>
      <c r="Q9" s="1196"/>
      <c r="R9" s="1196"/>
      <c r="S9" s="1196"/>
      <c r="T9" s="1196"/>
      <c r="U9" s="1196"/>
      <c r="V9" s="1196"/>
      <c r="W9" s="1196"/>
      <c r="X9" s="1196"/>
      <c r="Y9" s="1196"/>
      <c r="Z9" s="1196"/>
      <c r="AA9" s="1196"/>
      <c r="AB9" s="1196"/>
      <c r="AC9" s="1196"/>
      <c r="AD9" s="1196"/>
      <c r="AE9" s="1196"/>
      <c r="AF9" s="1196"/>
      <c r="AG9" s="1196"/>
      <c r="AH9" s="1196"/>
      <c r="AI9" s="1196"/>
      <c r="AJ9" s="1196"/>
      <c r="AK9" s="1196"/>
      <c r="AL9" s="1196"/>
      <c r="AM9" s="1196"/>
      <c r="AN9" s="1196"/>
      <c r="AO9" s="1196"/>
      <c r="AP9" s="1196"/>
      <c r="AQ9" s="1196"/>
      <c r="AR9" s="1196"/>
      <c r="AS9" s="1196"/>
      <c r="AT9" s="1196"/>
      <c r="AU9" s="1196"/>
      <c r="AV9" s="1196"/>
      <c r="AW9" s="1196"/>
      <c r="AX9" s="1196"/>
      <c r="AY9" s="1196"/>
      <c r="AZ9" s="1197"/>
    </row>
    <row r="10" spans="1:52" ht="15.75" thickBot="1">
      <c r="A10" s="515" t="s">
        <v>359</v>
      </c>
      <c r="B10" s="1198"/>
      <c r="C10" s="1199"/>
      <c r="D10" s="1200"/>
      <c r="E10" s="516"/>
      <c r="F10" s="1201"/>
      <c r="G10" s="1202"/>
      <c r="H10" s="1203"/>
      <c r="I10" s="1218"/>
      <c r="J10" s="1219"/>
      <c r="K10" s="1219"/>
      <c r="L10" s="1185" t="s">
        <v>360</v>
      </c>
      <c r="M10" s="1185"/>
      <c r="N10" s="1185"/>
      <c r="O10" s="1185"/>
      <c r="P10" s="1185"/>
      <c r="Q10" s="1185"/>
      <c r="R10" s="1185"/>
      <c r="S10" s="1185"/>
      <c r="T10" s="1185"/>
      <c r="U10" s="1185"/>
      <c r="V10" s="1185"/>
      <c r="W10" s="1185"/>
      <c r="X10" s="1185"/>
      <c r="Y10" s="1185"/>
      <c r="Z10" s="1185"/>
      <c r="AA10" s="1185"/>
      <c r="AB10" s="1185"/>
      <c r="AC10" s="1185"/>
      <c r="AD10" s="1185"/>
      <c r="AE10" s="1185"/>
      <c r="AF10" s="1185"/>
      <c r="AG10" s="1185"/>
      <c r="AH10" s="1185"/>
      <c r="AI10" s="1185"/>
      <c r="AJ10" s="1185"/>
      <c r="AK10" s="1185"/>
      <c r="AL10" s="1185"/>
      <c r="AM10" s="1185"/>
      <c r="AN10" s="1185"/>
      <c r="AO10" s="1185"/>
      <c r="AP10" s="1185"/>
      <c r="AQ10" s="1185"/>
      <c r="AR10" s="1185"/>
      <c r="AS10" s="1185"/>
      <c r="AT10" s="1185"/>
      <c r="AU10" s="1185"/>
      <c r="AV10" s="1185"/>
      <c r="AW10" s="1185"/>
      <c r="AX10" s="1185"/>
      <c r="AY10" s="1185"/>
      <c r="AZ10" s="1186"/>
    </row>
    <row r="11" spans="1:52">
      <c r="A11" s="509" t="s">
        <v>361</v>
      </c>
      <c r="B11" s="1164" t="s">
        <v>362</v>
      </c>
      <c r="C11" s="1165"/>
      <c r="D11" s="1166"/>
      <c r="E11" s="509" t="s">
        <v>363</v>
      </c>
      <c r="F11" s="1190">
        <v>1</v>
      </c>
      <c r="G11" s="1191"/>
      <c r="H11" s="1192"/>
      <c r="I11" s="1218"/>
      <c r="J11" s="1219"/>
      <c r="K11" s="1219"/>
      <c r="L11" s="1185"/>
      <c r="M11" s="1185"/>
      <c r="N11" s="1185"/>
      <c r="O11" s="1185"/>
      <c r="P11" s="1185"/>
      <c r="Q11" s="1185"/>
      <c r="R11" s="1185"/>
      <c r="S11" s="1185"/>
      <c r="T11" s="1185"/>
      <c r="U11" s="1185"/>
      <c r="V11" s="1185"/>
      <c r="W11" s="1185"/>
      <c r="X11" s="1185"/>
      <c r="Y11" s="1185"/>
      <c r="Z11" s="1185"/>
      <c r="AA11" s="1185"/>
      <c r="AB11" s="1185"/>
      <c r="AC11" s="1185"/>
      <c r="AD11" s="1185"/>
      <c r="AE11" s="1185"/>
      <c r="AF11" s="1185"/>
      <c r="AG11" s="1185"/>
      <c r="AH11" s="1185"/>
      <c r="AI11" s="1185"/>
      <c r="AJ11" s="1185"/>
      <c r="AK11" s="1185"/>
      <c r="AL11" s="1185"/>
      <c r="AM11" s="1185"/>
      <c r="AN11" s="1185"/>
      <c r="AO11" s="1185"/>
      <c r="AP11" s="1185"/>
      <c r="AQ11" s="1185"/>
      <c r="AR11" s="1185"/>
      <c r="AS11" s="1185"/>
      <c r="AT11" s="1185"/>
      <c r="AU11" s="1185"/>
      <c r="AV11" s="1185"/>
      <c r="AW11" s="1185"/>
      <c r="AX11" s="1185"/>
      <c r="AY11" s="1185"/>
      <c r="AZ11" s="1186"/>
    </row>
    <row r="12" spans="1:52">
      <c r="A12" s="509" t="s">
        <v>364</v>
      </c>
      <c r="B12" s="1164" t="s">
        <v>365</v>
      </c>
      <c r="C12" s="1165"/>
      <c r="D12" s="1166"/>
      <c r="E12" s="509"/>
      <c r="F12" s="1173"/>
      <c r="G12" s="1174"/>
      <c r="H12" s="1175"/>
      <c r="I12" s="1218"/>
      <c r="J12" s="1219"/>
      <c r="K12" s="1219"/>
      <c r="L12" s="1185"/>
      <c r="M12" s="1185"/>
      <c r="N12" s="1185"/>
      <c r="O12" s="1185"/>
      <c r="P12" s="1185"/>
      <c r="Q12" s="1185"/>
      <c r="R12" s="1185"/>
      <c r="S12" s="1185"/>
      <c r="T12" s="1185"/>
      <c r="U12" s="1185"/>
      <c r="V12" s="1185"/>
      <c r="W12" s="1185"/>
      <c r="X12" s="1185"/>
      <c r="Y12" s="1185"/>
      <c r="Z12" s="1185"/>
      <c r="AA12" s="1185"/>
      <c r="AB12" s="1185"/>
      <c r="AC12" s="1185"/>
      <c r="AD12" s="1185"/>
      <c r="AE12" s="1185"/>
      <c r="AF12" s="1185"/>
      <c r="AG12" s="1185"/>
      <c r="AH12" s="1185"/>
      <c r="AI12" s="1185"/>
      <c r="AJ12" s="1185"/>
      <c r="AK12" s="1185"/>
      <c r="AL12" s="1185"/>
      <c r="AM12" s="1185"/>
      <c r="AN12" s="1185"/>
      <c r="AO12" s="1185"/>
      <c r="AP12" s="1185"/>
      <c r="AQ12" s="1185"/>
      <c r="AR12" s="1185"/>
      <c r="AS12" s="1185"/>
      <c r="AT12" s="1185"/>
      <c r="AU12" s="1185"/>
      <c r="AV12" s="1185"/>
      <c r="AW12" s="1185"/>
      <c r="AX12" s="1185"/>
      <c r="AY12" s="1185"/>
      <c r="AZ12" s="1186"/>
    </row>
    <row r="13" spans="1:52">
      <c r="A13" s="509" t="s">
        <v>366</v>
      </c>
      <c r="B13" s="1164" t="s">
        <v>367</v>
      </c>
      <c r="C13" s="1165"/>
      <c r="D13" s="1166"/>
      <c r="E13" s="509"/>
      <c r="F13" s="1173"/>
      <c r="G13" s="1174"/>
      <c r="H13" s="1175"/>
      <c r="I13" s="1218"/>
      <c r="J13" s="1219"/>
      <c r="K13" s="1219"/>
      <c r="L13" s="1185"/>
      <c r="M13" s="1185"/>
      <c r="N13" s="1185"/>
      <c r="O13" s="1185"/>
      <c r="P13" s="1185"/>
      <c r="Q13" s="1185"/>
      <c r="R13" s="1185"/>
      <c r="S13" s="1185"/>
      <c r="T13" s="1185"/>
      <c r="U13" s="1185"/>
      <c r="V13" s="1185"/>
      <c r="W13" s="1185"/>
      <c r="X13" s="1185"/>
      <c r="Y13" s="1185"/>
      <c r="Z13" s="1185"/>
      <c r="AA13" s="1185"/>
      <c r="AB13" s="1185"/>
      <c r="AC13" s="1185"/>
      <c r="AD13" s="1185"/>
      <c r="AE13" s="1185"/>
      <c r="AF13" s="1185"/>
      <c r="AG13" s="1185"/>
      <c r="AH13" s="1185"/>
      <c r="AI13" s="1185"/>
      <c r="AJ13" s="1185"/>
      <c r="AK13" s="1185"/>
      <c r="AL13" s="1185"/>
      <c r="AM13" s="1185"/>
      <c r="AN13" s="1185"/>
      <c r="AO13" s="1185"/>
      <c r="AP13" s="1185"/>
      <c r="AQ13" s="1185"/>
      <c r="AR13" s="1185"/>
      <c r="AS13" s="1185"/>
      <c r="AT13" s="1185"/>
      <c r="AU13" s="1185"/>
      <c r="AV13" s="1185"/>
      <c r="AW13" s="1185"/>
      <c r="AX13" s="1185"/>
      <c r="AY13" s="1185"/>
      <c r="AZ13" s="1186"/>
    </row>
    <row r="14" spans="1:52">
      <c r="A14" s="509" t="s">
        <v>368</v>
      </c>
      <c r="B14" s="1164" t="s">
        <v>369</v>
      </c>
      <c r="C14" s="1165"/>
      <c r="D14" s="1166"/>
      <c r="E14" s="509"/>
      <c r="F14" s="1173"/>
      <c r="G14" s="1174"/>
      <c r="H14" s="1175"/>
      <c r="I14" s="1218"/>
      <c r="J14" s="1219"/>
      <c r="K14" s="1219"/>
      <c r="L14" s="1185"/>
      <c r="M14" s="1185"/>
      <c r="N14" s="1185"/>
      <c r="O14" s="1185"/>
      <c r="P14" s="1185"/>
      <c r="Q14" s="1185"/>
      <c r="R14" s="1185"/>
      <c r="S14" s="1185"/>
      <c r="T14" s="1185"/>
      <c r="U14" s="1185"/>
      <c r="V14" s="1185"/>
      <c r="W14" s="1185"/>
      <c r="X14" s="1185"/>
      <c r="Y14" s="1185"/>
      <c r="Z14" s="1185"/>
      <c r="AA14" s="1185"/>
      <c r="AB14" s="1185"/>
      <c r="AC14" s="1185"/>
      <c r="AD14" s="1185"/>
      <c r="AE14" s="1185"/>
      <c r="AF14" s="1185"/>
      <c r="AG14" s="1185"/>
      <c r="AH14" s="1185"/>
      <c r="AI14" s="1185"/>
      <c r="AJ14" s="1185"/>
      <c r="AK14" s="1185"/>
      <c r="AL14" s="1185"/>
      <c r="AM14" s="1185"/>
      <c r="AN14" s="1185"/>
      <c r="AO14" s="1185"/>
      <c r="AP14" s="1185"/>
      <c r="AQ14" s="1185"/>
      <c r="AR14" s="1185"/>
      <c r="AS14" s="1185"/>
      <c r="AT14" s="1185"/>
      <c r="AU14" s="1185"/>
      <c r="AV14" s="1185"/>
      <c r="AW14" s="1185"/>
      <c r="AX14" s="1185"/>
      <c r="AY14" s="1185"/>
      <c r="AZ14" s="1186"/>
    </row>
    <row r="15" spans="1:52">
      <c r="A15" s="509" t="s">
        <v>370</v>
      </c>
      <c r="B15" s="1164" t="s">
        <v>371</v>
      </c>
      <c r="C15" s="1165"/>
      <c r="D15" s="1166"/>
      <c r="E15" s="509"/>
      <c r="F15" s="1173"/>
      <c r="G15" s="1174"/>
      <c r="H15" s="1175"/>
      <c r="I15" s="1218"/>
      <c r="J15" s="1219"/>
      <c r="K15" s="1219"/>
      <c r="L15" s="1185"/>
      <c r="M15" s="1185"/>
      <c r="N15" s="1185"/>
      <c r="O15" s="1185"/>
      <c r="P15" s="1185"/>
      <c r="Q15" s="1185"/>
      <c r="R15" s="1185"/>
      <c r="S15" s="1185"/>
      <c r="T15" s="1185"/>
      <c r="U15" s="1185"/>
      <c r="V15" s="1185"/>
      <c r="W15" s="1185"/>
      <c r="X15" s="1185"/>
      <c r="Y15" s="1185"/>
      <c r="Z15" s="1185"/>
      <c r="AA15" s="1185"/>
      <c r="AB15" s="1185"/>
      <c r="AC15" s="1185"/>
      <c r="AD15" s="1185"/>
      <c r="AE15" s="1185"/>
      <c r="AF15" s="1185"/>
      <c r="AG15" s="1185"/>
      <c r="AH15" s="1185"/>
      <c r="AI15" s="1185"/>
      <c r="AJ15" s="1185"/>
      <c r="AK15" s="1185"/>
      <c r="AL15" s="1185"/>
      <c r="AM15" s="1185"/>
      <c r="AN15" s="1185"/>
      <c r="AO15" s="1185"/>
      <c r="AP15" s="1185"/>
      <c r="AQ15" s="1185"/>
      <c r="AR15" s="1185"/>
      <c r="AS15" s="1185"/>
      <c r="AT15" s="1185"/>
      <c r="AU15" s="1185"/>
      <c r="AV15" s="1185"/>
      <c r="AW15" s="1185"/>
      <c r="AX15" s="1185"/>
      <c r="AY15" s="1185"/>
      <c r="AZ15" s="1186"/>
    </row>
    <row r="16" spans="1:52">
      <c r="A16" s="509" t="s">
        <v>372</v>
      </c>
      <c r="B16" s="1164" t="s">
        <v>373</v>
      </c>
      <c r="C16" s="1165"/>
      <c r="D16" s="1166"/>
      <c r="E16" s="509"/>
      <c r="F16" s="1173"/>
      <c r="G16" s="1174"/>
      <c r="H16" s="1175"/>
      <c r="I16" s="1218"/>
      <c r="J16" s="1219"/>
      <c r="K16" s="1219"/>
      <c r="L16" s="1185"/>
      <c r="M16" s="1185"/>
      <c r="N16" s="1185"/>
      <c r="O16" s="1185"/>
      <c r="P16" s="1185"/>
      <c r="Q16" s="1185"/>
      <c r="R16" s="1185"/>
      <c r="S16" s="1185"/>
      <c r="T16" s="1185"/>
      <c r="U16" s="1185"/>
      <c r="V16" s="1185"/>
      <c r="W16" s="1185"/>
      <c r="X16" s="1185"/>
      <c r="Y16" s="1185"/>
      <c r="Z16" s="1185"/>
      <c r="AA16" s="1185"/>
      <c r="AB16" s="1185"/>
      <c r="AC16" s="1185"/>
      <c r="AD16" s="1185"/>
      <c r="AE16" s="1185"/>
      <c r="AF16" s="1185"/>
      <c r="AG16" s="1185"/>
      <c r="AH16" s="1185"/>
      <c r="AI16" s="1185"/>
      <c r="AJ16" s="1185"/>
      <c r="AK16" s="1185"/>
      <c r="AL16" s="1185"/>
      <c r="AM16" s="1185"/>
      <c r="AN16" s="1185"/>
      <c r="AO16" s="1185"/>
      <c r="AP16" s="1185"/>
      <c r="AQ16" s="1185"/>
      <c r="AR16" s="1185"/>
      <c r="AS16" s="1185"/>
      <c r="AT16" s="1185"/>
      <c r="AU16" s="1185"/>
      <c r="AV16" s="1185"/>
      <c r="AW16" s="1185"/>
      <c r="AX16" s="1185"/>
      <c r="AY16" s="1185"/>
      <c r="AZ16" s="1186"/>
    </row>
    <row r="17" spans="1:52" ht="15.75" thickBot="1">
      <c r="A17" s="509" t="s">
        <v>374</v>
      </c>
      <c r="B17" s="1164" t="s">
        <v>375</v>
      </c>
      <c r="C17" s="1165"/>
      <c r="D17" s="1166"/>
      <c r="E17" s="511"/>
      <c r="F17" s="1187"/>
      <c r="G17" s="1188"/>
      <c r="H17" s="1189"/>
      <c r="I17" s="1218"/>
      <c r="J17" s="1219"/>
      <c r="K17" s="1219"/>
      <c r="L17" s="1185"/>
      <c r="M17" s="1185"/>
      <c r="N17" s="1185"/>
      <c r="O17" s="1185"/>
      <c r="P17" s="1185"/>
      <c r="Q17" s="1185"/>
      <c r="R17" s="1185"/>
      <c r="S17" s="1185"/>
      <c r="T17" s="1185"/>
      <c r="U17" s="1185"/>
      <c r="V17" s="1185"/>
      <c r="W17" s="1185"/>
      <c r="X17" s="1185"/>
      <c r="Y17" s="1185"/>
      <c r="Z17" s="1185"/>
      <c r="AA17" s="1185"/>
      <c r="AB17" s="1185"/>
      <c r="AC17" s="1185"/>
      <c r="AD17" s="1185"/>
      <c r="AE17" s="1185"/>
      <c r="AF17" s="1185"/>
      <c r="AG17" s="1185"/>
      <c r="AH17" s="1185"/>
      <c r="AI17" s="1185"/>
      <c r="AJ17" s="1185"/>
      <c r="AK17" s="1185"/>
      <c r="AL17" s="1185"/>
      <c r="AM17" s="1185"/>
      <c r="AN17" s="1185"/>
      <c r="AO17" s="1185"/>
      <c r="AP17" s="1185"/>
      <c r="AQ17" s="1185"/>
      <c r="AR17" s="1185"/>
      <c r="AS17" s="1185"/>
      <c r="AT17" s="1185"/>
      <c r="AU17" s="1185"/>
      <c r="AV17" s="1185"/>
      <c r="AW17" s="1185"/>
      <c r="AX17" s="1185"/>
      <c r="AY17" s="1185"/>
      <c r="AZ17" s="1186"/>
    </row>
    <row r="18" spans="1:52">
      <c r="A18" s="509" t="s">
        <v>376</v>
      </c>
      <c r="B18" s="1164" t="s">
        <v>377</v>
      </c>
      <c r="C18" s="1165"/>
      <c r="D18" s="1166"/>
      <c r="E18" s="517" t="s">
        <v>378</v>
      </c>
      <c r="F18" s="1178"/>
      <c r="G18" s="1179"/>
      <c r="H18" s="1180"/>
      <c r="I18" s="1218"/>
      <c r="J18" s="1219"/>
      <c r="K18" s="1219"/>
      <c r="L18" s="1185"/>
      <c r="M18" s="1185"/>
      <c r="N18" s="1185"/>
      <c r="O18" s="1185"/>
      <c r="P18" s="1185"/>
      <c r="Q18" s="1185"/>
      <c r="R18" s="1185"/>
      <c r="S18" s="1185"/>
      <c r="T18" s="1185"/>
      <c r="U18" s="1185"/>
      <c r="V18" s="1185"/>
      <c r="W18" s="1185"/>
      <c r="X18" s="1185"/>
      <c r="Y18" s="1185"/>
      <c r="Z18" s="1185"/>
      <c r="AA18" s="1185"/>
      <c r="AB18" s="1185"/>
      <c r="AC18" s="1185"/>
      <c r="AD18" s="1185"/>
      <c r="AE18" s="1185"/>
      <c r="AF18" s="1185"/>
      <c r="AG18" s="1185"/>
      <c r="AH18" s="1185"/>
      <c r="AI18" s="1185"/>
      <c r="AJ18" s="1185"/>
      <c r="AK18" s="1185"/>
      <c r="AL18" s="1185"/>
      <c r="AM18" s="1185"/>
      <c r="AN18" s="1185"/>
      <c r="AO18" s="1185"/>
      <c r="AP18" s="1185"/>
      <c r="AQ18" s="1185"/>
      <c r="AR18" s="1185"/>
      <c r="AS18" s="1185"/>
      <c r="AT18" s="1185"/>
      <c r="AU18" s="1185"/>
      <c r="AV18" s="1185"/>
      <c r="AW18" s="1185"/>
      <c r="AX18" s="1185"/>
      <c r="AY18" s="1185"/>
      <c r="AZ18" s="1186"/>
    </row>
    <row r="19" spans="1:52" ht="15.75" thickBot="1">
      <c r="A19" s="509" t="s">
        <v>379</v>
      </c>
      <c r="B19" s="1170"/>
      <c r="C19" s="1171"/>
      <c r="D19" s="1172"/>
      <c r="E19" s="518"/>
      <c r="F19" s="1173"/>
      <c r="G19" s="1174"/>
      <c r="H19" s="1175"/>
      <c r="I19" s="1220"/>
      <c r="J19" s="1221"/>
      <c r="K19" s="122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1"/>
      <c r="AC19" s="1181"/>
      <c r="AD19" s="1181"/>
      <c r="AE19" s="1181"/>
      <c r="AF19" s="1181"/>
      <c r="AG19" s="1181"/>
      <c r="AH19" s="1181"/>
      <c r="AI19" s="1181"/>
      <c r="AJ19" s="1181"/>
      <c r="AK19" s="1181"/>
      <c r="AL19" s="1181"/>
      <c r="AM19" s="1181"/>
      <c r="AN19" s="1181"/>
      <c r="AO19" s="1181"/>
      <c r="AP19" s="1181"/>
      <c r="AQ19" s="1181"/>
      <c r="AR19" s="1181"/>
      <c r="AS19" s="1181"/>
      <c r="AT19" s="1181"/>
      <c r="AU19" s="1181"/>
      <c r="AV19" s="1181"/>
      <c r="AW19" s="1181"/>
      <c r="AX19" s="1181"/>
      <c r="AY19" s="1181"/>
      <c r="AZ19" s="1182"/>
    </row>
    <row r="20" spans="1:52">
      <c r="A20" s="509" t="s">
        <v>380</v>
      </c>
      <c r="B20" s="1170"/>
      <c r="C20" s="1171"/>
      <c r="D20" s="1172"/>
      <c r="E20" s="518"/>
      <c r="F20" s="1173"/>
      <c r="G20" s="1174"/>
      <c r="H20" s="1175"/>
      <c r="I20" s="1183"/>
      <c r="J20" s="1184"/>
      <c r="K20" s="1184"/>
      <c r="L20" s="1185"/>
      <c r="M20" s="1185"/>
      <c r="N20" s="1185"/>
      <c r="O20" s="1185"/>
      <c r="P20" s="1185"/>
      <c r="Q20" s="1185"/>
      <c r="R20" s="1185"/>
      <c r="S20" s="1185"/>
      <c r="T20" s="1185"/>
      <c r="U20" s="1185"/>
      <c r="V20" s="1185"/>
      <c r="W20" s="1185"/>
      <c r="X20" s="1185"/>
      <c r="Y20" s="1185"/>
      <c r="Z20" s="1185"/>
      <c r="AA20" s="1185"/>
      <c r="AB20" s="1185"/>
      <c r="AC20" s="1185"/>
      <c r="AD20" s="1185"/>
      <c r="AE20" s="1185"/>
      <c r="AF20" s="1185"/>
      <c r="AG20" s="1185"/>
      <c r="AH20" s="1185"/>
      <c r="AI20" s="1185"/>
      <c r="AJ20" s="1185"/>
      <c r="AK20" s="1185"/>
      <c r="AL20" s="1185"/>
      <c r="AM20" s="1185"/>
      <c r="AN20" s="1185"/>
      <c r="AO20" s="1185"/>
      <c r="AP20" s="1185"/>
      <c r="AQ20" s="1185"/>
      <c r="AR20" s="1185"/>
      <c r="AS20" s="1185"/>
      <c r="AT20" s="1185"/>
      <c r="AU20" s="1185"/>
      <c r="AV20" s="1185"/>
      <c r="AW20" s="1185"/>
      <c r="AX20" s="1185"/>
      <c r="AY20" s="1185"/>
      <c r="AZ20" s="1186"/>
    </row>
    <row r="21" spans="1:52" ht="15.75" thickBot="1">
      <c r="A21" s="509" t="s">
        <v>381</v>
      </c>
      <c r="B21" s="1170"/>
      <c r="C21" s="1171"/>
      <c r="D21" s="1172"/>
      <c r="E21" s="518"/>
      <c r="F21" s="1173"/>
      <c r="G21" s="1174"/>
      <c r="H21" s="117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70"/>
      <c r="C22" s="1171"/>
      <c r="D22" s="1172"/>
      <c r="E22" s="518" t="s">
        <v>385</v>
      </c>
      <c r="F22" s="1158"/>
      <c r="G22" s="1159"/>
      <c r="H22" s="1160"/>
      <c r="I22" s="525" t="s">
        <v>386</v>
      </c>
      <c r="J22" s="526"/>
      <c r="K22" s="527"/>
      <c r="L22" s="528"/>
      <c r="M22" s="526"/>
      <c r="N22" s="1176"/>
      <c r="O22" s="1176"/>
      <c r="P22" s="1176"/>
      <c r="Q22" s="1176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70"/>
      <c r="C23" s="1171"/>
      <c r="D23" s="1172"/>
      <c r="E23" s="533" t="s">
        <v>389</v>
      </c>
      <c r="F23" s="1149"/>
      <c r="G23" s="1150"/>
      <c r="H23" s="1151"/>
      <c r="I23" s="534" t="s">
        <v>390</v>
      </c>
      <c r="J23" s="535"/>
      <c r="K23" s="536"/>
      <c r="L23" s="537"/>
      <c r="M23" s="535"/>
      <c r="N23" s="1177"/>
      <c r="O23" s="1177"/>
      <c r="P23" s="1177"/>
      <c r="Q23" s="1177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4" t="s">
        <v>393</v>
      </c>
      <c r="C24" s="1165"/>
      <c r="D24" s="1166"/>
      <c r="E24" s="517" t="s">
        <v>394</v>
      </c>
      <c r="F24" s="1178"/>
      <c r="G24" s="1179"/>
      <c r="H24" s="1180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4" t="s">
        <v>397</v>
      </c>
      <c r="C25" s="1165"/>
      <c r="D25" s="1166"/>
      <c r="E25" s="518"/>
      <c r="F25" s="1158"/>
      <c r="G25" s="1159"/>
      <c r="H25" s="1160"/>
      <c r="I25" s="542"/>
      <c r="J25" s="543"/>
      <c r="K25" s="544"/>
      <c r="L25" s="1161"/>
      <c r="M25" s="1162"/>
      <c r="N25" s="1162"/>
      <c r="O25" s="1162"/>
      <c r="P25" s="1162"/>
      <c r="Q25" s="1162"/>
      <c r="R25" s="1162"/>
      <c r="S25" s="1162"/>
      <c r="T25" s="1162"/>
      <c r="U25" s="1162"/>
      <c r="V25" s="1162"/>
      <c r="W25" s="1162"/>
      <c r="X25" s="1162"/>
      <c r="Y25" s="1162"/>
      <c r="Z25" s="1162"/>
      <c r="AA25" s="1162"/>
      <c r="AB25" s="1162"/>
      <c r="AC25" s="1162"/>
      <c r="AD25" s="1162"/>
      <c r="AE25" s="1162"/>
      <c r="AF25" s="1162"/>
      <c r="AG25" s="1162"/>
      <c r="AH25" s="1162"/>
      <c r="AI25" s="1162"/>
      <c r="AJ25" s="1162"/>
      <c r="AK25" s="1162"/>
      <c r="AL25" s="1162"/>
      <c r="AM25" s="1162"/>
      <c r="AN25" s="1162"/>
      <c r="AO25" s="1162"/>
      <c r="AP25" s="1162"/>
      <c r="AQ25" s="1162"/>
      <c r="AR25" s="1162"/>
      <c r="AS25" s="1162"/>
      <c r="AT25" s="1162"/>
      <c r="AU25" s="1162"/>
      <c r="AV25" s="1162"/>
      <c r="AW25" s="1162"/>
      <c r="AX25" s="1162"/>
      <c r="AY25" s="1162"/>
      <c r="AZ25" s="1163"/>
    </row>
    <row r="26" spans="1:52">
      <c r="A26" s="510" t="s">
        <v>359</v>
      </c>
      <c r="B26" s="1164" t="s">
        <v>398</v>
      </c>
      <c r="C26" s="1165"/>
      <c r="D26" s="1166"/>
      <c r="E26" s="518" t="s">
        <v>399</v>
      </c>
      <c r="F26" s="1158"/>
      <c r="G26" s="1159"/>
      <c r="H26" s="1160"/>
      <c r="I26" s="542"/>
      <c r="J26" s="543"/>
      <c r="K26" s="544"/>
      <c r="L26" s="1161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2"/>
      <c r="X26" s="1162"/>
      <c r="Y26" s="1162"/>
      <c r="Z26" s="1162"/>
      <c r="AA26" s="1162"/>
      <c r="AB26" s="1162"/>
      <c r="AC26" s="1162"/>
      <c r="AD26" s="1162"/>
      <c r="AE26" s="1162"/>
      <c r="AF26" s="1162"/>
      <c r="AG26" s="1162"/>
      <c r="AH26" s="1162"/>
      <c r="AI26" s="1162"/>
      <c r="AJ26" s="1162"/>
      <c r="AK26" s="1162"/>
      <c r="AL26" s="1162"/>
      <c r="AM26" s="1162"/>
      <c r="AN26" s="1162"/>
      <c r="AO26" s="1162"/>
      <c r="AP26" s="1162"/>
      <c r="AQ26" s="1162"/>
      <c r="AR26" s="1162"/>
      <c r="AS26" s="1162"/>
      <c r="AT26" s="1162"/>
      <c r="AU26" s="1162"/>
      <c r="AV26" s="1162"/>
      <c r="AW26" s="1162"/>
      <c r="AX26" s="1162"/>
      <c r="AY26" s="1162"/>
      <c r="AZ26" s="1163"/>
    </row>
    <row r="27" spans="1:52" ht="15.75" thickBot="1">
      <c r="A27" s="511" t="s">
        <v>400</v>
      </c>
      <c r="B27" s="1164" t="s">
        <v>401</v>
      </c>
      <c r="C27" s="1165"/>
      <c r="D27" s="1166"/>
      <c r="E27" s="518" t="s">
        <v>402</v>
      </c>
      <c r="F27" s="1158"/>
      <c r="G27" s="1159"/>
      <c r="H27" s="1160"/>
      <c r="I27" s="542"/>
      <c r="J27" s="543"/>
      <c r="K27" s="544"/>
      <c r="L27" s="1161"/>
      <c r="M27" s="1162"/>
      <c r="N27" s="1162"/>
      <c r="O27" s="1162"/>
      <c r="P27" s="1162"/>
      <c r="Q27" s="1162"/>
      <c r="R27" s="1162"/>
      <c r="S27" s="1162"/>
      <c r="T27" s="1162"/>
      <c r="U27" s="1162"/>
      <c r="V27" s="1162"/>
      <c r="W27" s="1162"/>
      <c r="X27" s="1162"/>
      <c r="Y27" s="1162"/>
      <c r="Z27" s="1162"/>
      <c r="AA27" s="1162"/>
      <c r="AB27" s="1162"/>
      <c r="AC27" s="1162"/>
      <c r="AD27" s="1162"/>
      <c r="AE27" s="1162"/>
      <c r="AF27" s="1162"/>
      <c r="AG27" s="1162"/>
      <c r="AH27" s="1162"/>
      <c r="AI27" s="1162"/>
      <c r="AJ27" s="1162"/>
      <c r="AK27" s="1162"/>
      <c r="AL27" s="1162"/>
      <c r="AM27" s="1162"/>
      <c r="AN27" s="1162"/>
      <c r="AO27" s="1162"/>
      <c r="AP27" s="1162"/>
      <c r="AQ27" s="1162"/>
      <c r="AR27" s="1162"/>
      <c r="AS27" s="1162"/>
      <c r="AT27" s="1162"/>
      <c r="AU27" s="1162"/>
      <c r="AV27" s="1162"/>
      <c r="AW27" s="1162"/>
      <c r="AX27" s="1162"/>
      <c r="AY27" s="1162"/>
      <c r="AZ27" s="1163"/>
    </row>
    <row r="28" spans="1:52">
      <c r="A28" s="548"/>
      <c r="B28" s="1167"/>
      <c r="C28" s="1168"/>
      <c r="D28" s="1169"/>
      <c r="E28" s="518" t="s">
        <v>403</v>
      </c>
      <c r="F28" s="1158"/>
      <c r="G28" s="1159"/>
      <c r="H28" s="1160"/>
      <c r="I28" s="542"/>
      <c r="J28" s="543"/>
      <c r="K28" s="544"/>
      <c r="L28" s="1161"/>
      <c r="M28" s="1162"/>
      <c r="N28" s="1162"/>
      <c r="O28" s="1162"/>
      <c r="P28" s="1162"/>
      <c r="Q28" s="1162"/>
      <c r="R28" s="1162"/>
      <c r="S28" s="1162"/>
      <c r="T28" s="1162"/>
      <c r="U28" s="1162"/>
      <c r="V28" s="1162"/>
      <c r="W28" s="1162"/>
      <c r="X28" s="1162"/>
      <c r="Y28" s="1162"/>
      <c r="Z28" s="1162"/>
      <c r="AA28" s="1162"/>
      <c r="AB28" s="1162"/>
      <c r="AC28" s="1162"/>
      <c r="AD28" s="1162"/>
      <c r="AE28" s="1162"/>
      <c r="AF28" s="1162"/>
      <c r="AG28" s="1162"/>
      <c r="AH28" s="1162"/>
      <c r="AI28" s="1162"/>
      <c r="AJ28" s="1162"/>
      <c r="AK28" s="1162"/>
      <c r="AL28" s="1162"/>
      <c r="AM28" s="1162"/>
      <c r="AN28" s="1162"/>
      <c r="AO28" s="1162"/>
      <c r="AP28" s="1162"/>
      <c r="AQ28" s="1162"/>
      <c r="AR28" s="1162"/>
      <c r="AS28" s="1162"/>
      <c r="AT28" s="1162"/>
      <c r="AU28" s="1162"/>
      <c r="AV28" s="1162"/>
      <c r="AW28" s="1162"/>
      <c r="AX28" s="1162"/>
      <c r="AY28" s="1162"/>
      <c r="AZ28" s="1163"/>
    </row>
    <row r="29" spans="1:52">
      <c r="A29" s="548"/>
      <c r="B29" s="1155"/>
      <c r="C29" s="1156"/>
      <c r="D29" s="1157"/>
      <c r="E29" s="518" t="s">
        <v>404</v>
      </c>
      <c r="F29" s="1158"/>
      <c r="G29" s="1159"/>
      <c r="H29" s="1160"/>
      <c r="I29" s="542"/>
      <c r="J29" s="543"/>
      <c r="K29" s="544"/>
      <c r="L29" s="1161"/>
      <c r="M29" s="1162"/>
      <c r="N29" s="1162"/>
      <c r="O29" s="1162"/>
      <c r="P29" s="1162"/>
      <c r="Q29" s="1162"/>
      <c r="R29" s="1162"/>
      <c r="S29" s="1162"/>
      <c r="T29" s="1162"/>
      <c r="U29" s="1162"/>
      <c r="V29" s="1162"/>
      <c r="W29" s="1162"/>
      <c r="X29" s="1162"/>
      <c r="Y29" s="1162"/>
      <c r="Z29" s="1162"/>
      <c r="AA29" s="1162"/>
      <c r="AB29" s="1162"/>
      <c r="AC29" s="1162"/>
      <c r="AD29" s="1162"/>
      <c r="AE29" s="1162"/>
      <c r="AF29" s="1162"/>
      <c r="AG29" s="1162"/>
      <c r="AH29" s="1162"/>
      <c r="AI29" s="1162"/>
      <c r="AJ29" s="1162"/>
      <c r="AK29" s="1162"/>
      <c r="AL29" s="1162"/>
      <c r="AM29" s="1162"/>
      <c r="AN29" s="1162"/>
      <c r="AO29" s="1162"/>
      <c r="AP29" s="1162"/>
      <c r="AQ29" s="1162"/>
      <c r="AR29" s="1162"/>
      <c r="AS29" s="1162"/>
      <c r="AT29" s="1162"/>
      <c r="AU29" s="1162"/>
      <c r="AV29" s="1162"/>
      <c r="AW29" s="1162"/>
      <c r="AX29" s="1162"/>
      <c r="AY29" s="1162"/>
      <c r="AZ29" s="1163"/>
    </row>
    <row r="30" spans="1:52">
      <c r="A30" s="548"/>
      <c r="B30" s="1155"/>
      <c r="C30" s="1156"/>
      <c r="D30" s="1157"/>
      <c r="E30" s="518"/>
      <c r="F30" s="1158"/>
      <c r="G30" s="1159"/>
      <c r="H30" s="1160"/>
      <c r="I30" s="542"/>
      <c r="J30" s="543"/>
      <c r="K30" s="544"/>
      <c r="L30" s="1161"/>
      <c r="M30" s="1162"/>
      <c r="N30" s="1162"/>
      <c r="O30" s="1162"/>
      <c r="P30" s="1162"/>
      <c r="Q30" s="1162"/>
      <c r="R30" s="1162"/>
      <c r="S30" s="1162"/>
      <c r="T30" s="1162"/>
      <c r="U30" s="1162"/>
      <c r="V30" s="1162"/>
      <c r="W30" s="1162"/>
      <c r="X30" s="1162"/>
      <c r="Y30" s="1162"/>
      <c r="Z30" s="1162"/>
      <c r="AA30" s="1162"/>
      <c r="AB30" s="1162"/>
      <c r="AC30" s="1162"/>
      <c r="AD30" s="1162"/>
      <c r="AE30" s="1162"/>
      <c r="AF30" s="1162"/>
      <c r="AG30" s="1162"/>
      <c r="AH30" s="1162"/>
      <c r="AI30" s="1162"/>
      <c r="AJ30" s="1162"/>
      <c r="AK30" s="1162"/>
      <c r="AL30" s="1162"/>
      <c r="AM30" s="1162"/>
      <c r="AN30" s="1162"/>
      <c r="AO30" s="1162"/>
      <c r="AP30" s="1162"/>
      <c r="AQ30" s="1162"/>
      <c r="AR30" s="1162"/>
      <c r="AS30" s="1162"/>
      <c r="AT30" s="1162"/>
      <c r="AU30" s="1162"/>
      <c r="AV30" s="1162"/>
      <c r="AW30" s="1162"/>
      <c r="AX30" s="1162"/>
      <c r="AY30" s="1162"/>
      <c r="AZ30" s="1163"/>
    </row>
    <row r="31" spans="1:52" ht="15.75" thickBot="1">
      <c r="A31" s="549"/>
      <c r="B31" s="1146"/>
      <c r="C31" s="1147"/>
      <c r="D31" s="1148"/>
      <c r="E31" s="533" t="s">
        <v>405</v>
      </c>
      <c r="F31" s="1149"/>
      <c r="G31" s="1150"/>
      <c r="H31" s="1151"/>
      <c r="I31" s="550"/>
      <c r="J31" s="551"/>
      <c r="K31" s="552"/>
      <c r="L31" s="1152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1153"/>
      <c r="AC31" s="1153"/>
      <c r="AD31" s="1153"/>
      <c r="AE31" s="1153"/>
      <c r="AF31" s="1153"/>
      <c r="AG31" s="1153"/>
      <c r="AH31" s="1153"/>
      <c r="AI31" s="1153"/>
      <c r="AJ31" s="1153"/>
      <c r="AK31" s="1153"/>
      <c r="AL31" s="1153"/>
      <c r="AM31" s="1153"/>
      <c r="AN31" s="1153"/>
      <c r="AO31" s="1153"/>
      <c r="AP31" s="1153"/>
      <c r="AQ31" s="1153"/>
      <c r="AR31" s="1153"/>
      <c r="AS31" s="1153"/>
      <c r="AT31" s="1153"/>
      <c r="AU31" s="1153"/>
      <c r="AV31" s="1153"/>
      <c r="AW31" s="1153"/>
      <c r="AX31" s="1153"/>
      <c r="AY31" s="1153"/>
      <c r="AZ31" s="1154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10" sqref="E10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2018</v>
      </c>
      <c r="F5" s="347">
        <v>2019</v>
      </c>
      <c r="G5" s="347">
        <v>2020</v>
      </c>
      <c r="H5" s="347">
        <v>2021</v>
      </c>
      <c r="I5" s="16"/>
    </row>
    <row r="6" spans="1:16" ht="15.75">
      <c r="A6" s="277"/>
      <c r="B6" s="280"/>
      <c r="C6" s="281" t="str">
        <f>'Titulní stránka'!E14</f>
        <v>Datum: 30/09/2022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48292</v>
      </c>
      <c r="F10" s="90">
        <v>16709</v>
      </c>
      <c r="G10" s="90">
        <v>-329216</v>
      </c>
      <c r="H10" s="605">
        <v>-311522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8087</v>
      </c>
      <c r="F11" s="91">
        <v>-32278</v>
      </c>
      <c r="G11" s="91">
        <v>-343901</v>
      </c>
      <c r="H11" s="91">
        <v>-357182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23559</v>
      </c>
      <c r="F13" s="92">
        <v>37596</v>
      </c>
      <c r="G13" s="92">
        <v>26346</v>
      </c>
      <c r="H13" s="92">
        <v>54932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16646</v>
      </c>
      <c r="F14" s="92">
        <v>11391</v>
      </c>
      <c r="G14" s="92">
        <v>-11661</v>
      </c>
      <c r="H14" s="92">
        <v>-9272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1734602</v>
      </c>
      <c r="F18" s="104">
        <f t="shared" ref="F18:H18" si="0">SUM(F20,F21,F24)</f>
        <v>1740263</v>
      </c>
      <c r="G18" s="104">
        <f t="shared" si="0"/>
        <v>2149822</v>
      </c>
      <c r="H18" s="605">
        <f t="shared" si="0"/>
        <v>2566832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8652</v>
      </c>
      <c r="F20" s="107">
        <v>5118</v>
      </c>
      <c r="G20" s="107">
        <v>10879</v>
      </c>
      <c r="H20" s="107">
        <v>16104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1553697</v>
      </c>
      <c r="F21" s="108">
        <f t="shared" ref="F21:H21" si="1">SUM(F22:F23)</f>
        <v>1595690</v>
      </c>
      <c r="G21" s="108">
        <f t="shared" si="1"/>
        <v>2011756</v>
      </c>
      <c r="H21" s="108">
        <f t="shared" si="1"/>
        <v>2357818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3948</v>
      </c>
      <c r="F22" s="109">
        <v>4080</v>
      </c>
      <c r="G22" s="109">
        <v>24036</v>
      </c>
      <c r="H22" s="109">
        <v>33424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1549749</v>
      </c>
      <c r="F23" s="108">
        <v>1591610</v>
      </c>
      <c r="G23" s="108">
        <v>1987720</v>
      </c>
      <c r="H23" s="108">
        <v>2324394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172253</v>
      </c>
      <c r="F24" s="108">
        <f t="shared" ref="F24:H24" si="2">SUM(F25:F26)</f>
        <v>139455</v>
      </c>
      <c r="G24" s="108">
        <f t="shared" si="2"/>
        <v>127187</v>
      </c>
      <c r="H24" s="108">
        <f t="shared" si="2"/>
        <v>192910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45805</v>
      </c>
      <c r="F25" s="108">
        <v>15542</v>
      </c>
      <c r="G25" s="108">
        <v>1208</v>
      </c>
      <c r="H25" s="108">
        <v>17223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126448</v>
      </c>
      <c r="F26" s="107">
        <v>123913</v>
      </c>
      <c r="G26" s="107">
        <v>125979</v>
      </c>
      <c r="H26" s="107">
        <v>175687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224424</v>
      </c>
      <c r="F31" s="108">
        <v>252794</v>
      </c>
      <c r="G31" s="108">
        <v>276875</v>
      </c>
      <c r="H31" s="108">
        <v>287378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40006</v>
      </c>
      <c r="F32" s="108">
        <v>40509</v>
      </c>
      <c r="G32" s="108">
        <v>43731</v>
      </c>
      <c r="H32" s="108">
        <v>46071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5410761</v>
      </c>
      <c r="F35" s="104">
        <v>5791498</v>
      </c>
      <c r="G35" s="104">
        <v>5709131</v>
      </c>
      <c r="H35" s="605">
        <v>6108428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6" colorId="22" zoomScale="80" zoomScaleNormal="80" zoomScaleSheetLayoutView="80" workbookViewId="0">
      <selection activeCell="H35" sqref="H35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2018</v>
      </c>
      <c r="F5" s="347">
        <v>2019</v>
      </c>
      <c r="G5" s="347">
        <v>2020</v>
      </c>
      <c r="H5" s="347">
        <v>2021</v>
      </c>
      <c r="I5" s="988"/>
    </row>
    <row r="6" spans="1:16" ht="15.75">
      <c r="A6" s="707"/>
      <c r="B6" s="657"/>
      <c r="C6" s="713" t="str">
        <f>'Cover page'!E14</f>
        <v>Date: 30/09/2022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48292</v>
      </c>
      <c r="F10" s="1043">
        <v>16709</v>
      </c>
      <c r="G10" s="1043">
        <v>-329216</v>
      </c>
      <c r="H10" s="1043">
        <v>-311522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8087</v>
      </c>
      <c r="F11" s="1040">
        <v>-32278</v>
      </c>
      <c r="G11" s="1040">
        <v>-343901</v>
      </c>
      <c r="H11" s="1040">
        <v>-357182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23559</v>
      </c>
      <c r="F13" s="1038">
        <v>37596</v>
      </c>
      <c r="G13" s="1038">
        <v>26346</v>
      </c>
      <c r="H13" s="1038">
        <v>54932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16646</v>
      </c>
      <c r="F14" s="1038">
        <v>11391</v>
      </c>
      <c r="G14" s="1038">
        <v>-11661</v>
      </c>
      <c r="H14" s="1038">
        <v>-9272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1734602</v>
      </c>
      <c r="F18" s="992">
        <f>SUM(F20,F21,F24)</f>
        <v>1740263</v>
      </c>
      <c r="G18" s="992">
        <f>SUM(G20,G21,G24)</f>
        <v>2149822</v>
      </c>
      <c r="H18" s="992">
        <f>SUM(H20,H21,H24)</f>
        <v>2566832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8652</v>
      </c>
      <c r="F20" s="1019">
        <v>5118</v>
      </c>
      <c r="G20" s="1019">
        <v>10879</v>
      </c>
      <c r="H20" s="1019">
        <v>16104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1553697</v>
      </c>
      <c r="F21" s="1004">
        <f>SUM(F22:F23)</f>
        <v>1595690</v>
      </c>
      <c r="G21" s="1004">
        <f>SUM(G22:G23)</f>
        <v>2011756</v>
      </c>
      <c r="H21" s="1004">
        <f>SUM(H22:H23)</f>
        <v>2357818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3948</v>
      </c>
      <c r="F22" s="1025">
        <v>4080</v>
      </c>
      <c r="G22" s="1025">
        <v>24036</v>
      </c>
      <c r="H22" s="1025">
        <v>33424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1549749</v>
      </c>
      <c r="F23" s="1004">
        <v>1591610</v>
      </c>
      <c r="G23" s="1004">
        <v>1987720</v>
      </c>
      <c r="H23" s="1004">
        <v>2324394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172253</v>
      </c>
      <c r="F24" s="1004">
        <f>SUM(F25:F26)</f>
        <v>139455</v>
      </c>
      <c r="G24" s="1004">
        <f>SUM(G25:G26)</f>
        <v>127187</v>
      </c>
      <c r="H24" s="1004">
        <f>SUM(H25:H26)</f>
        <v>192910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45805</v>
      </c>
      <c r="F25" s="1004">
        <v>15542</v>
      </c>
      <c r="G25" s="1004">
        <v>1208</v>
      </c>
      <c r="H25" s="1004">
        <v>17223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126448</v>
      </c>
      <c r="F26" s="1019">
        <v>123913</v>
      </c>
      <c r="G26" s="1019">
        <v>125979</v>
      </c>
      <c r="H26" s="1019">
        <v>175687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224424</v>
      </c>
      <c r="F31" s="1004">
        <v>252794</v>
      </c>
      <c r="G31" s="1004">
        <v>276875</v>
      </c>
      <c r="H31" s="1004">
        <v>287378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40006</v>
      </c>
      <c r="F32" s="1004">
        <v>40509</v>
      </c>
      <c r="G32" s="1004">
        <v>43731</v>
      </c>
      <c r="H32" s="1004">
        <v>46071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5410761</v>
      </c>
      <c r="F35" s="992">
        <v>5791498</v>
      </c>
      <c r="G35" s="992">
        <v>5709131</v>
      </c>
      <c r="H35" s="992">
        <v>6108428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5" sqref="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30/09/2022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-239</v>
      </c>
      <c r="E8" s="94">
        <v>-29533</v>
      </c>
      <c r="F8" s="94">
        <v>-363202</v>
      </c>
      <c r="G8" s="595">
        <v>-412004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-517</v>
      </c>
      <c r="E11" s="141">
        <v>2494</v>
      </c>
      <c r="F11" s="141">
        <v>2765</v>
      </c>
      <c r="G11" s="141">
        <v>12210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779</v>
      </c>
      <c r="E12" s="141">
        <v>4243</v>
      </c>
      <c r="F12" s="141">
        <v>5052</v>
      </c>
      <c r="G12" s="141">
        <v>14070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-1567</v>
      </c>
      <c r="E13" s="141">
        <v>-1911</v>
      </c>
      <c r="F13" s="141">
        <v>-1619</v>
      </c>
      <c r="G13" s="141">
        <v>-1421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180</v>
      </c>
      <c r="E14" s="141">
        <v>111</v>
      </c>
      <c r="F14" s="141">
        <v>232</v>
      </c>
      <c r="G14" s="141">
        <v>244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-143</v>
      </c>
      <c r="E15" s="141">
        <v>-44</v>
      </c>
      <c r="F15" s="141">
        <v>-194</v>
      </c>
      <c r="G15" s="141">
        <v>-54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234</v>
      </c>
      <c r="E16" s="259">
        <v>95</v>
      </c>
      <c r="F16" s="259">
        <v>-706</v>
      </c>
      <c r="G16" s="259">
        <v>-629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-933</v>
      </c>
      <c r="E17" s="259">
        <v>-1469</v>
      </c>
      <c r="F17" s="259">
        <v>-1889</v>
      </c>
      <c r="G17" s="259">
        <v>-1279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1371</v>
      </c>
      <c r="E18" s="259">
        <v>1697</v>
      </c>
      <c r="F18" s="259">
        <v>1345</v>
      </c>
      <c r="G18" s="259">
        <v>675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6852</v>
      </c>
      <c r="E22" s="259">
        <v>-13650</v>
      </c>
      <c r="F22" s="259">
        <v>-1197</v>
      </c>
      <c r="G22" s="259">
        <v>6324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-1065</v>
      </c>
      <c r="E23" s="585">
        <v>24</v>
      </c>
      <c r="F23" s="585">
        <v>25</v>
      </c>
      <c r="G23" s="585">
        <v>146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-1784</v>
      </c>
      <c r="E24" s="585">
        <v>-4713</v>
      </c>
      <c r="F24" s="585">
        <v>-708</v>
      </c>
      <c r="G24" s="585">
        <v>-1450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1187</v>
      </c>
      <c r="E25" s="585">
        <v>2428</v>
      </c>
      <c r="F25" s="585">
        <v>2712</v>
      </c>
      <c r="G25" s="585">
        <v>2303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0</v>
      </c>
      <c r="E26" s="585">
        <v>318</v>
      </c>
      <c r="F26" s="585">
        <v>0</v>
      </c>
      <c r="G26" s="585">
        <v>0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4</v>
      </c>
      <c r="E27" s="585">
        <v>4</v>
      </c>
      <c r="F27" s="585">
        <v>3</v>
      </c>
      <c r="G27" s="585">
        <v>3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8510</v>
      </c>
      <c r="E29" s="585">
        <v>-11711</v>
      </c>
      <c r="F29" s="585">
        <v>-3229</v>
      </c>
      <c r="G29" s="585">
        <v>5322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5880</v>
      </c>
      <c r="E31" s="141">
        <v>5434</v>
      </c>
      <c r="F31" s="598">
        <v>3378</v>
      </c>
      <c r="G31" s="597">
        <v>2897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-5516</v>
      </c>
      <c r="E33" s="259">
        <v>6857</v>
      </c>
      <c r="F33" s="259">
        <v>2905</v>
      </c>
      <c r="G33" s="259">
        <v>24546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-8797</v>
      </c>
      <c r="E36" s="259">
        <v>-399</v>
      </c>
      <c r="F36" s="259">
        <v>-7445</v>
      </c>
      <c r="G36" s="259">
        <v>-8522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-145</v>
      </c>
      <c r="E40" s="259">
        <v>-7</v>
      </c>
      <c r="F40" s="259">
        <v>0</v>
      </c>
      <c r="G40" s="259">
        <v>0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12031</v>
      </c>
      <c r="E41" s="259">
        <v>-2438</v>
      </c>
      <c r="F41" s="259">
        <v>19840</v>
      </c>
      <c r="G41" s="259">
        <v>18768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-1462</v>
      </c>
      <c r="E45" s="259">
        <v>-1036</v>
      </c>
      <c r="F45" s="259">
        <v>-945</v>
      </c>
      <c r="G45" s="259">
        <v>-1401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720</v>
      </c>
      <c r="E46" s="585">
        <v>701</v>
      </c>
      <c r="F46" s="585">
        <v>685</v>
      </c>
      <c r="G46" s="585">
        <v>741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-1575</v>
      </c>
      <c r="E47" s="585">
        <v>-1873</v>
      </c>
      <c r="F47" s="585">
        <v>-2196</v>
      </c>
      <c r="G47" s="585">
        <v>-2005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-237</v>
      </c>
      <c r="E48" s="585">
        <v>-14</v>
      </c>
      <c r="F48" s="585">
        <v>0</v>
      </c>
      <c r="G48" s="585">
        <v>-7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-370</v>
      </c>
      <c r="E49" s="585">
        <v>150</v>
      </c>
      <c r="F49" s="585">
        <v>566</v>
      </c>
      <c r="G49" s="585">
        <v>-130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8087</v>
      </c>
      <c r="E52" s="95">
        <v>-32278</v>
      </c>
      <c r="F52" s="95">
        <v>-343901</v>
      </c>
      <c r="G52" s="599">
        <v>-357182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64" sqref="G64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30/09/2022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-239</v>
      </c>
      <c r="E8" s="883">
        <v>-29533</v>
      </c>
      <c r="F8" s="883">
        <v>-363202</v>
      </c>
      <c r="G8" s="884">
        <v>-412004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-517</v>
      </c>
      <c r="E11" s="894">
        <v>2494</v>
      </c>
      <c r="F11" s="894">
        <v>2765</v>
      </c>
      <c r="G11" s="894">
        <v>12210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779</v>
      </c>
      <c r="E12" s="894">
        <v>4243</v>
      </c>
      <c r="F12" s="894">
        <v>5052</v>
      </c>
      <c r="G12" s="894">
        <v>14070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-1567</v>
      </c>
      <c r="E13" s="894">
        <v>-1911</v>
      </c>
      <c r="F13" s="894">
        <v>-1619</v>
      </c>
      <c r="G13" s="894">
        <v>-1421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180</v>
      </c>
      <c r="E14" s="894">
        <v>111</v>
      </c>
      <c r="F14" s="894">
        <v>232</v>
      </c>
      <c r="G14" s="894">
        <v>244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-143</v>
      </c>
      <c r="E15" s="894">
        <v>-44</v>
      </c>
      <c r="F15" s="894">
        <v>-194</v>
      </c>
      <c r="G15" s="894">
        <v>-54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234</v>
      </c>
      <c r="E16" s="894">
        <v>95</v>
      </c>
      <c r="F16" s="894">
        <v>-706</v>
      </c>
      <c r="G16" s="894">
        <v>-629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-933</v>
      </c>
      <c r="E17" s="894">
        <v>-1469</v>
      </c>
      <c r="F17" s="894">
        <v>-1889</v>
      </c>
      <c r="G17" s="894">
        <v>-1279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1371</v>
      </c>
      <c r="E18" s="894">
        <v>1697</v>
      </c>
      <c r="F18" s="894">
        <v>1345</v>
      </c>
      <c r="G18" s="894">
        <v>675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6852</v>
      </c>
      <c r="E22" s="894">
        <v>-13650</v>
      </c>
      <c r="F22" s="894">
        <v>-1197</v>
      </c>
      <c r="G22" s="894">
        <v>6324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-1065</v>
      </c>
      <c r="E23" s="955">
        <v>24</v>
      </c>
      <c r="F23" s="955">
        <v>25</v>
      </c>
      <c r="G23" s="955">
        <v>146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-1784</v>
      </c>
      <c r="E24" s="955">
        <v>-4713</v>
      </c>
      <c r="F24" s="955">
        <v>-708</v>
      </c>
      <c r="G24" s="955">
        <v>-1450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1187</v>
      </c>
      <c r="E25" s="955">
        <v>2428</v>
      </c>
      <c r="F25" s="955">
        <v>2712</v>
      </c>
      <c r="G25" s="955">
        <v>2303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0</v>
      </c>
      <c r="E26" s="955">
        <v>318</v>
      </c>
      <c r="F26" s="955">
        <v>0</v>
      </c>
      <c r="G26" s="955">
        <v>0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4</v>
      </c>
      <c r="E27" s="955">
        <v>4</v>
      </c>
      <c r="F27" s="955">
        <v>3</v>
      </c>
      <c r="G27" s="955">
        <v>3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8510</v>
      </c>
      <c r="E29" s="955">
        <v>-11711</v>
      </c>
      <c r="F29" s="955">
        <v>-3229</v>
      </c>
      <c r="G29" s="955">
        <v>5322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5880</v>
      </c>
      <c r="E31" s="894">
        <v>5434</v>
      </c>
      <c r="F31" s="894">
        <v>3378</v>
      </c>
      <c r="G31" s="894">
        <v>2897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-5516</v>
      </c>
      <c r="E33" s="894">
        <v>6857</v>
      </c>
      <c r="F33" s="894">
        <v>2905</v>
      </c>
      <c r="G33" s="894">
        <v>24546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-8797</v>
      </c>
      <c r="E36" s="894">
        <v>-399</v>
      </c>
      <c r="F36" s="894">
        <v>-7445</v>
      </c>
      <c r="G36" s="894">
        <v>-8522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-145</v>
      </c>
      <c r="E40" s="894">
        <v>-7</v>
      </c>
      <c r="F40" s="894">
        <v>0</v>
      </c>
      <c r="G40" s="894">
        <v>0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12031</v>
      </c>
      <c r="E41" s="894">
        <v>-2438</v>
      </c>
      <c r="F41" s="894">
        <v>19840</v>
      </c>
      <c r="G41" s="894">
        <v>18768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-1462</v>
      </c>
      <c r="E45" s="894">
        <v>-1036</v>
      </c>
      <c r="F45" s="894">
        <v>-945</v>
      </c>
      <c r="G45" s="894">
        <v>-1401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720</v>
      </c>
      <c r="E46" s="955">
        <v>701</v>
      </c>
      <c r="F46" s="955">
        <v>685</v>
      </c>
      <c r="G46" s="955">
        <v>741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-1575</v>
      </c>
      <c r="E47" s="955">
        <v>-1873</v>
      </c>
      <c r="F47" s="955">
        <v>-2196</v>
      </c>
      <c r="G47" s="955">
        <v>-2005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-237</v>
      </c>
      <c r="E48" s="955">
        <v>-14</v>
      </c>
      <c r="F48" s="955">
        <v>0</v>
      </c>
      <c r="G48" s="955">
        <v>-7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-370</v>
      </c>
      <c r="E49" s="955">
        <v>150</v>
      </c>
      <c r="F49" s="955">
        <v>566</v>
      </c>
      <c r="G49" s="955">
        <v>-130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8087</v>
      </c>
      <c r="E52" s="724">
        <v>-32278</v>
      </c>
      <c r="F52" s="724">
        <v>-343901</v>
      </c>
      <c r="G52" s="914">
        <v>-357182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G13" sqref="G13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30/09/2022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8792</v>
      </c>
      <c r="E8" s="94">
        <v>31671</v>
      </c>
      <c r="F8" s="94">
        <v>14009</v>
      </c>
      <c r="G8" s="595">
        <v>41273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4425</v>
      </c>
      <c r="E11" s="141">
        <v>-606</v>
      </c>
      <c r="F11" s="141">
        <v>2096</v>
      </c>
      <c r="G11" s="141">
        <v>1372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4039</v>
      </c>
      <c r="E12" s="141">
        <v>-796</v>
      </c>
      <c r="F12" s="141">
        <v>629</v>
      </c>
      <c r="G12" s="141">
        <v>165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328</v>
      </c>
      <c r="E13" s="141">
        <v>224</v>
      </c>
      <c r="F13" s="141">
        <v>1402</v>
      </c>
      <c r="G13" s="141">
        <v>1115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58</v>
      </c>
      <c r="E14" s="141">
        <v>-34</v>
      </c>
      <c r="F14" s="141">
        <v>65</v>
      </c>
      <c r="G14" s="141">
        <v>92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39</v>
      </c>
      <c r="E16" s="141">
        <v>-57</v>
      </c>
      <c r="F16" s="141">
        <v>34</v>
      </c>
      <c r="G16" s="141">
        <v>74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2202</v>
      </c>
      <c r="E20" s="152">
        <v>1949</v>
      </c>
      <c r="F20" s="152">
        <v>4379</v>
      </c>
      <c r="G20" s="152">
        <v>1268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155</v>
      </c>
      <c r="E24" s="152">
        <v>62</v>
      </c>
      <c r="F24" s="152">
        <v>44</v>
      </c>
      <c r="G24" s="152">
        <v>229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5018</v>
      </c>
      <c r="E26" s="152">
        <v>833</v>
      </c>
      <c r="F26" s="152">
        <v>5400</v>
      </c>
      <c r="G26" s="152">
        <v>8317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3515</v>
      </c>
      <c r="E29" s="152">
        <v>-2951</v>
      </c>
      <c r="F29" s="152">
        <v>-4006</v>
      </c>
      <c r="G29" s="152">
        <v>-4767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7767</v>
      </c>
      <c r="E34" s="152">
        <v>12494</v>
      </c>
      <c r="F34" s="152">
        <v>10861</v>
      </c>
      <c r="G34" s="152">
        <v>12775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-8315</v>
      </c>
      <c r="E38" s="152">
        <v>-5856</v>
      </c>
      <c r="F38" s="152">
        <v>-6437</v>
      </c>
      <c r="G38" s="152">
        <v>-5535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-8220</v>
      </c>
      <c r="E39" s="586">
        <v>-5756</v>
      </c>
      <c r="F39" s="586">
        <v>-5589</v>
      </c>
      <c r="G39" s="586">
        <v>-5306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46</v>
      </c>
      <c r="E40" s="586">
        <v>224</v>
      </c>
      <c r="F40" s="586">
        <v>24</v>
      </c>
      <c r="G40" s="586">
        <v>63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-141</v>
      </c>
      <c r="E41" s="586">
        <v>-324</v>
      </c>
      <c r="F41" s="586">
        <v>-872</v>
      </c>
      <c r="G41" s="586">
        <v>-292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23559</v>
      </c>
      <c r="E43" s="95">
        <v>37596</v>
      </c>
      <c r="F43" s="95">
        <v>26346</v>
      </c>
      <c r="G43" s="599">
        <v>54932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2018</v>
      </c>
      <c r="E5" s="710">
        <f>'Table 1'!F5</f>
        <v>2019</v>
      </c>
      <c r="F5" s="710">
        <f>'Table 1'!G5</f>
        <v>2020</v>
      </c>
      <c r="G5" s="710">
        <f>'Table 1'!H5</f>
        <v>2021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30/09/2022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8792</v>
      </c>
      <c r="E8" s="883">
        <v>31671</v>
      </c>
      <c r="F8" s="883">
        <v>14009</v>
      </c>
      <c r="G8" s="884">
        <v>41273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4425</v>
      </c>
      <c r="E11" s="894">
        <v>-606</v>
      </c>
      <c r="F11" s="894">
        <v>2096</v>
      </c>
      <c r="G11" s="894">
        <v>1372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4039</v>
      </c>
      <c r="E12" s="894">
        <v>-796</v>
      </c>
      <c r="F12" s="894">
        <v>629</v>
      </c>
      <c r="G12" s="894">
        <v>165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328</v>
      </c>
      <c r="E13" s="894">
        <v>224</v>
      </c>
      <c r="F13" s="894">
        <v>1402</v>
      </c>
      <c r="G13" s="894">
        <v>1115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58</v>
      </c>
      <c r="E14" s="894">
        <v>-34</v>
      </c>
      <c r="F14" s="894">
        <v>65</v>
      </c>
      <c r="G14" s="894">
        <v>92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39</v>
      </c>
      <c r="E16" s="894">
        <v>-57</v>
      </c>
      <c r="F16" s="894">
        <v>34</v>
      </c>
      <c r="G16" s="894">
        <v>74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2202</v>
      </c>
      <c r="E20" s="907">
        <v>1949</v>
      </c>
      <c r="F20" s="907">
        <v>4379</v>
      </c>
      <c r="G20" s="907">
        <v>1268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155</v>
      </c>
      <c r="E24" s="907">
        <v>62</v>
      </c>
      <c r="F24" s="907">
        <v>44</v>
      </c>
      <c r="G24" s="907">
        <v>229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5018</v>
      </c>
      <c r="E26" s="907">
        <v>833</v>
      </c>
      <c r="F26" s="907">
        <v>5400</v>
      </c>
      <c r="G26" s="907">
        <v>8317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3515</v>
      </c>
      <c r="E29" s="907">
        <v>-2951</v>
      </c>
      <c r="F29" s="907">
        <v>-4006</v>
      </c>
      <c r="G29" s="907">
        <v>-4767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7767</v>
      </c>
      <c r="E34" s="907">
        <v>12494</v>
      </c>
      <c r="F34" s="907">
        <v>10861</v>
      </c>
      <c r="G34" s="907">
        <v>12775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-8315</v>
      </c>
      <c r="E38" s="907">
        <v>-5856</v>
      </c>
      <c r="F38" s="907">
        <v>-6437</v>
      </c>
      <c r="G38" s="907">
        <v>-5535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-8220</v>
      </c>
      <c r="E39" s="902">
        <v>-5756</v>
      </c>
      <c r="F39" s="902">
        <v>-5589</v>
      </c>
      <c r="G39" s="902">
        <v>-5306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46</v>
      </c>
      <c r="E40" s="902">
        <v>224</v>
      </c>
      <c r="F40" s="902">
        <v>24</v>
      </c>
      <c r="G40" s="902">
        <v>63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-141</v>
      </c>
      <c r="E41" s="902">
        <v>-324</v>
      </c>
      <c r="F41" s="902">
        <v>-872</v>
      </c>
      <c r="G41" s="902">
        <v>-292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23559</v>
      </c>
      <c r="E43" s="724">
        <v>37596</v>
      </c>
      <c r="F43" s="724">
        <v>26346</v>
      </c>
      <c r="G43" s="914">
        <v>54932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2018</v>
      </c>
      <c r="E5" s="347">
        <f>'Tabulka 1'!F5</f>
        <v>2019</v>
      </c>
      <c r="F5" s="347">
        <f>'Tabulka 1'!G5</f>
        <v>2020</v>
      </c>
      <c r="G5" s="347">
        <f>'Tabulka 1'!H5</f>
        <v>2021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30/09/2022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16835</v>
      </c>
      <c r="E8" s="94">
        <v>12709</v>
      </c>
      <c r="F8" s="94">
        <v>-12255</v>
      </c>
      <c r="G8" s="595">
        <v>-7068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-13</v>
      </c>
      <c r="E11" s="141">
        <v>0</v>
      </c>
      <c r="F11" s="141">
        <v>6</v>
      </c>
      <c r="G11" s="141">
        <v>-17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-13</v>
      </c>
      <c r="E14" s="141">
        <v>0</v>
      </c>
      <c r="F14" s="141">
        <v>6</v>
      </c>
      <c r="G14" s="141">
        <v>-17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43</v>
      </c>
      <c r="E20" s="152">
        <v>-262</v>
      </c>
      <c r="F20" s="152">
        <v>-205</v>
      </c>
      <c r="G20" s="152">
        <v>-366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-5741</v>
      </c>
      <c r="E26" s="152">
        <v>-7076</v>
      </c>
      <c r="F26" s="152">
        <v>-4652</v>
      </c>
      <c r="G26" s="152">
        <v>-9650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-37</v>
      </c>
      <c r="E34" s="152">
        <v>-4</v>
      </c>
      <c r="F34" s="152">
        <v>-4</v>
      </c>
      <c r="G34" s="152">
        <v>28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5559</v>
      </c>
      <c r="E38" s="152">
        <v>6024</v>
      </c>
      <c r="F38" s="152">
        <v>5449</v>
      </c>
      <c r="G38" s="152">
        <v>7801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4177</v>
      </c>
      <c r="E39" s="586">
        <v>3840</v>
      </c>
      <c r="F39" s="586">
        <v>3611</v>
      </c>
      <c r="G39" s="586">
        <v>4324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1382</v>
      </c>
      <c r="E41" s="586">
        <v>2184</v>
      </c>
      <c r="F41" s="586">
        <v>1838</v>
      </c>
      <c r="G41" s="586">
        <v>3477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16646</v>
      </c>
      <c r="E43" s="95">
        <v>11391</v>
      </c>
      <c r="F43" s="95">
        <v>-11661</v>
      </c>
      <c r="G43" s="95">
        <v>-9272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Helena Houžvičková</cp:lastModifiedBy>
  <cp:lastPrinted>2014-09-17T12:36:54Z</cp:lastPrinted>
  <dcterms:created xsi:type="dcterms:W3CDTF">1997-11-05T15:09:39Z</dcterms:created>
  <dcterms:modified xsi:type="dcterms:W3CDTF">2022-09-29T10:56:12Z</dcterms:modified>
</cp:coreProperties>
</file>