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60" yWindow="120" windowWidth="23250" windowHeight="7440" activeTab="1"/>
  </bookViews>
  <sheets>
    <sheet name="BilanceSR-druh" sheetId="3" r:id="rId1"/>
    <sheet name="VýdajeSR-funk" sheetId="4" r:id="rId2"/>
    <sheet name="Příl. 1 tab.2" sheetId="5" r:id="rId3"/>
    <sheet name="Příl. 1 tab.3" sheetId="11" r:id="rId4"/>
    <sheet name="Příl. 1 Tab.7 EDS_SMVS" sheetId="6" r:id="rId5"/>
    <sheet name="Příl. 1 tab.8" sheetId="7" r:id="rId6"/>
    <sheet name="Příl.1 tab.9" sheetId="10" r:id="rId7"/>
    <sheet name="Příl.1 tab.10" sheetId="8" r:id="rId8"/>
    <sheet name="2018_NAR1-12" sheetId="9" r:id="rId9"/>
    <sheet name="2019_NAR1-1" sheetId="12" r:id="rId10"/>
  </sheets>
  <externalReferences>
    <externalReference r:id="rId11"/>
    <externalReference r:id="rId12"/>
  </externalReferences>
  <definedNames>
    <definedName name="AV">'[1]301-KPR'!#REF!</definedName>
    <definedName name="CBU">'[1]301-KPR'!#REF!</definedName>
    <definedName name="CSU">'[1]301-KPR'!#REF!</definedName>
    <definedName name="CUZK">'[1]301-KPR'!#REF!</definedName>
    <definedName name="GA">'[1]301-KPR'!#REF!</definedName>
    <definedName name="MDS">'[1]301-KPR'!#REF!</definedName>
    <definedName name="MK">'[1]301-KPR'!#REF!</definedName>
    <definedName name="MPO">'[1]301-KPR'!#REF!</definedName>
    <definedName name="MS">'[1]301-KPR'!#REF!</definedName>
    <definedName name="MSMT">'[1]301-KPR'!#REF!</definedName>
    <definedName name="MZdr">'[1]301-KPR'!#REF!</definedName>
    <definedName name="MZe">'[1]301-KPR'!#REF!</definedName>
    <definedName name="NKU">'[1]301-KPR'!#REF!</definedName>
    <definedName name="RRTV">'[1]301-KPR'!#REF!</definedName>
    <definedName name="SSHR">'[1]301-KPR'!#REF!</definedName>
    <definedName name="SUJB">'[1]301-KPR'!#REF!</definedName>
    <definedName name="UOHS">'[1]301-KPR'!#REF!</definedName>
    <definedName name="UPV">'[1]301-KPR'!#REF!</definedName>
    <definedName name="US">'[1]301-KPR'!#REF!</definedName>
    <definedName name="USIS">'[1]301-KPR'!#REF!</definedName>
  </definedNames>
  <calcPr calcId="125725"/>
</workbook>
</file>

<file path=xl/calcChain.xml><?xml version="1.0" encoding="utf-8"?>
<calcChain xmlns="http://schemas.openxmlformats.org/spreadsheetml/2006/main">
  <c r="H198" i="4"/>
  <c r="G198"/>
  <c r="I198" s="1"/>
  <c r="F198"/>
  <c r="E198"/>
  <c r="J198" s="1"/>
  <c r="H197"/>
  <c r="G197"/>
  <c r="F197"/>
  <c r="E197"/>
  <c r="J197" s="1"/>
  <c r="I196"/>
  <c r="H196"/>
  <c r="G196"/>
  <c r="F196"/>
  <c r="E196"/>
  <c r="J196" s="1"/>
  <c r="H195"/>
  <c r="G195"/>
  <c r="I195" s="1"/>
  <c r="F195"/>
  <c r="E195"/>
  <c r="J195" s="1"/>
  <c r="H194"/>
  <c r="G194"/>
  <c r="I194" s="1"/>
  <c r="F194"/>
  <c r="E194"/>
  <c r="J194" s="1"/>
  <c r="H193"/>
  <c r="G193"/>
  <c r="I193" s="1"/>
  <c r="F193"/>
  <c r="E193"/>
  <c r="J193" s="1"/>
  <c r="I192"/>
  <c r="H192"/>
  <c r="G192"/>
  <c r="F192"/>
  <c r="E192"/>
  <c r="J192" s="1"/>
  <c r="H191"/>
  <c r="G191"/>
  <c r="I191" s="1"/>
  <c r="F191"/>
  <c r="E191"/>
  <c r="J191" s="1"/>
  <c r="H190"/>
  <c r="G190"/>
  <c r="I190" s="1"/>
  <c r="F190"/>
  <c r="E190"/>
  <c r="J190" s="1"/>
  <c r="H189"/>
  <c r="G189"/>
  <c r="F189"/>
  <c r="E189"/>
  <c r="J189" s="1"/>
  <c r="I188"/>
  <c r="H188"/>
  <c r="G188"/>
  <c r="F188"/>
  <c r="E188"/>
  <c r="J188" s="1"/>
  <c r="H187"/>
  <c r="G187"/>
  <c r="I187" s="1"/>
  <c r="F187"/>
  <c r="E187"/>
  <c r="J187" s="1"/>
  <c r="H186"/>
  <c r="G186"/>
  <c r="I186" s="1"/>
  <c r="F186"/>
  <c r="E186"/>
  <c r="J186" s="1"/>
  <c r="H185"/>
  <c r="G185"/>
  <c r="I185" s="1"/>
  <c r="F185"/>
  <c r="E185"/>
  <c r="J185" s="1"/>
  <c r="I184"/>
  <c r="H184"/>
  <c r="G184"/>
  <c r="F184"/>
  <c r="E184"/>
  <c r="J184" s="1"/>
  <c r="H183"/>
  <c r="G183"/>
  <c r="I183" s="1"/>
  <c r="F183"/>
  <c r="E183"/>
  <c r="J183" s="1"/>
  <c r="H182"/>
  <c r="G182"/>
  <c r="I182" s="1"/>
  <c r="F182"/>
  <c r="E182"/>
  <c r="J182" s="1"/>
  <c r="H181"/>
  <c r="G181"/>
  <c r="F181"/>
  <c r="E181"/>
  <c r="J181" s="1"/>
  <c r="I180"/>
  <c r="H180"/>
  <c r="G180"/>
  <c r="F180"/>
  <c r="E180"/>
  <c r="J180" s="1"/>
  <c r="H179"/>
  <c r="G179"/>
  <c r="I179" s="1"/>
  <c r="F179"/>
  <c r="E179"/>
  <c r="J179" s="1"/>
  <c r="H178"/>
  <c r="G178"/>
  <c r="I178" s="1"/>
  <c r="F178"/>
  <c r="E178"/>
  <c r="J178" s="1"/>
  <c r="H177"/>
  <c r="G177"/>
  <c r="I177" s="1"/>
  <c r="F177"/>
  <c r="E177"/>
  <c r="J177" s="1"/>
  <c r="I176"/>
  <c r="H176"/>
  <c r="G176"/>
  <c r="F176"/>
  <c r="E176"/>
  <c r="J176" s="1"/>
  <c r="H175"/>
  <c r="G175"/>
  <c r="I175" s="1"/>
  <c r="F175"/>
  <c r="E175"/>
  <c r="J175" s="1"/>
  <c r="H174"/>
  <c r="G174"/>
  <c r="I174" s="1"/>
  <c r="F174"/>
  <c r="E174"/>
  <c r="J174" s="1"/>
  <c r="H173"/>
  <c r="G173"/>
  <c r="I173" s="1"/>
  <c r="F173"/>
  <c r="E173"/>
  <c r="J173" s="1"/>
  <c r="I172"/>
  <c r="H172"/>
  <c r="G172"/>
  <c r="F172"/>
  <c r="E172"/>
  <c r="J172" s="1"/>
  <c r="H171"/>
  <c r="G171"/>
  <c r="I171" s="1"/>
  <c r="F171"/>
  <c r="E171"/>
  <c r="J171" s="1"/>
  <c r="H170"/>
  <c r="G170"/>
  <c r="I170" s="1"/>
  <c r="F170"/>
  <c r="E170"/>
  <c r="J170" s="1"/>
  <c r="H169"/>
  <c r="G169"/>
  <c r="I169" s="1"/>
  <c r="F169"/>
  <c r="E169"/>
  <c r="J169" s="1"/>
  <c r="I168"/>
  <c r="H168"/>
  <c r="G168"/>
  <c r="F168"/>
  <c r="E168"/>
  <c r="J168" s="1"/>
  <c r="H167"/>
  <c r="G167"/>
  <c r="I167" s="1"/>
  <c r="F167"/>
  <c r="E167"/>
  <c r="J167" s="1"/>
  <c r="H166"/>
  <c r="G166"/>
  <c r="I166" s="1"/>
  <c r="F166"/>
  <c r="E166"/>
  <c r="J166" s="1"/>
  <c r="H165"/>
  <c r="G165"/>
  <c r="I165" s="1"/>
  <c r="F165"/>
  <c r="E165"/>
  <c r="J165" s="1"/>
  <c r="I164"/>
  <c r="H164"/>
  <c r="G164"/>
  <c r="F164"/>
  <c r="E164"/>
  <c r="J164" s="1"/>
  <c r="H163"/>
  <c r="G163"/>
  <c r="I163" s="1"/>
  <c r="F163"/>
  <c r="E163"/>
  <c r="J163" s="1"/>
  <c r="H162"/>
  <c r="G162"/>
  <c r="I162" s="1"/>
  <c r="F162"/>
  <c r="E162"/>
  <c r="J162" s="1"/>
  <c r="H161"/>
  <c r="G161"/>
  <c r="I161" s="1"/>
  <c r="F161"/>
  <c r="E161"/>
  <c r="J161" s="1"/>
  <c r="I160"/>
  <c r="H160"/>
  <c r="G160"/>
  <c r="F160"/>
  <c r="E160"/>
  <c r="J160" s="1"/>
  <c r="H159"/>
  <c r="G159"/>
  <c r="I159" s="1"/>
  <c r="F159"/>
  <c r="E159"/>
  <c r="J159" s="1"/>
  <c r="H158"/>
  <c r="G158"/>
  <c r="I158" s="1"/>
  <c r="F158"/>
  <c r="E158"/>
  <c r="J158" s="1"/>
  <c r="H157"/>
  <c r="G157"/>
  <c r="I157" s="1"/>
  <c r="F157"/>
  <c r="E157"/>
  <c r="J157" s="1"/>
  <c r="I156"/>
  <c r="H156"/>
  <c r="G156"/>
  <c r="F156"/>
  <c r="E156"/>
  <c r="J156" s="1"/>
  <c r="H155"/>
  <c r="G155"/>
  <c r="I155" s="1"/>
  <c r="F155"/>
  <c r="E155"/>
  <c r="J155" s="1"/>
  <c r="H154"/>
  <c r="G154"/>
  <c r="I154" s="1"/>
  <c r="F154"/>
  <c r="E154"/>
  <c r="J154" s="1"/>
  <c r="H153"/>
  <c r="G153"/>
  <c r="I153" s="1"/>
  <c r="F153"/>
  <c r="E153"/>
  <c r="J153" s="1"/>
  <c r="I152"/>
  <c r="H152"/>
  <c r="G152"/>
  <c r="F152"/>
  <c r="E152"/>
  <c r="J152" s="1"/>
  <c r="H151"/>
  <c r="G151"/>
  <c r="I151" s="1"/>
  <c r="F151"/>
  <c r="E151"/>
  <c r="J151" s="1"/>
  <c r="H150"/>
  <c r="G150"/>
  <c r="I150" s="1"/>
  <c r="F150"/>
  <c r="E150"/>
  <c r="J150" s="1"/>
  <c r="H149"/>
  <c r="G149"/>
  <c r="I149" s="1"/>
  <c r="F149"/>
  <c r="E149"/>
  <c r="J149" s="1"/>
  <c r="I148"/>
  <c r="H148"/>
  <c r="G148"/>
  <c r="F148"/>
  <c r="E148"/>
  <c r="J148" s="1"/>
  <c r="H147"/>
  <c r="G147"/>
  <c r="I147" s="1"/>
  <c r="F147"/>
  <c r="E147"/>
  <c r="J147" s="1"/>
  <c r="H146"/>
  <c r="G146"/>
  <c r="I146" s="1"/>
  <c r="F146"/>
  <c r="E146"/>
  <c r="J146" s="1"/>
  <c r="H145"/>
  <c r="G145"/>
  <c r="I145" s="1"/>
  <c r="F145"/>
  <c r="E145"/>
  <c r="J145" s="1"/>
  <c r="I144"/>
  <c r="H144"/>
  <c r="G144"/>
  <c r="F144"/>
  <c r="E144"/>
  <c r="J144" s="1"/>
  <c r="H143"/>
  <c r="G143"/>
  <c r="I143" s="1"/>
  <c r="F143"/>
  <c r="E143"/>
  <c r="J143" s="1"/>
  <c r="H142"/>
  <c r="G142"/>
  <c r="I142" s="1"/>
  <c r="F142"/>
  <c r="E142"/>
  <c r="J142" s="1"/>
  <c r="H141"/>
  <c r="G141"/>
  <c r="I141" s="1"/>
  <c r="F141"/>
  <c r="E141"/>
  <c r="J141" s="1"/>
  <c r="I140"/>
  <c r="H140"/>
  <c r="G140"/>
  <c r="F140"/>
  <c r="E140"/>
  <c r="J140" s="1"/>
  <c r="H139"/>
  <c r="G139"/>
  <c r="I139" s="1"/>
  <c r="F139"/>
  <c r="E139"/>
  <c r="J139" s="1"/>
  <c r="H138"/>
  <c r="G138"/>
  <c r="I138" s="1"/>
  <c r="F138"/>
  <c r="E138"/>
  <c r="J138" s="1"/>
  <c r="H137"/>
  <c r="G137"/>
  <c r="I137" s="1"/>
  <c r="F137"/>
  <c r="E137"/>
  <c r="J137" s="1"/>
  <c r="I136"/>
  <c r="H136"/>
  <c r="G136"/>
  <c r="F136"/>
  <c r="E136"/>
  <c r="J136" s="1"/>
  <c r="H135"/>
  <c r="G135"/>
  <c r="I135" s="1"/>
  <c r="F135"/>
  <c r="E135"/>
  <c r="J135" s="1"/>
  <c r="H134"/>
  <c r="G134"/>
  <c r="I134" s="1"/>
  <c r="F134"/>
  <c r="E134"/>
  <c r="J134" s="1"/>
  <c r="H133"/>
  <c r="G133"/>
  <c r="I133" s="1"/>
  <c r="F133"/>
  <c r="E133"/>
  <c r="J133" s="1"/>
  <c r="I132"/>
  <c r="H132"/>
  <c r="G132"/>
  <c r="F132"/>
  <c r="E132"/>
  <c r="J132" s="1"/>
  <c r="H131"/>
  <c r="G131"/>
  <c r="I131" s="1"/>
  <c r="F131"/>
  <c r="E131"/>
  <c r="J131" s="1"/>
  <c r="H130"/>
  <c r="G130"/>
  <c r="I130" s="1"/>
  <c r="F130"/>
  <c r="E130"/>
  <c r="J130" s="1"/>
  <c r="H129"/>
  <c r="G129"/>
  <c r="I129" s="1"/>
  <c r="F129"/>
  <c r="E129"/>
  <c r="J129" s="1"/>
  <c r="I128"/>
  <c r="H128"/>
  <c r="G128"/>
  <c r="F128"/>
  <c r="E128"/>
  <c r="J128" s="1"/>
  <c r="H127"/>
  <c r="G127"/>
  <c r="I127" s="1"/>
  <c r="F127"/>
  <c r="E127"/>
  <c r="J127" s="1"/>
  <c r="H126"/>
  <c r="G126"/>
  <c r="I126" s="1"/>
  <c r="F126"/>
  <c r="E126"/>
  <c r="J126" s="1"/>
  <c r="H125"/>
  <c r="G125"/>
  <c r="I125" s="1"/>
  <c r="F125"/>
  <c r="E125"/>
  <c r="J125" s="1"/>
  <c r="I124"/>
  <c r="H124"/>
  <c r="G124"/>
  <c r="F124"/>
  <c r="E124"/>
  <c r="J124" s="1"/>
  <c r="H123"/>
  <c r="G123"/>
  <c r="I123" s="1"/>
  <c r="F123"/>
  <c r="E123"/>
  <c r="J123" s="1"/>
  <c r="H122"/>
  <c r="G122"/>
  <c r="I122" s="1"/>
  <c r="F122"/>
  <c r="E122"/>
  <c r="J122" s="1"/>
  <c r="H121"/>
  <c r="G121"/>
  <c r="I121" s="1"/>
  <c r="F121"/>
  <c r="E121"/>
  <c r="J121" s="1"/>
  <c r="I120"/>
  <c r="H120"/>
  <c r="G120"/>
  <c r="F120"/>
  <c r="E120"/>
  <c r="J120" s="1"/>
  <c r="H119"/>
  <c r="G119"/>
  <c r="I119" s="1"/>
  <c r="F119"/>
  <c r="E119"/>
  <c r="J119" s="1"/>
  <c r="H118"/>
  <c r="G118"/>
  <c r="I118" s="1"/>
  <c r="F118"/>
  <c r="E118"/>
  <c r="J118" s="1"/>
  <c r="H117"/>
  <c r="G117"/>
  <c r="I117" s="1"/>
  <c r="F117"/>
  <c r="E117"/>
  <c r="J117" s="1"/>
  <c r="I116"/>
  <c r="H116"/>
  <c r="G116"/>
  <c r="F116"/>
  <c r="E116"/>
  <c r="J116" s="1"/>
  <c r="H115"/>
  <c r="G115"/>
  <c r="I115" s="1"/>
  <c r="F115"/>
  <c r="E115"/>
  <c r="J115" s="1"/>
  <c r="H114"/>
  <c r="G114"/>
  <c r="I114" s="1"/>
  <c r="F114"/>
  <c r="E114"/>
  <c r="J114" s="1"/>
  <c r="H113"/>
  <c r="G113"/>
  <c r="I113" s="1"/>
  <c r="F113"/>
  <c r="E113"/>
  <c r="J113" s="1"/>
  <c r="I112"/>
  <c r="H112"/>
  <c r="G112"/>
  <c r="F112"/>
  <c r="E112"/>
  <c r="J112" s="1"/>
  <c r="H111"/>
  <c r="G111"/>
  <c r="I111" s="1"/>
  <c r="F111"/>
  <c r="E111"/>
  <c r="J111" s="1"/>
  <c r="H110"/>
  <c r="G110"/>
  <c r="I110" s="1"/>
  <c r="F110"/>
  <c r="E110"/>
  <c r="J110" s="1"/>
  <c r="H109"/>
  <c r="G109"/>
  <c r="I109" s="1"/>
  <c r="F109"/>
  <c r="E109"/>
  <c r="J109" s="1"/>
  <c r="I108"/>
  <c r="H108"/>
  <c r="G108"/>
  <c r="F108"/>
  <c r="E108"/>
  <c r="J108" s="1"/>
  <c r="J107"/>
  <c r="H107"/>
  <c r="G107"/>
  <c r="I107" s="1"/>
  <c r="F107"/>
  <c r="E107"/>
  <c r="H106"/>
  <c r="G106"/>
  <c r="I106" s="1"/>
  <c r="F106"/>
  <c r="E106"/>
  <c r="J106" s="1"/>
  <c r="H105"/>
  <c r="G105"/>
  <c r="I105" s="1"/>
  <c r="F105"/>
  <c r="E105"/>
  <c r="J105" s="1"/>
  <c r="I104"/>
  <c r="H104"/>
  <c r="G104"/>
  <c r="F104"/>
  <c r="E104"/>
  <c r="J104" s="1"/>
  <c r="H103"/>
  <c r="G103"/>
  <c r="I103" s="1"/>
  <c r="F103"/>
  <c r="E103"/>
  <c r="J103" s="1"/>
  <c r="H102"/>
  <c r="G102"/>
  <c r="I102" s="1"/>
  <c r="F102"/>
  <c r="E102"/>
  <c r="J102" s="1"/>
  <c r="H101"/>
  <c r="G101"/>
  <c r="I101" s="1"/>
  <c r="F101"/>
  <c r="E101"/>
  <c r="J101" s="1"/>
  <c r="I100"/>
  <c r="H100"/>
  <c r="G100"/>
  <c r="F100"/>
  <c r="E100"/>
  <c r="J100" s="1"/>
  <c r="H99"/>
  <c r="G99"/>
  <c r="I99" s="1"/>
  <c r="F99"/>
  <c r="E99"/>
  <c r="J99" s="1"/>
  <c r="H98"/>
  <c r="G98"/>
  <c r="I98" s="1"/>
  <c r="F98"/>
  <c r="E98"/>
  <c r="J98" s="1"/>
  <c r="H97"/>
  <c r="G97"/>
  <c r="I97" s="1"/>
  <c r="F97"/>
  <c r="E97"/>
  <c r="J97" s="1"/>
  <c r="I96"/>
  <c r="H96"/>
  <c r="G96"/>
  <c r="F96"/>
  <c r="E96"/>
  <c r="J96" s="1"/>
  <c r="H95"/>
  <c r="G95"/>
  <c r="I95" s="1"/>
  <c r="F95"/>
  <c r="E95"/>
  <c r="J95" s="1"/>
  <c r="H94"/>
  <c r="G94"/>
  <c r="I94" s="1"/>
  <c r="F94"/>
  <c r="E94"/>
  <c r="J94" s="1"/>
  <c r="H93"/>
  <c r="G93"/>
  <c r="I93" s="1"/>
  <c r="F93"/>
  <c r="E93"/>
  <c r="J93" s="1"/>
  <c r="I92"/>
  <c r="H92"/>
  <c r="G92"/>
  <c r="F92"/>
  <c r="E92"/>
  <c r="J92" s="1"/>
  <c r="H91"/>
  <c r="G91"/>
  <c r="I91" s="1"/>
  <c r="F91"/>
  <c r="E91"/>
  <c r="J91" s="1"/>
  <c r="H90"/>
  <c r="G90"/>
  <c r="I90" s="1"/>
  <c r="F90"/>
  <c r="E90"/>
  <c r="J90" s="1"/>
  <c r="H89"/>
  <c r="G89"/>
  <c r="I89" s="1"/>
  <c r="F89"/>
  <c r="E89"/>
  <c r="J89" s="1"/>
  <c r="I88"/>
  <c r="H88"/>
  <c r="G88"/>
  <c r="F88"/>
  <c r="E88"/>
  <c r="J88" s="1"/>
  <c r="H87"/>
  <c r="G87"/>
  <c r="I87" s="1"/>
  <c r="F87"/>
  <c r="E87"/>
  <c r="J87" s="1"/>
  <c r="H86"/>
  <c r="G86"/>
  <c r="I86" s="1"/>
  <c r="F86"/>
  <c r="E86"/>
  <c r="J86" s="1"/>
  <c r="H85"/>
  <c r="G85"/>
  <c r="I85" s="1"/>
  <c r="F85"/>
  <c r="E85"/>
  <c r="J85" s="1"/>
  <c r="I84"/>
  <c r="H84"/>
  <c r="G84"/>
  <c r="F84"/>
  <c r="E84"/>
  <c r="J84" s="1"/>
  <c r="H83"/>
  <c r="G83"/>
  <c r="I83" s="1"/>
  <c r="F83"/>
  <c r="E83"/>
  <c r="J83" s="1"/>
  <c r="H82"/>
  <c r="G82"/>
  <c r="I82" s="1"/>
  <c r="F82"/>
  <c r="E82"/>
  <c r="J82" s="1"/>
  <c r="H81"/>
  <c r="G81"/>
  <c r="I81" s="1"/>
  <c r="F81"/>
  <c r="E81"/>
  <c r="J81" s="1"/>
  <c r="I80"/>
  <c r="H80"/>
  <c r="G80"/>
  <c r="F80"/>
  <c r="E80"/>
  <c r="J80" s="1"/>
  <c r="H79"/>
  <c r="G79"/>
  <c r="I79" s="1"/>
  <c r="F79"/>
  <c r="E79"/>
  <c r="J79" s="1"/>
  <c r="H78"/>
  <c r="G78"/>
  <c r="I78" s="1"/>
  <c r="F78"/>
  <c r="E78"/>
  <c r="J78" s="1"/>
  <c r="H77"/>
  <c r="G77"/>
  <c r="I77" s="1"/>
  <c r="F77"/>
  <c r="E77"/>
  <c r="J77" s="1"/>
  <c r="I76"/>
  <c r="H76"/>
  <c r="G76"/>
  <c r="F76"/>
  <c r="E76"/>
  <c r="J76" s="1"/>
  <c r="H75"/>
  <c r="G75"/>
  <c r="I75" s="1"/>
  <c r="F75"/>
  <c r="E75"/>
  <c r="J75" s="1"/>
  <c r="H74"/>
  <c r="G74"/>
  <c r="I74" s="1"/>
  <c r="F74"/>
  <c r="E74"/>
  <c r="J74" s="1"/>
  <c r="H73"/>
  <c r="G73"/>
  <c r="I73" s="1"/>
  <c r="F73"/>
  <c r="E73"/>
  <c r="J73" s="1"/>
  <c r="I72"/>
  <c r="H72"/>
  <c r="G72"/>
  <c r="F72"/>
  <c r="E72"/>
  <c r="J72" s="1"/>
  <c r="H71"/>
  <c r="G71"/>
  <c r="I71" s="1"/>
  <c r="F71"/>
  <c r="E71"/>
  <c r="J71" s="1"/>
  <c r="H70"/>
  <c r="G70"/>
  <c r="I70" s="1"/>
  <c r="F70"/>
  <c r="E70"/>
  <c r="J70" s="1"/>
  <c r="H69"/>
  <c r="G69"/>
  <c r="I69" s="1"/>
  <c r="F69"/>
  <c r="E69"/>
  <c r="J69" s="1"/>
  <c r="I68"/>
  <c r="H68"/>
  <c r="G68"/>
  <c r="F68"/>
  <c r="E68"/>
  <c r="J68" s="1"/>
  <c r="H67"/>
  <c r="G67"/>
  <c r="I67" s="1"/>
  <c r="F67"/>
  <c r="E67"/>
  <c r="J67" s="1"/>
  <c r="H66"/>
  <c r="G66"/>
  <c r="I66" s="1"/>
  <c r="F66"/>
  <c r="E66"/>
  <c r="J66" s="1"/>
  <c r="H65"/>
  <c r="G65"/>
  <c r="I65" s="1"/>
  <c r="F65"/>
  <c r="E65"/>
  <c r="J65" s="1"/>
  <c r="I64"/>
  <c r="H64"/>
  <c r="G64"/>
  <c r="F64"/>
  <c r="E64"/>
  <c r="J64" s="1"/>
  <c r="H63"/>
  <c r="G63"/>
  <c r="I63" s="1"/>
  <c r="F63"/>
  <c r="E63"/>
  <c r="J63" s="1"/>
  <c r="H62"/>
  <c r="G62"/>
  <c r="I62" s="1"/>
  <c r="F62"/>
  <c r="E62"/>
  <c r="J62" s="1"/>
  <c r="H61"/>
  <c r="G61"/>
  <c r="I61" s="1"/>
  <c r="F61"/>
  <c r="E61"/>
  <c r="J61" s="1"/>
  <c r="I60"/>
  <c r="H60"/>
  <c r="G60"/>
  <c r="F60"/>
  <c r="E60"/>
  <c r="J60" s="1"/>
  <c r="H59"/>
  <c r="G59"/>
  <c r="I59" s="1"/>
  <c r="F59"/>
  <c r="E59"/>
  <c r="J59" s="1"/>
  <c r="H58"/>
  <c r="G58"/>
  <c r="I58" s="1"/>
  <c r="F58"/>
  <c r="E58"/>
  <c r="J58" s="1"/>
  <c r="H57"/>
  <c r="G57"/>
  <c r="I57" s="1"/>
  <c r="F57"/>
  <c r="E57"/>
  <c r="J57" s="1"/>
  <c r="I56"/>
  <c r="H56"/>
  <c r="G56"/>
  <c r="F56"/>
  <c r="E56"/>
  <c r="J56" s="1"/>
  <c r="H55"/>
  <c r="G55"/>
  <c r="I55" s="1"/>
  <c r="F55"/>
  <c r="E55"/>
  <c r="J55" s="1"/>
  <c r="H54"/>
  <c r="G54"/>
  <c r="I54" s="1"/>
  <c r="F54"/>
  <c r="E54"/>
  <c r="J54" s="1"/>
  <c r="H53"/>
  <c r="G53"/>
  <c r="I53" s="1"/>
  <c r="F53"/>
  <c r="E53"/>
  <c r="J53" s="1"/>
  <c r="I52"/>
  <c r="H52"/>
  <c r="G52"/>
  <c r="F52"/>
  <c r="E52"/>
  <c r="J52" s="1"/>
  <c r="H51"/>
  <c r="G51"/>
  <c r="I51" s="1"/>
  <c r="F51"/>
  <c r="E51"/>
  <c r="J51" s="1"/>
  <c r="H50"/>
  <c r="G50"/>
  <c r="I50" s="1"/>
  <c r="F50"/>
  <c r="E50"/>
  <c r="J50" s="1"/>
  <c r="H49"/>
  <c r="G49"/>
  <c r="I49" s="1"/>
  <c r="F49"/>
  <c r="E49"/>
  <c r="J49" s="1"/>
  <c r="I48"/>
  <c r="H48"/>
  <c r="G48"/>
  <c r="F48"/>
  <c r="E48"/>
  <c r="J48" s="1"/>
  <c r="H47"/>
  <c r="G47"/>
  <c r="I47" s="1"/>
  <c r="F47"/>
  <c r="E47"/>
  <c r="J47" s="1"/>
  <c r="H46"/>
  <c r="G46"/>
  <c r="I46" s="1"/>
  <c r="F46"/>
  <c r="E46"/>
  <c r="J46" s="1"/>
  <c r="H45"/>
  <c r="G45"/>
  <c r="I45" s="1"/>
  <c r="F45"/>
  <c r="E45"/>
  <c r="J45" s="1"/>
  <c r="I44"/>
  <c r="H44"/>
  <c r="G44"/>
  <c r="F44"/>
  <c r="E44"/>
  <c r="J44" s="1"/>
  <c r="H43"/>
  <c r="G43"/>
  <c r="I43" s="1"/>
  <c r="F43"/>
  <c r="E43"/>
  <c r="J43" s="1"/>
  <c r="H42"/>
  <c r="G42"/>
  <c r="I42" s="1"/>
  <c r="F42"/>
  <c r="E42"/>
  <c r="J42" s="1"/>
  <c r="H41"/>
  <c r="G41"/>
  <c r="I41" s="1"/>
  <c r="F41"/>
  <c r="E41"/>
  <c r="J41" s="1"/>
  <c r="I40"/>
  <c r="H40"/>
  <c r="G40"/>
  <c r="F40"/>
  <c r="E40"/>
  <c r="J40" s="1"/>
  <c r="H39"/>
  <c r="G39"/>
  <c r="I39" s="1"/>
  <c r="F39"/>
  <c r="E39"/>
  <c r="J39" s="1"/>
  <c r="H38"/>
  <c r="G38"/>
  <c r="I38" s="1"/>
  <c r="F38"/>
  <c r="E38"/>
  <c r="J38" s="1"/>
  <c r="H37"/>
  <c r="G37"/>
  <c r="I37" s="1"/>
  <c r="F37"/>
  <c r="E37"/>
  <c r="J37" s="1"/>
  <c r="I36"/>
  <c r="H36"/>
  <c r="G36"/>
  <c r="F36"/>
  <c r="E36"/>
  <c r="J36" s="1"/>
  <c r="H35"/>
  <c r="G35"/>
  <c r="I35" s="1"/>
  <c r="F35"/>
  <c r="E35"/>
  <c r="J35" s="1"/>
  <c r="H34"/>
  <c r="G34"/>
  <c r="I34" s="1"/>
  <c r="F34"/>
  <c r="E34"/>
  <c r="J34" s="1"/>
  <c r="H33"/>
  <c r="G33"/>
  <c r="I33" s="1"/>
  <c r="F33"/>
  <c r="E33"/>
  <c r="J33" s="1"/>
  <c r="I32"/>
  <c r="H32"/>
  <c r="G32"/>
  <c r="F32"/>
  <c r="E32"/>
  <c r="J32" s="1"/>
  <c r="H31"/>
  <c r="G31"/>
  <c r="I31" s="1"/>
  <c r="F31"/>
  <c r="E31"/>
  <c r="J31" s="1"/>
  <c r="H30"/>
  <c r="G30"/>
  <c r="I30" s="1"/>
  <c r="F30"/>
  <c r="E30"/>
  <c r="J30" s="1"/>
  <c r="H29"/>
  <c r="G29"/>
  <c r="I29" s="1"/>
  <c r="F29"/>
  <c r="E29"/>
  <c r="J29" s="1"/>
  <c r="I28"/>
  <c r="H28"/>
  <c r="G28"/>
  <c r="F28"/>
  <c r="E28"/>
  <c r="J28" s="1"/>
  <c r="H27"/>
  <c r="G27"/>
  <c r="I27" s="1"/>
  <c r="F27"/>
  <c r="E27"/>
  <c r="J27" s="1"/>
  <c r="H26"/>
  <c r="G26"/>
  <c r="I26" s="1"/>
  <c r="F26"/>
  <c r="E26"/>
  <c r="J26" s="1"/>
  <c r="H25"/>
  <c r="G25"/>
  <c r="I25" s="1"/>
  <c r="F25"/>
  <c r="E25"/>
  <c r="J25" s="1"/>
  <c r="I24"/>
  <c r="H24"/>
  <c r="G24"/>
  <c r="F24"/>
  <c r="E24"/>
  <c r="J24" s="1"/>
  <c r="H23"/>
  <c r="G23"/>
  <c r="I23" s="1"/>
  <c r="F23"/>
  <c r="E23"/>
  <c r="J23" s="1"/>
  <c r="H22"/>
  <c r="G22"/>
  <c r="I22" s="1"/>
  <c r="F22"/>
  <c r="E22"/>
  <c r="J22" s="1"/>
  <c r="H21"/>
  <c r="G21"/>
  <c r="I21" s="1"/>
  <c r="F21"/>
  <c r="E21"/>
  <c r="J21" s="1"/>
  <c r="I20"/>
  <c r="H20"/>
  <c r="G20"/>
  <c r="F20"/>
  <c r="E20"/>
  <c r="J20" s="1"/>
  <c r="H19"/>
  <c r="G19"/>
  <c r="I19" s="1"/>
  <c r="F19"/>
  <c r="E19"/>
  <c r="J19" s="1"/>
  <c r="H18"/>
  <c r="G18"/>
  <c r="I18" s="1"/>
  <c r="F18"/>
  <c r="E18"/>
  <c r="J18" s="1"/>
  <c r="H17"/>
  <c r="G17"/>
  <c r="I17" s="1"/>
  <c r="F17"/>
  <c r="E17"/>
  <c r="J17" s="1"/>
  <c r="I16"/>
  <c r="H16"/>
  <c r="G16"/>
  <c r="F16"/>
  <c r="E16"/>
  <c r="J16" s="1"/>
  <c r="H15"/>
  <c r="G15"/>
  <c r="I15" s="1"/>
  <c r="F15"/>
  <c r="E15"/>
  <c r="J15" s="1"/>
  <c r="H14"/>
  <c r="G14"/>
  <c r="I14" s="1"/>
  <c r="F14"/>
  <c r="E14"/>
  <c r="J14" s="1"/>
  <c r="H13"/>
  <c r="G13"/>
  <c r="I13" s="1"/>
  <c r="F13"/>
  <c r="E13"/>
  <c r="J13" s="1"/>
  <c r="I12"/>
  <c r="H12"/>
  <c r="G12"/>
  <c r="F12"/>
  <c r="E12"/>
  <c r="J12" s="1"/>
  <c r="H11"/>
  <c r="G11"/>
  <c r="I11" s="1"/>
  <c r="F11"/>
  <c r="E11"/>
  <c r="J11" s="1"/>
  <c r="H10"/>
  <c r="G10"/>
  <c r="I10" s="1"/>
  <c r="F10"/>
  <c r="E10"/>
  <c r="J10" s="1"/>
  <c r="H9"/>
  <c r="G9"/>
  <c r="I9" s="1"/>
  <c r="F9"/>
  <c r="E9"/>
  <c r="J9" s="1"/>
  <c r="J6"/>
  <c r="H6"/>
  <c r="E6"/>
  <c r="F5"/>
  <c r="J4"/>
  <c r="D4"/>
  <c r="D3"/>
  <c r="J1"/>
  <c r="K299" i="3"/>
  <c r="J299"/>
  <c r="I298"/>
  <c r="H298"/>
  <c r="G298"/>
  <c r="F298"/>
  <c r="K297"/>
  <c r="J297"/>
  <c r="J296"/>
  <c r="I296"/>
  <c r="H296"/>
  <c r="G296"/>
  <c r="F296"/>
  <c r="K296" s="1"/>
  <c r="I295"/>
  <c r="H295"/>
  <c r="J295" s="1"/>
  <c r="G295"/>
  <c r="F295"/>
  <c r="K295" s="1"/>
  <c r="I294"/>
  <c r="H294"/>
  <c r="J294" s="1"/>
  <c r="G294"/>
  <c r="F294"/>
  <c r="K294" s="1"/>
  <c r="I293"/>
  <c r="H293"/>
  <c r="J293" s="1"/>
  <c r="G293"/>
  <c r="F293"/>
  <c r="K293" s="1"/>
  <c r="J292"/>
  <c r="I292"/>
  <c r="H292"/>
  <c r="G292"/>
  <c r="F292"/>
  <c r="K292" s="1"/>
  <c r="I291"/>
  <c r="H291"/>
  <c r="J291" s="1"/>
  <c r="G291"/>
  <c r="F291"/>
  <c r="K291" s="1"/>
  <c r="I290"/>
  <c r="H290"/>
  <c r="J290" s="1"/>
  <c r="G290"/>
  <c r="F290"/>
  <c r="K290" s="1"/>
  <c r="I289"/>
  <c r="H289"/>
  <c r="J289" s="1"/>
  <c r="G289"/>
  <c r="F289"/>
  <c r="K289" s="1"/>
  <c r="J288"/>
  <c r="I288"/>
  <c r="H288"/>
  <c r="G288"/>
  <c r="F288"/>
  <c r="K288" s="1"/>
  <c r="I287"/>
  <c r="H287"/>
  <c r="J287" s="1"/>
  <c r="G287"/>
  <c r="F287"/>
  <c r="K287" s="1"/>
  <c r="I286"/>
  <c r="H286"/>
  <c r="J286" s="1"/>
  <c r="G286"/>
  <c r="F286"/>
  <c r="K286" s="1"/>
  <c r="I285"/>
  <c r="H285"/>
  <c r="J285" s="1"/>
  <c r="G285"/>
  <c r="F285"/>
  <c r="K285" s="1"/>
  <c r="J284"/>
  <c r="I284"/>
  <c r="H284"/>
  <c r="G284"/>
  <c r="F284"/>
  <c r="K284" s="1"/>
  <c r="I283"/>
  <c r="H283"/>
  <c r="J283" s="1"/>
  <c r="G283"/>
  <c r="F283"/>
  <c r="K283" s="1"/>
  <c r="I282"/>
  <c r="H282"/>
  <c r="J282" s="1"/>
  <c r="G282"/>
  <c r="F282"/>
  <c r="K282" s="1"/>
  <c r="I281"/>
  <c r="H281"/>
  <c r="J281" s="1"/>
  <c r="G281"/>
  <c r="F281"/>
  <c r="K281" s="1"/>
  <c r="J280"/>
  <c r="I280"/>
  <c r="H280"/>
  <c r="G280"/>
  <c r="F280"/>
  <c r="K280" s="1"/>
  <c r="I279"/>
  <c r="H279"/>
  <c r="J279" s="1"/>
  <c r="G279"/>
  <c r="F279"/>
  <c r="K279" s="1"/>
  <c r="I278"/>
  <c r="H278"/>
  <c r="J278" s="1"/>
  <c r="G278"/>
  <c r="F278"/>
  <c r="K278" s="1"/>
  <c r="I277"/>
  <c r="H277"/>
  <c r="J277" s="1"/>
  <c r="G277"/>
  <c r="F277"/>
  <c r="K277" s="1"/>
  <c r="J276"/>
  <c r="I276"/>
  <c r="H276"/>
  <c r="G276"/>
  <c r="F276"/>
  <c r="K276" s="1"/>
  <c r="I275"/>
  <c r="H275"/>
  <c r="J275" s="1"/>
  <c r="G275"/>
  <c r="F275"/>
  <c r="K275" s="1"/>
  <c r="I274"/>
  <c r="H274"/>
  <c r="J274" s="1"/>
  <c r="G274"/>
  <c r="F274"/>
  <c r="K274" s="1"/>
  <c r="I273"/>
  <c r="H273"/>
  <c r="J273" s="1"/>
  <c r="G273"/>
  <c r="F273"/>
  <c r="K273" s="1"/>
  <c r="J272"/>
  <c r="I272"/>
  <c r="H272"/>
  <c r="G272"/>
  <c r="F272"/>
  <c r="K272" s="1"/>
  <c r="I271"/>
  <c r="H271"/>
  <c r="J271" s="1"/>
  <c r="G271"/>
  <c r="F271"/>
  <c r="K271" s="1"/>
  <c r="I270"/>
  <c r="H270"/>
  <c r="J270" s="1"/>
  <c r="G270"/>
  <c r="F270"/>
  <c r="K270" s="1"/>
  <c r="I269"/>
  <c r="H269"/>
  <c r="J269" s="1"/>
  <c r="G269"/>
  <c r="F269"/>
  <c r="K269" s="1"/>
  <c r="J268"/>
  <c r="I268"/>
  <c r="H268"/>
  <c r="G268"/>
  <c r="F268"/>
  <c r="K268" s="1"/>
  <c r="I267"/>
  <c r="H267"/>
  <c r="J267" s="1"/>
  <c r="G267"/>
  <c r="F267"/>
  <c r="K267" s="1"/>
  <c r="I266"/>
  <c r="H266"/>
  <c r="J266" s="1"/>
  <c r="G266"/>
  <c r="F266"/>
  <c r="K266" s="1"/>
  <c r="I265"/>
  <c r="H265"/>
  <c r="J265" s="1"/>
  <c r="G265"/>
  <c r="F265"/>
  <c r="K265" s="1"/>
  <c r="J264"/>
  <c r="I264"/>
  <c r="H264"/>
  <c r="G264"/>
  <c r="F264"/>
  <c r="K264" s="1"/>
  <c r="I263"/>
  <c r="H263"/>
  <c r="J263" s="1"/>
  <c r="G263"/>
  <c r="F263"/>
  <c r="K263" s="1"/>
  <c r="I262"/>
  <c r="H262"/>
  <c r="J262" s="1"/>
  <c r="G262"/>
  <c r="F262"/>
  <c r="K262" s="1"/>
  <c r="I261"/>
  <c r="H261"/>
  <c r="J261" s="1"/>
  <c r="G261"/>
  <c r="F261"/>
  <c r="K261" s="1"/>
  <c r="J260"/>
  <c r="I260"/>
  <c r="H260"/>
  <c r="G260"/>
  <c r="F260"/>
  <c r="K260" s="1"/>
  <c r="I259"/>
  <c r="H259"/>
  <c r="J259" s="1"/>
  <c r="G259"/>
  <c r="F259"/>
  <c r="K259" s="1"/>
  <c r="I258"/>
  <c r="H258"/>
  <c r="J258" s="1"/>
  <c r="G258"/>
  <c r="F258"/>
  <c r="K258" s="1"/>
  <c r="I257"/>
  <c r="H257"/>
  <c r="J257" s="1"/>
  <c r="G257"/>
  <c r="F257"/>
  <c r="K257" s="1"/>
  <c r="J256"/>
  <c r="I256"/>
  <c r="H256"/>
  <c r="G256"/>
  <c r="F256"/>
  <c r="K256" s="1"/>
  <c r="I255"/>
  <c r="H255"/>
  <c r="J255" s="1"/>
  <c r="G255"/>
  <c r="F255"/>
  <c r="K255" s="1"/>
  <c r="I254"/>
  <c r="H254"/>
  <c r="J254" s="1"/>
  <c r="G254"/>
  <c r="F254"/>
  <c r="K254" s="1"/>
  <c r="I253"/>
  <c r="H253"/>
  <c r="J253" s="1"/>
  <c r="G253"/>
  <c r="F253"/>
  <c r="K253" s="1"/>
  <c r="J252"/>
  <c r="I252"/>
  <c r="H252"/>
  <c r="G252"/>
  <c r="F252"/>
  <c r="K252" s="1"/>
  <c r="I251"/>
  <c r="H251"/>
  <c r="J251" s="1"/>
  <c r="G251"/>
  <c r="F251"/>
  <c r="K251" s="1"/>
  <c r="I250"/>
  <c r="H250"/>
  <c r="J250" s="1"/>
  <c r="G250"/>
  <c r="F250"/>
  <c r="K250" s="1"/>
  <c r="I249"/>
  <c r="H249"/>
  <c r="J249" s="1"/>
  <c r="G249"/>
  <c r="F249"/>
  <c r="K249" s="1"/>
  <c r="J248"/>
  <c r="I248"/>
  <c r="H248"/>
  <c r="G248"/>
  <c r="F248"/>
  <c r="K248" s="1"/>
  <c r="I247"/>
  <c r="H247"/>
  <c r="J247" s="1"/>
  <c r="G247"/>
  <c r="F247"/>
  <c r="K247" s="1"/>
  <c r="I246"/>
  <c r="H246"/>
  <c r="J246" s="1"/>
  <c r="G246"/>
  <c r="F246"/>
  <c r="K246" s="1"/>
  <c r="I245"/>
  <c r="H245"/>
  <c r="J245" s="1"/>
  <c r="G245"/>
  <c r="F245"/>
  <c r="K245" s="1"/>
  <c r="J244"/>
  <c r="I244"/>
  <c r="H244"/>
  <c r="G244"/>
  <c r="F244"/>
  <c r="K244" s="1"/>
  <c r="K243"/>
  <c r="I243"/>
  <c r="H243"/>
  <c r="J243" s="1"/>
  <c r="G243"/>
  <c r="F243"/>
  <c r="I242"/>
  <c r="H242"/>
  <c r="J242" s="1"/>
  <c r="G242"/>
  <c r="F242"/>
  <c r="K242" s="1"/>
  <c r="I241"/>
  <c r="H241"/>
  <c r="J241" s="1"/>
  <c r="G241"/>
  <c r="F241"/>
  <c r="K241" s="1"/>
  <c r="J240"/>
  <c r="I240"/>
  <c r="H240"/>
  <c r="G240"/>
  <c r="F240"/>
  <c r="K240" s="1"/>
  <c r="I239"/>
  <c r="H239"/>
  <c r="J239" s="1"/>
  <c r="G239"/>
  <c r="F239"/>
  <c r="K239" s="1"/>
  <c r="I238"/>
  <c r="J238" s="1"/>
  <c r="H238"/>
  <c r="G238"/>
  <c r="F238"/>
  <c r="K238" s="1"/>
  <c r="J237"/>
  <c r="I237"/>
  <c r="H237"/>
  <c r="G237"/>
  <c r="F237"/>
  <c r="I236"/>
  <c r="H236"/>
  <c r="J236" s="1"/>
  <c r="J298" s="1"/>
  <c r="G236"/>
  <c r="F236"/>
  <c r="I235"/>
  <c r="H235"/>
  <c r="J235" s="1"/>
  <c r="G235"/>
  <c r="F235"/>
  <c r="I234"/>
  <c r="K234" s="1"/>
  <c r="H234"/>
  <c r="G234"/>
  <c r="F234"/>
  <c r="J233"/>
  <c r="I233"/>
  <c r="H233"/>
  <c r="G233"/>
  <c r="F233"/>
  <c r="K233" s="1"/>
  <c r="I232"/>
  <c r="H232"/>
  <c r="J232" s="1"/>
  <c r="G232"/>
  <c r="F232"/>
  <c r="K232" s="1"/>
  <c r="I231"/>
  <c r="H231"/>
  <c r="J231" s="1"/>
  <c r="G231"/>
  <c r="F231"/>
  <c r="K231" s="1"/>
  <c r="I230"/>
  <c r="H230"/>
  <c r="J230" s="1"/>
  <c r="G230"/>
  <c r="F230"/>
  <c r="K230" s="1"/>
  <c r="J229"/>
  <c r="I229"/>
  <c r="H229"/>
  <c r="G229"/>
  <c r="F229"/>
  <c r="K229" s="1"/>
  <c r="I228"/>
  <c r="H228"/>
  <c r="J228" s="1"/>
  <c r="G228"/>
  <c r="F228"/>
  <c r="K228" s="1"/>
  <c r="I227"/>
  <c r="H227"/>
  <c r="J227" s="1"/>
  <c r="G227"/>
  <c r="F227"/>
  <c r="K227" s="1"/>
  <c r="I226"/>
  <c r="H226"/>
  <c r="J226" s="1"/>
  <c r="G226"/>
  <c r="F226"/>
  <c r="K226" s="1"/>
  <c r="J225"/>
  <c r="I225"/>
  <c r="H225"/>
  <c r="G225"/>
  <c r="F225"/>
  <c r="K225" s="1"/>
  <c r="I224"/>
  <c r="H224"/>
  <c r="J224" s="1"/>
  <c r="G224"/>
  <c r="F224"/>
  <c r="K224" s="1"/>
  <c r="I223"/>
  <c r="H223"/>
  <c r="J223" s="1"/>
  <c r="G223"/>
  <c r="F223"/>
  <c r="K223" s="1"/>
  <c r="I222"/>
  <c r="H222"/>
  <c r="J222" s="1"/>
  <c r="G222"/>
  <c r="F222"/>
  <c r="K222" s="1"/>
  <c r="J221"/>
  <c r="I221"/>
  <c r="H221"/>
  <c r="G221"/>
  <c r="F221"/>
  <c r="K221" s="1"/>
  <c r="I220"/>
  <c r="H220"/>
  <c r="J220" s="1"/>
  <c r="G220"/>
  <c r="F220"/>
  <c r="K220" s="1"/>
  <c r="I219"/>
  <c r="H219"/>
  <c r="J219" s="1"/>
  <c r="G219"/>
  <c r="F219"/>
  <c r="K219" s="1"/>
  <c r="I218"/>
  <c r="H218"/>
  <c r="J218" s="1"/>
  <c r="G218"/>
  <c r="F218"/>
  <c r="K218" s="1"/>
  <c r="J217"/>
  <c r="I217"/>
  <c r="H217"/>
  <c r="G217"/>
  <c r="F217"/>
  <c r="K217" s="1"/>
  <c r="I216"/>
  <c r="H216"/>
  <c r="J216" s="1"/>
  <c r="G216"/>
  <c r="F216"/>
  <c r="K216" s="1"/>
  <c r="I215"/>
  <c r="H215"/>
  <c r="J215" s="1"/>
  <c r="G215"/>
  <c r="F215"/>
  <c r="K215" s="1"/>
  <c r="I214"/>
  <c r="H214"/>
  <c r="J214" s="1"/>
  <c r="G214"/>
  <c r="F214"/>
  <c r="K214" s="1"/>
  <c r="J213"/>
  <c r="I213"/>
  <c r="H213"/>
  <c r="G213"/>
  <c r="F213"/>
  <c r="K213" s="1"/>
  <c r="I212"/>
  <c r="H212"/>
  <c r="J212" s="1"/>
  <c r="G212"/>
  <c r="F212"/>
  <c r="K212" s="1"/>
  <c r="I211"/>
  <c r="H211"/>
  <c r="J211" s="1"/>
  <c r="G211"/>
  <c r="F211"/>
  <c r="K211" s="1"/>
  <c r="I210"/>
  <c r="H210"/>
  <c r="J210" s="1"/>
  <c r="G210"/>
  <c r="F210"/>
  <c r="K210" s="1"/>
  <c r="J209"/>
  <c r="I209"/>
  <c r="H209"/>
  <c r="G209"/>
  <c r="F209"/>
  <c r="K209" s="1"/>
  <c r="I208"/>
  <c r="H208"/>
  <c r="J208" s="1"/>
  <c r="G208"/>
  <c r="F208"/>
  <c r="K208" s="1"/>
  <c r="I207"/>
  <c r="H207"/>
  <c r="J207" s="1"/>
  <c r="G207"/>
  <c r="F207"/>
  <c r="K207" s="1"/>
  <c r="I206"/>
  <c r="H206"/>
  <c r="J206" s="1"/>
  <c r="G206"/>
  <c r="F206"/>
  <c r="K206" s="1"/>
  <c r="J205"/>
  <c r="I205"/>
  <c r="H205"/>
  <c r="G205"/>
  <c r="F205"/>
  <c r="K205" s="1"/>
  <c r="I204"/>
  <c r="H204"/>
  <c r="J204" s="1"/>
  <c r="G204"/>
  <c r="F204"/>
  <c r="K204" s="1"/>
  <c r="I203"/>
  <c r="H203"/>
  <c r="J203" s="1"/>
  <c r="G203"/>
  <c r="F203"/>
  <c r="K203" s="1"/>
  <c r="I202"/>
  <c r="H202"/>
  <c r="J202" s="1"/>
  <c r="G202"/>
  <c r="F202"/>
  <c r="K202" s="1"/>
  <c r="J201"/>
  <c r="I201"/>
  <c r="H201"/>
  <c r="G201"/>
  <c r="F201"/>
  <c r="K201" s="1"/>
  <c r="I200"/>
  <c r="H200"/>
  <c r="J200" s="1"/>
  <c r="G200"/>
  <c r="F200"/>
  <c r="K200" s="1"/>
  <c r="I199"/>
  <c r="H199"/>
  <c r="J199" s="1"/>
  <c r="G199"/>
  <c r="F199"/>
  <c r="K199" s="1"/>
  <c r="I198"/>
  <c r="H198"/>
  <c r="J198" s="1"/>
  <c r="G198"/>
  <c r="F198"/>
  <c r="K198" s="1"/>
  <c r="J197"/>
  <c r="I197"/>
  <c r="H197"/>
  <c r="G197"/>
  <c r="F197"/>
  <c r="K197" s="1"/>
  <c r="I196"/>
  <c r="H196"/>
  <c r="G196"/>
  <c r="F196"/>
  <c r="J195"/>
  <c r="I195"/>
  <c r="H195"/>
  <c r="G195"/>
  <c r="F195"/>
  <c r="K195" s="1"/>
  <c r="I194"/>
  <c r="H194"/>
  <c r="J194" s="1"/>
  <c r="G194"/>
  <c r="F194"/>
  <c r="K194" s="1"/>
  <c r="I193"/>
  <c r="H193"/>
  <c r="J193" s="1"/>
  <c r="G193"/>
  <c r="F193"/>
  <c r="I192"/>
  <c r="K192" s="1"/>
  <c r="H192"/>
  <c r="G192"/>
  <c r="F192"/>
  <c r="J191"/>
  <c r="I191"/>
  <c r="H191"/>
  <c r="G191"/>
  <c r="F191"/>
  <c r="K191" s="1"/>
  <c r="I190"/>
  <c r="H190"/>
  <c r="J190" s="1"/>
  <c r="G190"/>
  <c r="F190"/>
  <c r="K190" s="1"/>
  <c r="I189"/>
  <c r="H189"/>
  <c r="J189" s="1"/>
  <c r="G189"/>
  <c r="F189"/>
  <c r="K189" s="1"/>
  <c r="I188"/>
  <c r="H188"/>
  <c r="J188" s="1"/>
  <c r="G188"/>
  <c r="F188"/>
  <c r="K188" s="1"/>
  <c r="J187"/>
  <c r="I187"/>
  <c r="H187"/>
  <c r="G187"/>
  <c r="F187"/>
  <c r="K187" s="1"/>
  <c r="I186"/>
  <c r="H186"/>
  <c r="J186" s="1"/>
  <c r="G186"/>
  <c r="F186"/>
  <c r="K186" s="1"/>
  <c r="I185"/>
  <c r="H185"/>
  <c r="J185" s="1"/>
  <c r="G185"/>
  <c r="F185"/>
  <c r="K185" s="1"/>
  <c r="I184"/>
  <c r="H184"/>
  <c r="J184" s="1"/>
  <c r="G184"/>
  <c r="F184"/>
  <c r="K184" s="1"/>
  <c r="J183"/>
  <c r="I183"/>
  <c r="H183"/>
  <c r="G183"/>
  <c r="F183"/>
  <c r="K183" s="1"/>
  <c r="I182"/>
  <c r="H182"/>
  <c r="J182" s="1"/>
  <c r="G182"/>
  <c r="F182"/>
  <c r="K182" s="1"/>
  <c r="I181"/>
  <c r="H181"/>
  <c r="J181" s="1"/>
  <c r="G181"/>
  <c r="F181"/>
  <c r="K181" s="1"/>
  <c r="I180"/>
  <c r="H180"/>
  <c r="J180" s="1"/>
  <c r="G180"/>
  <c r="F180"/>
  <c r="K180" s="1"/>
  <c r="J179"/>
  <c r="I179"/>
  <c r="H179"/>
  <c r="G179"/>
  <c r="F179"/>
  <c r="K179" s="1"/>
  <c r="I178"/>
  <c r="H178"/>
  <c r="J178" s="1"/>
  <c r="G178"/>
  <c r="F178"/>
  <c r="K178" s="1"/>
  <c r="I177"/>
  <c r="H177"/>
  <c r="J177" s="1"/>
  <c r="G177"/>
  <c r="F177"/>
  <c r="K177" s="1"/>
  <c r="I176"/>
  <c r="H176"/>
  <c r="J176" s="1"/>
  <c r="G176"/>
  <c r="F176"/>
  <c r="K176" s="1"/>
  <c r="J175"/>
  <c r="I175"/>
  <c r="H175"/>
  <c r="G175"/>
  <c r="F175"/>
  <c r="K175" s="1"/>
  <c r="I174"/>
  <c r="H174"/>
  <c r="J174" s="1"/>
  <c r="G174"/>
  <c r="F174"/>
  <c r="K174" s="1"/>
  <c r="I173"/>
  <c r="H173"/>
  <c r="J173" s="1"/>
  <c r="G173"/>
  <c r="F173"/>
  <c r="K173" s="1"/>
  <c r="I172"/>
  <c r="H172"/>
  <c r="J172" s="1"/>
  <c r="G172"/>
  <c r="F172"/>
  <c r="K172" s="1"/>
  <c r="J171"/>
  <c r="I171"/>
  <c r="H171"/>
  <c r="G171"/>
  <c r="F171"/>
  <c r="K171" s="1"/>
  <c r="I170"/>
  <c r="H170"/>
  <c r="G170"/>
  <c r="F170"/>
  <c r="J169"/>
  <c r="I169"/>
  <c r="H169"/>
  <c r="G169"/>
  <c r="F169"/>
  <c r="K169" s="1"/>
  <c r="I168"/>
  <c r="H168"/>
  <c r="J168" s="1"/>
  <c r="G168"/>
  <c r="F168"/>
  <c r="K168" s="1"/>
  <c r="I167"/>
  <c r="H167"/>
  <c r="J167" s="1"/>
  <c r="G167"/>
  <c r="F167"/>
  <c r="K167" s="1"/>
  <c r="I166"/>
  <c r="H166"/>
  <c r="J166" s="1"/>
  <c r="G166"/>
  <c r="F166"/>
  <c r="K166" s="1"/>
  <c r="J165"/>
  <c r="I165"/>
  <c r="H165"/>
  <c r="G165"/>
  <c r="F165"/>
  <c r="K165" s="1"/>
  <c r="I164"/>
  <c r="H164"/>
  <c r="J164" s="1"/>
  <c r="G164"/>
  <c r="F164"/>
  <c r="K164" s="1"/>
  <c r="I163"/>
  <c r="H163"/>
  <c r="J163" s="1"/>
  <c r="G163"/>
  <c r="F163"/>
  <c r="I162"/>
  <c r="H162"/>
  <c r="J162" s="1"/>
  <c r="G162"/>
  <c r="F162"/>
  <c r="K162" s="1"/>
  <c r="J161"/>
  <c r="I161"/>
  <c r="H161"/>
  <c r="G161"/>
  <c r="F161"/>
  <c r="K161" s="1"/>
  <c r="I160"/>
  <c r="H160"/>
  <c r="J160" s="1"/>
  <c r="G160"/>
  <c r="F160"/>
  <c r="K160" s="1"/>
  <c r="I159"/>
  <c r="H159"/>
  <c r="J159" s="1"/>
  <c r="G159"/>
  <c r="F159"/>
  <c r="I158"/>
  <c r="K158" s="1"/>
  <c r="H158"/>
  <c r="G158"/>
  <c r="F158"/>
  <c r="J157"/>
  <c r="I157"/>
  <c r="H157"/>
  <c r="G157"/>
  <c r="F157"/>
  <c r="K157" s="1"/>
  <c r="I156"/>
  <c r="H156"/>
  <c r="J156" s="1"/>
  <c r="G156"/>
  <c r="F156"/>
  <c r="J155"/>
  <c r="I155"/>
  <c r="H155"/>
  <c r="G155"/>
  <c r="F155"/>
  <c r="K155" s="1"/>
  <c r="I154"/>
  <c r="H154"/>
  <c r="G154"/>
  <c r="F154"/>
  <c r="I153"/>
  <c r="H153"/>
  <c r="J153" s="1"/>
  <c r="G153"/>
  <c r="F153"/>
  <c r="K153" s="1"/>
  <c r="I152"/>
  <c r="H152"/>
  <c r="J152" s="1"/>
  <c r="G152"/>
  <c r="F152"/>
  <c r="K152" s="1"/>
  <c r="J151"/>
  <c r="I151"/>
  <c r="H151"/>
  <c r="G151"/>
  <c r="F151"/>
  <c r="K151" s="1"/>
  <c r="I150"/>
  <c r="H150"/>
  <c r="J150" s="1"/>
  <c r="G150"/>
  <c r="F150"/>
  <c r="K150" s="1"/>
  <c r="I149"/>
  <c r="H149"/>
  <c r="J149" s="1"/>
  <c r="G149"/>
  <c r="F149"/>
  <c r="K149" s="1"/>
  <c r="I148"/>
  <c r="H148"/>
  <c r="J148" s="1"/>
  <c r="G148"/>
  <c r="F148"/>
  <c r="K148" s="1"/>
  <c r="J147"/>
  <c r="I147"/>
  <c r="H147"/>
  <c r="G147"/>
  <c r="F147"/>
  <c r="K147" s="1"/>
  <c r="I146"/>
  <c r="H146"/>
  <c r="J146" s="1"/>
  <c r="G146"/>
  <c r="F146"/>
  <c r="K146" s="1"/>
  <c r="I145"/>
  <c r="H145"/>
  <c r="J145" s="1"/>
  <c r="G145"/>
  <c r="F145"/>
  <c r="K145" s="1"/>
  <c r="I144"/>
  <c r="H144"/>
  <c r="J144" s="1"/>
  <c r="G144"/>
  <c r="F144"/>
  <c r="K144" s="1"/>
  <c r="J143"/>
  <c r="I143"/>
  <c r="H143"/>
  <c r="G143"/>
  <c r="F143"/>
  <c r="K143" s="1"/>
  <c r="I142"/>
  <c r="H142"/>
  <c r="J142" s="1"/>
  <c r="G142"/>
  <c r="F142"/>
  <c r="K142" s="1"/>
  <c r="I141"/>
  <c r="H141"/>
  <c r="J141" s="1"/>
  <c r="G141"/>
  <c r="F141"/>
  <c r="K141" s="1"/>
  <c r="I140"/>
  <c r="H140"/>
  <c r="J140" s="1"/>
  <c r="G140"/>
  <c r="F140"/>
  <c r="K140" s="1"/>
  <c r="J139"/>
  <c r="I139"/>
  <c r="H139"/>
  <c r="G139"/>
  <c r="F139"/>
  <c r="K139" s="1"/>
  <c r="I138"/>
  <c r="H138"/>
  <c r="J138" s="1"/>
  <c r="G138"/>
  <c r="F138"/>
  <c r="K138" s="1"/>
  <c r="I137"/>
  <c r="H137"/>
  <c r="J137" s="1"/>
  <c r="G137"/>
  <c r="F137"/>
  <c r="K137" s="1"/>
  <c r="I136"/>
  <c r="H136"/>
  <c r="J136" s="1"/>
  <c r="G136"/>
  <c r="F136"/>
  <c r="K136" s="1"/>
  <c r="J135"/>
  <c r="I135"/>
  <c r="H135"/>
  <c r="G135"/>
  <c r="F135"/>
  <c r="K135" s="1"/>
  <c r="I134"/>
  <c r="H134"/>
  <c r="G134"/>
  <c r="F134"/>
  <c r="J133"/>
  <c r="I133"/>
  <c r="H133"/>
  <c r="G133"/>
  <c r="F133"/>
  <c r="K133" s="1"/>
  <c r="I132"/>
  <c r="H132"/>
  <c r="G132"/>
  <c r="F132"/>
  <c r="I131"/>
  <c r="H131"/>
  <c r="J131" s="1"/>
  <c r="G131"/>
  <c r="F131"/>
  <c r="K131" s="1"/>
  <c r="I130"/>
  <c r="H130"/>
  <c r="J130" s="1"/>
  <c r="G130"/>
  <c r="F130"/>
  <c r="I129"/>
  <c r="H129"/>
  <c r="J129" s="1"/>
  <c r="G129"/>
  <c r="F129"/>
  <c r="I128"/>
  <c r="K128" s="1"/>
  <c r="H128"/>
  <c r="G128"/>
  <c r="F128"/>
  <c r="J127"/>
  <c r="I127"/>
  <c r="H127"/>
  <c r="G127"/>
  <c r="F127"/>
  <c r="K127" s="1"/>
  <c r="I126"/>
  <c r="H126"/>
  <c r="G126"/>
  <c r="F126"/>
  <c r="J125"/>
  <c r="I125"/>
  <c r="H125"/>
  <c r="G125"/>
  <c r="F125"/>
  <c r="K125" s="1"/>
  <c r="I124"/>
  <c r="H124"/>
  <c r="J124" s="1"/>
  <c r="G124"/>
  <c r="F124"/>
  <c r="K124" s="1"/>
  <c r="I123"/>
  <c r="H123"/>
  <c r="J123" s="1"/>
  <c r="G123"/>
  <c r="F123"/>
  <c r="I122"/>
  <c r="H122"/>
  <c r="J122" s="1"/>
  <c r="G122"/>
  <c r="F122"/>
  <c r="K122" s="1"/>
  <c r="J121"/>
  <c r="I121"/>
  <c r="H121"/>
  <c r="G121"/>
  <c r="F121"/>
  <c r="K121" s="1"/>
  <c r="I120"/>
  <c r="H120"/>
  <c r="G120"/>
  <c r="F120"/>
  <c r="I119"/>
  <c r="H119"/>
  <c r="J119" s="1"/>
  <c r="G119"/>
  <c r="F119"/>
  <c r="K119" s="1"/>
  <c r="I118"/>
  <c r="H118"/>
  <c r="J118" s="1"/>
  <c r="G118"/>
  <c r="F118"/>
  <c r="I117"/>
  <c r="H117"/>
  <c r="J117" s="1"/>
  <c r="G117"/>
  <c r="F117"/>
  <c r="K117" s="1"/>
  <c r="I116"/>
  <c r="H116"/>
  <c r="J116" s="1"/>
  <c r="G116"/>
  <c r="F116"/>
  <c r="K116" s="1"/>
  <c r="J115"/>
  <c r="I115"/>
  <c r="H115"/>
  <c r="G115"/>
  <c r="F115"/>
  <c r="K115" s="1"/>
  <c r="I114"/>
  <c r="H114"/>
  <c r="J114" s="1"/>
  <c r="G114"/>
  <c r="F114"/>
  <c r="K114" s="1"/>
  <c r="I113"/>
  <c r="H113"/>
  <c r="J113" s="1"/>
  <c r="G113"/>
  <c r="F113"/>
  <c r="I112"/>
  <c r="H112"/>
  <c r="G112"/>
  <c r="F112"/>
  <c r="K112" s="1"/>
  <c r="J111"/>
  <c r="I111"/>
  <c r="H111"/>
  <c r="G111"/>
  <c r="F111"/>
  <c r="K111" s="1"/>
  <c r="I110"/>
  <c r="H110"/>
  <c r="J110" s="1"/>
  <c r="G110"/>
  <c r="F110"/>
  <c r="K110" s="1"/>
  <c r="I109"/>
  <c r="H109"/>
  <c r="J109" s="1"/>
  <c r="G109"/>
  <c r="F109"/>
  <c r="I108"/>
  <c r="K108" s="1"/>
  <c r="H108"/>
  <c r="G108"/>
  <c r="F108"/>
  <c r="J107"/>
  <c r="I107"/>
  <c r="H107"/>
  <c r="G107"/>
  <c r="F107"/>
  <c r="K107" s="1"/>
  <c r="I106"/>
  <c r="H106"/>
  <c r="G106"/>
  <c r="F106"/>
  <c r="J105"/>
  <c r="I105"/>
  <c r="H105"/>
  <c r="G105"/>
  <c r="F105"/>
  <c r="K105" s="1"/>
  <c r="I104"/>
  <c r="H104"/>
  <c r="J104" s="1"/>
  <c r="G104"/>
  <c r="F104"/>
  <c r="K104" s="1"/>
  <c r="I103"/>
  <c r="H103"/>
  <c r="J103" s="1"/>
  <c r="G103"/>
  <c r="F103"/>
  <c r="I102"/>
  <c r="K102" s="1"/>
  <c r="H102"/>
  <c r="G102"/>
  <c r="F102"/>
  <c r="J101"/>
  <c r="I101"/>
  <c r="H101"/>
  <c r="G101"/>
  <c r="F101"/>
  <c r="K101" s="1"/>
  <c r="I100"/>
  <c r="H100"/>
  <c r="G100"/>
  <c r="F100"/>
  <c r="J99"/>
  <c r="I99"/>
  <c r="H99"/>
  <c r="G99"/>
  <c r="F99"/>
  <c r="K99" s="1"/>
  <c r="I98"/>
  <c r="H98"/>
  <c r="G98"/>
  <c r="F98"/>
  <c r="I97"/>
  <c r="H97"/>
  <c r="J97" s="1"/>
  <c r="G97"/>
  <c r="F97"/>
  <c r="K97" s="1"/>
  <c r="I96"/>
  <c r="H96"/>
  <c r="J96" s="1"/>
  <c r="G96"/>
  <c r="F96"/>
  <c r="K96" s="1"/>
  <c r="J95"/>
  <c r="I95"/>
  <c r="H95"/>
  <c r="G95"/>
  <c r="F95"/>
  <c r="K95" s="1"/>
  <c r="I94"/>
  <c r="H94"/>
  <c r="J94" s="1"/>
  <c r="G94"/>
  <c r="F94"/>
  <c r="K94" s="1"/>
  <c r="I93"/>
  <c r="H93"/>
  <c r="J93" s="1"/>
  <c r="G93"/>
  <c r="F93"/>
  <c r="K93" s="1"/>
  <c r="I92"/>
  <c r="H92"/>
  <c r="J92" s="1"/>
  <c r="G92"/>
  <c r="F92"/>
  <c r="K92" s="1"/>
  <c r="J91"/>
  <c r="I91"/>
  <c r="H91"/>
  <c r="G91"/>
  <c r="F91"/>
  <c r="K91" s="1"/>
  <c r="I90"/>
  <c r="H90"/>
  <c r="J90" s="1"/>
  <c r="G90"/>
  <c r="F90"/>
  <c r="K90" s="1"/>
  <c r="I89"/>
  <c r="H89"/>
  <c r="J89" s="1"/>
  <c r="G89"/>
  <c r="F89"/>
  <c r="K89" s="1"/>
  <c r="I88"/>
  <c r="H88"/>
  <c r="J88" s="1"/>
  <c r="G88"/>
  <c r="F88"/>
  <c r="K88" s="1"/>
  <c r="J87"/>
  <c r="I87"/>
  <c r="H87"/>
  <c r="G87"/>
  <c r="F87"/>
  <c r="K87" s="1"/>
  <c r="I86"/>
  <c r="H86"/>
  <c r="G86"/>
  <c r="F86"/>
  <c r="J85"/>
  <c r="I85"/>
  <c r="H85"/>
  <c r="G85"/>
  <c r="F85"/>
  <c r="K85" s="1"/>
  <c r="I84"/>
  <c r="H84"/>
  <c r="J84" s="1"/>
  <c r="G84"/>
  <c r="F84"/>
  <c r="I83"/>
  <c r="H83"/>
  <c r="J83" s="1"/>
  <c r="G83"/>
  <c r="F83"/>
  <c r="K83" s="1"/>
  <c r="I82"/>
  <c r="H82"/>
  <c r="J82" s="1"/>
  <c r="G82"/>
  <c r="F82"/>
  <c r="K82" s="1"/>
  <c r="J81"/>
  <c r="I81"/>
  <c r="H81"/>
  <c r="G81"/>
  <c r="F81"/>
  <c r="K81" s="1"/>
  <c r="I80"/>
  <c r="H80"/>
  <c r="J80" s="1"/>
  <c r="G80"/>
  <c r="F80"/>
  <c r="J79"/>
  <c r="I79"/>
  <c r="H79"/>
  <c r="G79"/>
  <c r="F79"/>
  <c r="K79" s="1"/>
  <c r="I78"/>
  <c r="H78"/>
  <c r="J78" s="1"/>
  <c r="G78"/>
  <c r="F78"/>
  <c r="K78" s="1"/>
  <c r="I77"/>
  <c r="H77"/>
  <c r="J77" s="1"/>
  <c r="G77"/>
  <c r="F77"/>
  <c r="I76"/>
  <c r="H76"/>
  <c r="J76" s="1"/>
  <c r="G76"/>
  <c r="F76"/>
  <c r="K76" s="1"/>
  <c r="J75"/>
  <c r="I75"/>
  <c r="H75"/>
  <c r="G75"/>
  <c r="F75"/>
  <c r="K75" s="1"/>
  <c r="I74"/>
  <c r="H74"/>
  <c r="G74"/>
  <c r="F74"/>
  <c r="I73"/>
  <c r="H73"/>
  <c r="J73" s="1"/>
  <c r="G73"/>
  <c r="F73"/>
  <c r="K73" s="1"/>
  <c r="I72"/>
  <c r="H72"/>
  <c r="J72" s="1"/>
  <c r="G72"/>
  <c r="F72"/>
  <c r="K72" s="1"/>
  <c r="J71"/>
  <c r="I71"/>
  <c r="H71"/>
  <c r="G71"/>
  <c r="F71"/>
  <c r="K71" s="1"/>
  <c r="I70"/>
  <c r="H70"/>
  <c r="J70" s="1"/>
  <c r="G70"/>
  <c r="F70"/>
  <c r="K70" s="1"/>
  <c r="I69"/>
  <c r="H69"/>
  <c r="J69" s="1"/>
  <c r="G69"/>
  <c r="F69"/>
  <c r="K69" s="1"/>
  <c r="I68"/>
  <c r="H68"/>
  <c r="J68" s="1"/>
  <c r="G68"/>
  <c r="F68"/>
  <c r="K68" s="1"/>
  <c r="J67"/>
  <c r="I67"/>
  <c r="H67"/>
  <c r="G67"/>
  <c r="F67"/>
  <c r="K67" s="1"/>
  <c r="I66"/>
  <c r="H66"/>
  <c r="J66" s="1"/>
  <c r="G66"/>
  <c r="F66"/>
  <c r="K66" s="1"/>
  <c r="I65"/>
  <c r="H65"/>
  <c r="J65" s="1"/>
  <c r="G65"/>
  <c r="F65"/>
  <c r="K65" s="1"/>
  <c r="I64"/>
  <c r="H64"/>
  <c r="J64" s="1"/>
  <c r="G64"/>
  <c r="F64"/>
  <c r="K64" s="1"/>
  <c r="J63"/>
  <c r="I63"/>
  <c r="H63"/>
  <c r="G63"/>
  <c r="F63"/>
  <c r="K63" s="1"/>
  <c r="I62"/>
  <c r="H62"/>
  <c r="G62"/>
  <c r="F62"/>
  <c r="J61"/>
  <c r="I61"/>
  <c r="H61"/>
  <c r="G61"/>
  <c r="F61"/>
  <c r="K61" s="1"/>
  <c r="I60"/>
  <c r="H60"/>
  <c r="J60" s="1"/>
  <c r="G60"/>
  <c r="F60"/>
  <c r="K60" s="1"/>
  <c r="I59"/>
  <c r="H59"/>
  <c r="J59" s="1"/>
  <c r="G59"/>
  <c r="F59"/>
  <c r="K59" s="1"/>
  <c r="I58"/>
  <c r="K58" s="1"/>
  <c r="H58"/>
  <c r="G58"/>
  <c r="F58"/>
  <c r="J57"/>
  <c r="I57"/>
  <c r="H57"/>
  <c r="G57"/>
  <c r="F57"/>
  <c r="K57" s="1"/>
  <c r="I56"/>
  <c r="H56"/>
  <c r="J56" s="1"/>
  <c r="G56"/>
  <c r="F56"/>
  <c r="J55"/>
  <c r="I55"/>
  <c r="H55"/>
  <c r="G55"/>
  <c r="F55"/>
  <c r="K55" s="1"/>
  <c r="I54"/>
  <c r="H54"/>
  <c r="J54" s="1"/>
  <c r="G54"/>
  <c r="F54"/>
  <c r="I53"/>
  <c r="H53"/>
  <c r="J53" s="1"/>
  <c r="G53"/>
  <c r="F53"/>
  <c r="K53" s="1"/>
  <c r="I52"/>
  <c r="H52"/>
  <c r="J52" s="1"/>
  <c r="G52"/>
  <c r="F52"/>
  <c r="K52" s="1"/>
  <c r="J51"/>
  <c r="I51"/>
  <c r="H51"/>
  <c r="G51"/>
  <c r="F51"/>
  <c r="K51" s="1"/>
  <c r="I50"/>
  <c r="H50"/>
  <c r="J50" s="1"/>
  <c r="G50"/>
  <c r="F50"/>
  <c r="J49"/>
  <c r="I49"/>
  <c r="H49"/>
  <c r="G49"/>
  <c r="F49"/>
  <c r="K49" s="1"/>
  <c r="I48"/>
  <c r="H48"/>
  <c r="J48" s="1"/>
  <c r="G48"/>
  <c r="F48"/>
  <c r="K48" s="1"/>
  <c r="I47"/>
  <c r="H47"/>
  <c r="J47" s="1"/>
  <c r="G47"/>
  <c r="F47"/>
  <c r="K47" s="1"/>
  <c r="I46"/>
  <c r="K46" s="1"/>
  <c r="H46"/>
  <c r="G46"/>
  <c r="F46"/>
  <c r="J45"/>
  <c r="I45"/>
  <c r="H45"/>
  <c r="G45"/>
  <c r="F45"/>
  <c r="K45" s="1"/>
  <c r="I44"/>
  <c r="H44"/>
  <c r="J44" s="1"/>
  <c r="G44"/>
  <c r="F44"/>
  <c r="K44" s="1"/>
  <c r="I43"/>
  <c r="H43"/>
  <c r="J43" s="1"/>
  <c r="G43"/>
  <c r="F43"/>
  <c r="K43" s="1"/>
  <c r="I42"/>
  <c r="H42"/>
  <c r="J42" s="1"/>
  <c r="G42"/>
  <c r="F42"/>
  <c r="K42" s="1"/>
  <c r="J41"/>
  <c r="I41"/>
  <c r="H41"/>
  <c r="G41"/>
  <c r="F41"/>
  <c r="K41" s="1"/>
  <c r="I40"/>
  <c r="H40"/>
  <c r="J40" s="1"/>
  <c r="G40"/>
  <c r="F40"/>
  <c r="K40" s="1"/>
  <c r="I39"/>
  <c r="H39"/>
  <c r="J39" s="1"/>
  <c r="G39"/>
  <c r="F39"/>
  <c r="K39" s="1"/>
  <c r="I38"/>
  <c r="H38"/>
  <c r="J38" s="1"/>
  <c r="G38"/>
  <c r="F38"/>
  <c r="K38" s="1"/>
  <c r="J37"/>
  <c r="I37"/>
  <c r="H37"/>
  <c r="G37"/>
  <c r="F37"/>
  <c r="K37" s="1"/>
  <c r="I36"/>
  <c r="H36"/>
  <c r="J36" s="1"/>
  <c r="G36"/>
  <c r="F36"/>
  <c r="K36" s="1"/>
  <c r="I35"/>
  <c r="H35"/>
  <c r="J35" s="1"/>
  <c r="G35"/>
  <c r="F35"/>
  <c r="K35" s="1"/>
  <c r="I34"/>
  <c r="H34"/>
  <c r="J34" s="1"/>
  <c r="G34"/>
  <c r="F34"/>
  <c r="K34" s="1"/>
  <c r="J33"/>
  <c r="I33"/>
  <c r="H33"/>
  <c r="G33"/>
  <c r="F33"/>
  <c r="K33" s="1"/>
  <c r="I32"/>
  <c r="H32"/>
  <c r="J32" s="1"/>
  <c r="G32"/>
  <c r="F32"/>
  <c r="K32" s="1"/>
  <c r="I31"/>
  <c r="H31"/>
  <c r="J31" s="1"/>
  <c r="G31"/>
  <c r="F31"/>
  <c r="K31" s="1"/>
  <c r="I30"/>
  <c r="H30"/>
  <c r="J30" s="1"/>
  <c r="G30"/>
  <c r="F30"/>
  <c r="K30" s="1"/>
  <c r="J29"/>
  <c r="I29"/>
  <c r="H29"/>
  <c r="G29"/>
  <c r="F29"/>
  <c r="K29" s="1"/>
  <c r="I28"/>
  <c r="H28"/>
  <c r="J28" s="1"/>
  <c r="G28"/>
  <c r="F28"/>
  <c r="K28" s="1"/>
  <c r="I27"/>
  <c r="H27"/>
  <c r="J27" s="1"/>
  <c r="G27"/>
  <c r="F27"/>
  <c r="K27" s="1"/>
  <c r="I26"/>
  <c r="H26"/>
  <c r="J26" s="1"/>
  <c r="G26"/>
  <c r="F26"/>
  <c r="K26" s="1"/>
  <c r="J25"/>
  <c r="I25"/>
  <c r="H25"/>
  <c r="G25"/>
  <c r="F25"/>
  <c r="K25" s="1"/>
  <c r="I24"/>
  <c r="H24"/>
  <c r="J24" s="1"/>
  <c r="G24"/>
  <c r="F24"/>
  <c r="K24" s="1"/>
  <c r="I23"/>
  <c r="H23"/>
  <c r="J23" s="1"/>
  <c r="G23"/>
  <c r="F23"/>
  <c r="K23" s="1"/>
  <c r="I22"/>
  <c r="H22"/>
  <c r="J22" s="1"/>
  <c r="G22"/>
  <c r="F22"/>
  <c r="K22" s="1"/>
  <c r="J21"/>
  <c r="I21"/>
  <c r="H21"/>
  <c r="G21"/>
  <c r="F21"/>
  <c r="K21" s="1"/>
  <c r="I20"/>
  <c r="H20"/>
  <c r="J20" s="1"/>
  <c r="G20"/>
  <c r="F20"/>
  <c r="K20" s="1"/>
  <c r="I19"/>
  <c r="H19"/>
  <c r="J19" s="1"/>
  <c r="G19"/>
  <c r="F19"/>
  <c r="K19" s="1"/>
  <c r="I18"/>
  <c r="H18"/>
  <c r="J18" s="1"/>
  <c r="G18"/>
  <c r="F18"/>
  <c r="K18" s="1"/>
  <c r="J17"/>
  <c r="I17"/>
  <c r="H17"/>
  <c r="G17"/>
  <c r="F17"/>
  <c r="K17" s="1"/>
  <c r="I16"/>
  <c r="H16"/>
  <c r="J16" s="1"/>
  <c r="G16"/>
  <c r="F16"/>
  <c r="K16" s="1"/>
  <c r="I15"/>
  <c r="H15"/>
  <c r="J15" s="1"/>
  <c r="G15"/>
  <c r="F15"/>
  <c r="K15" s="1"/>
  <c r="I14"/>
  <c r="H14"/>
  <c r="J14" s="1"/>
  <c r="G14"/>
  <c r="F14"/>
  <c r="K14" s="1"/>
  <c r="J13"/>
  <c r="I13"/>
  <c r="H13"/>
  <c r="G13"/>
  <c r="F13"/>
  <c r="K13" s="1"/>
  <c r="I12"/>
  <c r="H12"/>
  <c r="J12" s="1"/>
  <c r="G12"/>
  <c r="F12"/>
  <c r="K12" s="1"/>
  <c r="I11"/>
  <c r="H11"/>
  <c r="J11" s="1"/>
  <c r="G11"/>
  <c r="F11"/>
  <c r="K11" s="1"/>
  <c r="I10"/>
  <c r="H10"/>
  <c r="J10" s="1"/>
  <c r="G10"/>
  <c r="F10"/>
  <c r="K10" s="1"/>
  <c r="K9"/>
  <c r="K6"/>
  <c r="I6"/>
  <c r="F6"/>
  <c r="G5"/>
  <c r="K4"/>
  <c r="E4"/>
  <c r="E3"/>
  <c r="J1"/>
  <c r="O24" i="7"/>
  <c r="N24"/>
  <c r="F21"/>
  <c r="K50" i="3" l="1"/>
  <c r="J58"/>
  <c r="K62"/>
  <c r="K80"/>
  <c r="K86"/>
  <c r="K100"/>
  <c r="J102"/>
  <c r="J108"/>
  <c r="J128"/>
  <c r="J158"/>
  <c r="K170"/>
  <c r="K196"/>
  <c r="J234"/>
  <c r="I189" i="4"/>
  <c r="I197"/>
  <c r="K54" i="3"/>
  <c r="K74"/>
  <c r="K84"/>
  <c r="J100"/>
  <c r="J112"/>
  <c r="K120"/>
  <c r="J126"/>
  <c r="K132"/>
  <c r="J134"/>
  <c r="K154"/>
  <c r="J170"/>
  <c r="J196"/>
  <c r="J46"/>
  <c r="K56"/>
  <c r="K106"/>
  <c r="K126"/>
  <c r="K134"/>
  <c r="K156"/>
  <c r="J192"/>
  <c r="I181" i="4"/>
  <c r="J62" i="3"/>
  <c r="J86"/>
  <c r="K98"/>
  <c r="J106"/>
  <c r="J74"/>
  <c r="K77"/>
  <c r="J98"/>
  <c r="K103"/>
  <c r="K109"/>
  <c r="K113"/>
  <c r="K118"/>
  <c r="J120"/>
  <c r="K123"/>
  <c r="K129"/>
  <c r="K130"/>
  <c r="J132"/>
  <c r="J154"/>
  <c r="K159"/>
  <c r="K163"/>
  <c r="K193"/>
  <c r="K235"/>
  <c r="K236"/>
  <c r="K298" s="1"/>
  <c r="K23" i="5"/>
  <c r="S1977" i="10"/>
  <c r="T1977" s="1"/>
  <c r="P1977"/>
  <c r="L1977"/>
  <c r="R1976"/>
  <c r="Q1976"/>
  <c r="P1976"/>
  <c r="L1976"/>
  <c r="H1976"/>
  <c r="R1975"/>
  <c r="Q1975"/>
  <c r="P1975"/>
  <c r="L1975"/>
  <c r="H1975"/>
  <c r="D1975"/>
  <c r="S1974"/>
  <c r="O1974"/>
  <c r="N1974"/>
  <c r="M1974"/>
  <c r="K1974"/>
  <c r="J1974"/>
  <c r="I1974"/>
  <c r="G1974"/>
  <c r="F1974"/>
  <c r="E1974"/>
  <c r="S1973"/>
  <c r="P1973"/>
  <c r="L1973"/>
  <c r="R1972"/>
  <c r="Q1972"/>
  <c r="T1972" s="1"/>
  <c r="P1972"/>
  <c r="L1972"/>
  <c r="H1972"/>
  <c r="T1971"/>
  <c r="R1971"/>
  <c r="Q1971"/>
  <c r="P1971"/>
  <c r="L1971"/>
  <c r="H1971"/>
  <c r="Q1970"/>
  <c r="P1970"/>
  <c r="O1970"/>
  <c r="N1970"/>
  <c r="M1970"/>
  <c r="L1970"/>
  <c r="K1970"/>
  <c r="J1970"/>
  <c r="I1970"/>
  <c r="G1970"/>
  <c r="F1970"/>
  <c r="E1970"/>
  <c r="S1969"/>
  <c r="T1969" s="1"/>
  <c r="P1969"/>
  <c r="L1969"/>
  <c r="R1968"/>
  <c r="Q1968"/>
  <c r="T1968" s="1"/>
  <c r="P1968"/>
  <c r="L1968"/>
  <c r="H1968"/>
  <c r="D1968"/>
  <c r="C1968"/>
  <c r="R1967"/>
  <c r="Q1967"/>
  <c r="T1967" s="1"/>
  <c r="P1967"/>
  <c r="L1967"/>
  <c r="H1967"/>
  <c r="D1967"/>
  <c r="C1967"/>
  <c r="S1966"/>
  <c r="R1966"/>
  <c r="O1966"/>
  <c r="N1966"/>
  <c r="M1966"/>
  <c r="P1966" s="1"/>
  <c r="K1966"/>
  <c r="J1966"/>
  <c r="I1966"/>
  <c r="G1966"/>
  <c r="F1966"/>
  <c r="E1966"/>
  <c r="S1965"/>
  <c r="P1965"/>
  <c r="L1965"/>
  <c r="T1964"/>
  <c r="R1964"/>
  <c r="Q1964"/>
  <c r="P1964"/>
  <c r="L1964"/>
  <c r="H1964"/>
  <c r="R1963"/>
  <c r="Q1963"/>
  <c r="P1963"/>
  <c r="L1963"/>
  <c r="H1963"/>
  <c r="O1962"/>
  <c r="N1962"/>
  <c r="M1962"/>
  <c r="K1962"/>
  <c r="J1962"/>
  <c r="I1962"/>
  <c r="G1962"/>
  <c r="H1962" s="1"/>
  <c r="F1962"/>
  <c r="E1962"/>
  <c r="S1961"/>
  <c r="T1961" s="1"/>
  <c r="P1961"/>
  <c r="L1961"/>
  <c r="R1960"/>
  <c r="Q1960"/>
  <c r="Q1958" s="1"/>
  <c r="P1960"/>
  <c r="L1960"/>
  <c r="H1960"/>
  <c r="D1960"/>
  <c r="R1959"/>
  <c r="Q1959"/>
  <c r="T1959" s="1"/>
  <c r="P1959"/>
  <c r="L1959"/>
  <c r="H1959"/>
  <c r="S1958"/>
  <c r="O1958"/>
  <c r="N1958"/>
  <c r="M1958"/>
  <c r="K1958"/>
  <c r="J1958"/>
  <c r="I1958"/>
  <c r="G1958"/>
  <c r="F1958"/>
  <c r="E1958"/>
  <c r="S1957"/>
  <c r="P1957"/>
  <c r="L1957"/>
  <c r="R1956"/>
  <c r="Q1956"/>
  <c r="P1956"/>
  <c r="L1956"/>
  <c r="H1956"/>
  <c r="T1955"/>
  <c r="R1955"/>
  <c r="Q1955"/>
  <c r="P1955"/>
  <c r="L1955"/>
  <c r="H1955"/>
  <c r="O1954"/>
  <c r="N1954"/>
  <c r="M1954"/>
  <c r="P1954" s="1"/>
  <c r="K1954"/>
  <c r="J1954"/>
  <c r="I1954"/>
  <c r="G1954"/>
  <c r="F1954"/>
  <c r="E1954"/>
  <c r="S1953"/>
  <c r="P1953"/>
  <c r="L1953"/>
  <c r="R1952"/>
  <c r="R1950" s="1"/>
  <c r="D1950" s="1"/>
  <c r="Q1952"/>
  <c r="P1952"/>
  <c r="L1952"/>
  <c r="H1952"/>
  <c r="D1952"/>
  <c r="R1951"/>
  <c r="Q1951"/>
  <c r="T1951" s="1"/>
  <c r="P1951"/>
  <c r="L1951"/>
  <c r="H1951"/>
  <c r="D1951"/>
  <c r="C1951"/>
  <c r="O1950"/>
  <c r="N1950"/>
  <c r="M1950"/>
  <c r="P1950" s="1"/>
  <c r="K1950"/>
  <c r="J1950"/>
  <c r="I1950"/>
  <c r="L1950" s="1"/>
  <c r="G1950"/>
  <c r="F1950"/>
  <c r="E1950"/>
  <c r="O1949"/>
  <c r="O1946" s="1"/>
  <c r="K1949"/>
  <c r="P1948"/>
  <c r="N1948"/>
  <c r="M1948"/>
  <c r="J1948"/>
  <c r="I1948"/>
  <c r="G1948"/>
  <c r="F1948"/>
  <c r="E1948"/>
  <c r="P1947"/>
  <c r="N1947"/>
  <c r="M1947"/>
  <c r="M1946" s="1"/>
  <c r="J1947"/>
  <c r="I1947"/>
  <c r="G1947"/>
  <c r="F1947"/>
  <c r="E1947"/>
  <c r="G1946"/>
  <c r="S1945"/>
  <c r="T1945" s="1"/>
  <c r="P1945"/>
  <c r="L1945"/>
  <c r="R1944"/>
  <c r="Q1944"/>
  <c r="P1944"/>
  <c r="L1944"/>
  <c r="H1944"/>
  <c r="D1944"/>
  <c r="R1943"/>
  <c r="Q1943"/>
  <c r="T1943" s="1"/>
  <c r="P1943"/>
  <c r="L1943"/>
  <c r="H1943"/>
  <c r="R1942"/>
  <c r="O1942"/>
  <c r="N1942"/>
  <c r="M1942"/>
  <c r="K1942"/>
  <c r="J1942"/>
  <c r="I1942"/>
  <c r="G1942"/>
  <c r="F1942"/>
  <c r="E1942"/>
  <c r="S1941"/>
  <c r="T1941" s="1"/>
  <c r="P1941"/>
  <c r="L1941"/>
  <c r="R1940"/>
  <c r="Q1940"/>
  <c r="T1940" s="1"/>
  <c r="P1940"/>
  <c r="L1940"/>
  <c r="H1940"/>
  <c r="T1939"/>
  <c r="R1939"/>
  <c r="Q1939"/>
  <c r="P1939"/>
  <c r="L1939"/>
  <c r="H1939"/>
  <c r="S1938"/>
  <c r="Q1938"/>
  <c r="T1938" s="1"/>
  <c r="O1938"/>
  <c r="N1938"/>
  <c r="M1938"/>
  <c r="K1938"/>
  <c r="J1938"/>
  <c r="I1938"/>
  <c r="G1938"/>
  <c r="F1938"/>
  <c r="E1938"/>
  <c r="S1937"/>
  <c r="T1937" s="1"/>
  <c r="P1937"/>
  <c r="L1937"/>
  <c r="R1936"/>
  <c r="Q1936"/>
  <c r="T1936" s="1"/>
  <c r="P1936"/>
  <c r="L1936"/>
  <c r="H1936"/>
  <c r="D1936"/>
  <c r="C1936"/>
  <c r="R1935"/>
  <c r="D1935" s="1"/>
  <c r="Q1935"/>
  <c r="P1935"/>
  <c r="L1935"/>
  <c r="H1935"/>
  <c r="S1934"/>
  <c r="O1934"/>
  <c r="N1934"/>
  <c r="M1934"/>
  <c r="K1934"/>
  <c r="J1934"/>
  <c r="I1934"/>
  <c r="G1934"/>
  <c r="F1934"/>
  <c r="E1934"/>
  <c r="S1933"/>
  <c r="T1933" s="1"/>
  <c r="P1933"/>
  <c r="L1933"/>
  <c r="T1932"/>
  <c r="R1932"/>
  <c r="Q1932"/>
  <c r="P1932"/>
  <c r="L1932"/>
  <c r="H1932"/>
  <c r="R1931"/>
  <c r="Q1931"/>
  <c r="P1931"/>
  <c r="L1931"/>
  <c r="H1931"/>
  <c r="S1930"/>
  <c r="O1930"/>
  <c r="N1930"/>
  <c r="M1930"/>
  <c r="K1930"/>
  <c r="J1930"/>
  <c r="I1930"/>
  <c r="G1930"/>
  <c r="H1930" s="1"/>
  <c r="F1930"/>
  <c r="E1930"/>
  <c r="S1929"/>
  <c r="P1929"/>
  <c r="L1929"/>
  <c r="R1928"/>
  <c r="Q1928"/>
  <c r="C1928" s="1"/>
  <c r="P1928"/>
  <c r="L1928"/>
  <c r="H1928"/>
  <c r="D1928"/>
  <c r="R1927"/>
  <c r="Q1927"/>
  <c r="T1927" s="1"/>
  <c r="P1927"/>
  <c r="L1927"/>
  <c r="H1927"/>
  <c r="D1927"/>
  <c r="C1927"/>
  <c r="R1926"/>
  <c r="O1926"/>
  <c r="N1926"/>
  <c r="M1926"/>
  <c r="K1926"/>
  <c r="J1926"/>
  <c r="I1926"/>
  <c r="L1926" s="1"/>
  <c r="G1926"/>
  <c r="F1926"/>
  <c r="E1926"/>
  <c r="T1925"/>
  <c r="S1925"/>
  <c r="P1925"/>
  <c r="L1925"/>
  <c r="T1924"/>
  <c r="R1924"/>
  <c r="D1924" s="1"/>
  <c r="Q1924"/>
  <c r="P1924"/>
  <c r="L1924"/>
  <c r="H1924"/>
  <c r="R1923"/>
  <c r="Q1923"/>
  <c r="P1923"/>
  <c r="L1923"/>
  <c r="H1923"/>
  <c r="S1922"/>
  <c r="O1922"/>
  <c r="P1922" s="1"/>
  <c r="N1922"/>
  <c r="M1922"/>
  <c r="K1922"/>
  <c r="J1922"/>
  <c r="I1922"/>
  <c r="G1922"/>
  <c r="F1922"/>
  <c r="E1922"/>
  <c r="S1921"/>
  <c r="T1921" s="1"/>
  <c r="P1921"/>
  <c r="L1921"/>
  <c r="R1920"/>
  <c r="Q1920"/>
  <c r="T1920" s="1"/>
  <c r="P1920"/>
  <c r="L1920"/>
  <c r="H1920"/>
  <c r="D1920"/>
  <c r="C1920"/>
  <c r="R1919"/>
  <c r="D1919" s="1"/>
  <c r="Q1919"/>
  <c r="Q1918" s="1"/>
  <c r="P1919"/>
  <c r="L1919"/>
  <c r="H1919"/>
  <c r="S1918"/>
  <c r="O1918"/>
  <c r="N1918"/>
  <c r="M1918"/>
  <c r="K1918"/>
  <c r="J1918"/>
  <c r="I1918"/>
  <c r="G1918"/>
  <c r="F1918"/>
  <c r="E1918"/>
  <c r="H1918" s="1"/>
  <c r="O1917"/>
  <c r="P1917" s="1"/>
  <c r="K1917"/>
  <c r="S1917" s="1"/>
  <c r="N1916"/>
  <c r="M1916"/>
  <c r="J1916"/>
  <c r="I1916"/>
  <c r="G1916"/>
  <c r="F1916"/>
  <c r="E1916"/>
  <c r="P1915"/>
  <c r="N1915"/>
  <c r="N1914" s="1"/>
  <c r="M1915"/>
  <c r="J1915"/>
  <c r="I1915"/>
  <c r="G1915"/>
  <c r="G1914" s="1"/>
  <c r="F1915"/>
  <c r="E1915"/>
  <c r="O1914"/>
  <c r="S1913"/>
  <c r="T1913" s="1"/>
  <c r="P1913"/>
  <c r="L1913"/>
  <c r="R1912"/>
  <c r="D1912" s="1"/>
  <c r="Q1912"/>
  <c r="P1912"/>
  <c r="L1912"/>
  <c r="H1912"/>
  <c r="C1912"/>
  <c r="R1911"/>
  <c r="D1911" s="1"/>
  <c r="Q1911"/>
  <c r="T1911" s="1"/>
  <c r="P1911"/>
  <c r="L1911"/>
  <c r="H1911"/>
  <c r="S1910"/>
  <c r="O1910"/>
  <c r="N1910"/>
  <c r="M1910"/>
  <c r="K1910"/>
  <c r="J1910"/>
  <c r="I1910"/>
  <c r="G1910"/>
  <c r="F1910"/>
  <c r="E1910"/>
  <c r="S1909"/>
  <c r="P1909"/>
  <c r="L1909"/>
  <c r="R1908"/>
  <c r="D1908" s="1"/>
  <c r="Q1908"/>
  <c r="P1908"/>
  <c r="L1908"/>
  <c r="H1908"/>
  <c r="T1907"/>
  <c r="R1907"/>
  <c r="Q1907"/>
  <c r="P1907"/>
  <c r="L1907"/>
  <c r="H1907"/>
  <c r="O1906"/>
  <c r="N1906"/>
  <c r="M1906"/>
  <c r="K1906"/>
  <c r="J1906"/>
  <c r="I1906"/>
  <c r="G1906"/>
  <c r="F1906"/>
  <c r="E1906"/>
  <c r="T1905"/>
  <c r="S1905"/>
  <c r="P1905"/>
  <c r="L1905"/>
  <c r="R1904"/>
  <c r="D1904" s="1"/>
  <c r="Q1904"/>
  <c r="T1904" s="1"/>
  <c r="P1904"/>
  <c r="L1904"/>
  <c r="H1904"/>
  <c r="R1903"/>
  <c r="Q1903"/>
  <c r="P1903"/>
  <c r="L1903"/>
  <c r="H1903"/>
  <c r="D1903"/>
  <c r="S1902"/>
  <c r="O1902"/>
  <c r="N1902"/>
  <c r="M1902"/>
  <c r="K1902"/>
  <c r="J1902"/>
  <c r="I1902"/>
  <c r="G1902"/>
  <c r="F1902"/>
  <c r="E1902"/>
  <c r="H1902" s="1"/>
  <c r="S1901"/>
  <c r="T1901" s="1"/>
  <c r="P1901"/>
  <c r="L1901"/>
  <c r="T1900"/>
  <c r="R1900"/>
  <c r="D1900" s="1"/>
  <c r="Q1900"/>
  <c r="P1900"/>
  <c r="L1900"/>
  <c r="H1900"/>
  <c r="R1899"/>
  <c r="Q1899"/>
  <c r="P1899"/>
  <c r="L1899"/>
  <c r="H1899"/>
  <c r="O1898"/>
  <c r="P1898" s="1"/>
  <c r="N1898"/>
  <c r="M1898"/>
  <c r="K1898"/>
  <c r="L1898" s="1"/>
  <c r="J1898"/>
  <c r="I1898"/>
  <c r="G1898"/>
  <c r="H1898" s="1"/>
  <c r="F1898"/>
  <c r="E1898"/>
  <c r="S1897"/>
  <c r="P1897"/>
  <c r="L1897"/>
  <c r="R1896"/>
  <c r="R1894" s="1"/>
  <c r="Q1896"/>
  <c r="C1896" s="1"/>
  <c r="P1896"/>
  <c r="L1896"/>
  <c r="H1896"/>
  <c r="D1896"/>
  <c r="R1895"/>
  <c r="Q1895"/>
  <c r="P1895"/>
  <c r="L1895"/>
  <c r="H1895"/>
  <c r="D1895"/>
  <c r="O1894"/>
  <c r="N1894"/>
  <c r="M1894"/>
  <c r="K1894"/>
  <c r="J1894"/>
  <c r="I1894"/>
  <c r="L1894" s="1"/>
  <c r="G1894"/>
  <c r="F1894"/>
  <c r="E1894"/>
  <c r="H1894" s="1"/>
  <c r="T1893"/>
  <c r="S1893"/>
  <c r="P1893"/>
  <c r="L1893"/>
  <c r="T1892"/>
  <c r="R1892"/>
  <c r="D1892" s="1"/>
  <c r="Q1892"/>
  <c r="P1892"/>
  <c r="L1892"/>
  <c r="H1892"/>
  <c r="R1891"/>
  <c r="Q1891"/>
  <c r="P1891"/>
  <c r="L1891"/>
  <c r="H1891"/>
  <c r="S1890"/>
  <c r="O1890"/>
  <c r="N1890"/>
  <c r="M1890"/>
  <c r="K1890"/>
  <c r="L1890" s="1"/>
  <c r="J1890"/>
  <c r="I1890"/>
  <c r="G1890"/>
  <c r="H1890" s="1"/>
  <c r="F1890"/>
  <c r="E1890"/>
  <c r="S1889"/>
  <c r="P1889"/>
  <c r="L1889"/>
  <c r="R1888"/>
  <c r="Q1888"/>
  <c r="P1888"/>
  <c r="L1888"/>
  <c r="H1888"/>
  <c r="D1888"/>
  <c r="R1887"/>
  <c r="D1887" s="1"/>
  <c r="Q1887"/>
  <c r="P1887"/>
  <c r="L1887"/>
  <c r="H1887"/>
  <c r="R1886"/>
  <c r="O1886"/>
  <c r="N1886"/>
  <c r="M1886"/>
  <c r="K1886"/>
  <c r="J1886"/>
  <c r="I1886"/>
  <c r="G1886"/>
  <c r="F1886"/>
  <c r="E1886"/>
  <c r="P1885"/>
  <c r="O1885"/>
  <c r="O1882" s="1"/>
  <c r="P1882" s="1"/>
  <c r="K1885"/>
  <c r="S1885" s="1"/>
  <c r="P1884"/>
  <c r="N1884"/>
  <c r="M1884"/>
  <c r="J1884"/>
  <c r="R1884" s="1"/>
  <c r="I1884"/>
  <c r="G1884"/>
  <c r="F1884"/>
  <c r="E1884"/>
  <c r="P1883"/>
  <c r="N1883"/>
  <c r="M1883"/>
  <c r="J1883"/>
  <c r="I1883"/>
  <c r="G1883"/>
  <c r="G1882" s="1"/>
  <c r="F1883"/>
  <c r="E1883"/>
  <c r="M1882"/>
  <c r="S1881"/>
  <c r="P1881"/>
  <c r="L1881"/>
  <c r="R1880"/>
  <c r="R1878" s="1"/>
  <c r="Q1880"/>
  <c r="P1880"/>
  <c r="L1880"/>
  <c r="H1880"/>
  <c r="D1880"/>
  <c r="R1879"/>
  <c r="D1879" s="1"/>
  <c r="Q1879"/>
  <c r="T1879" s="1"/>
  <c r="P1879"/>
  <c r="L1879"/>
  <c r="H1879"/>
  <c r="C1879"/>
  <c r="O1878"/>
  <c r="N1878"/>
  <c r="M1878"/>
  <c r="K1878"/>
  <c r="J1878"/>
  <c r="I1878"/>
  <c r="G1878"/>
  <c r="F1878"/>
  <c r="E1878"/>
  <c r="S1877"/>
  <c r="P1877"/>
  <c r="P1874" s="1"/>
  <c r="L1877"/>
  <c r="R1876"/>
  <c r="Q1876"/>
  <c r="T1876" s="1"/>
  <c r="P1876"/>
  <c r="L1876"/>
  <c r="H1876"/>
  <c r="T1875"/>
  <c r="R1875"/>
  <c r="Q1875"/>
  <c r="P1875"/>
  <c r="L1875"/>
  <c r="H1875"/>
  <c r="Q1874"/>
  <c r="O1874"/>
  <c r="N1874"/>
  <c r="M1874"/>
  <c r="L1874"/>
  <c r="K1874"/>
  <c r="J1874"/>
  <c r="I1874"/>
  <c r="G1874"/>
  <c r="F1874"/>
  <c r="E1874"/>
  <c r="S1873"/>
  <c r="T1873" s="1"/>
  <c r="P1873"/>
  <c r="L1873"/>
  <c r="R1872"/>
  <c r="Q1872"/>
  <c r="T1872" s="1"/>
  <c r="P1872"/>
  <c r="L1872"/>
  <c r="H1872"/>
  <c r="D1872"/>
  <c r="C1872"/>
  <c r="R1871"/>
  <c r="D1871" s="1"/>
  <c r="Q1871"/>
  <c r="T1871" s="1"/>
  <c r="P1871"/>
  <c r="L1871"/>
  <c r="H1871"/>
  <c r="C1871"/>
  <c r="S1870"/>
  <c r="R1870"/>
  <c r="O1870"/>
  <c r="N1870"/>
  <c r="M1870"/>
  <c r="K1870"/>
  <c r="J1870"/>
  <c r="I1870"/>
  <c r="G1870"/>
  <c r="F1870"/>
  <c r="E1870"/>
  <c r="S1869"/>
  <c r="P1869"/>
  <c r="L1869"/>
  <c r="R1868"/>
  <c r="Q1868"/>
  <c r="P1868"/>
  <c r="L1868"/>
  <c r="H1868"/>
  <c r="T1867"/>
  <c r="R1867"/>
  <c r="Q1867"/>
  <c r="P1867"/>
  <c r="L1867"/>
  <c r="H1867"/>
  <c r="O1866"/>
  <c r="N1866"/>
  <c r="M1866"/>
  <c r="K1866"/>
  <c r="J1866"/>
  <c r="I1866"/>
  <c r="G1866"/>
  <c r="F1866"/>
  <c r="E1866"/>
  <c r="S1865"/>
  <c r="T1865" s="1"/>
  <c r="P1865"/>
  <c r="L1865"/>
  <c r="R1864"/>
  <c r="D1864" s="1"/>
  <c r="Q1864"/>
  <c r="C1864" s="1"/>
  <c r="P1864"/>
  <c r="L1864"/>
  <c r="H1864"/>
  <c r="R1863"/>
  <c r="Q1863"/>
  <c r="P1863"/>
  <c r="L1863"/>
  <c r="H1863"/>
  <c r="O1862"/>
  <c r="N1862"/>
  <c r="M1862"/>
  <c r="K1862"/>
  <c r="J1862"/>
  <c r="I1862"/>
  <c r="G1862"/>
  <c r="F1862"/>
  <c r="E1862"/>
  <c r="T1861"/>
  <c r="S1861"/>
  <c r="P1861"/>
  <c r="L1861"/>
  <c r="R1860"/>
  <c r="Q1860"/>
  <c r="T1860" s="1"/>
  <c r="P1860"/>
  <c r="L1860"/>
  <c r="H1860"/>
  <c r="T1859"/>
  <c r="R1859"/>
  <c r="Q1859"/>
  <c r="P1859"/>
  <c r="L1859"/>
  <c r="H1859"/>
  <c r="S1858"/>
  <c r="Q1858"/>
  <c r="T1858" s="1"/>
  <c r="O1858"/>
  <c r="N1858"/>
  <c r="M1858"/>
  <c r="K1858"/>
  <c r="J1858"/>
  <c r="I1858"/>
  <c r="G1858"/>
  <c r="F1858"/>
  <c r="E1858"/>
  <c r="S1857"/>
  <c r="T1857" s="1"/>
  <c r="P1857"/>
  <c r="L1857"/>
  <c r="R1856"/>
  <c r="D1856" s="1"/>
  <c r="Q1856"/>
  <c r="T1856" s="1"/>
  <c r="P1856"/>
  <c r="L1856"/>
  <c r="H1856"/>
  <c r="R1855"/>
  <c r="Q1855"/>
  <c r="P1855"/>
  <c r="L1855"/>
  <c r="H1855"/>
  <c r="S1854"/>
  <c r="O1854"/>
  <c r="N1854"/>
  <c r="M1854"/>
  <c r="K1854"/>
  <c r="J1854"/>
  <c r="I1854"/>
  <c r="G1854"/>
  <c r="F1854"/>
  <c r="E1854"/>
  <c r="S1853"/>
  <c r="O1853"/>
  <c r="P1853" s="1"/>
  <c r="K1853"/>
  <c r="L1853" s="1"/>
  <c r="Q1852"/>
  <c r="P1852"/>
  <c r="N1852"/>
  <c r="M1852"/>
  <c r="L1852"/>
  <c r="J1852"/>
  <c r="R1852" s="1"/>
  <c r="D1852" s="1"/>
  <c r="I1852"/>
  <c r="G1852"/>
  <c r="F1852"/>
  <c r="E1852"/>
  <c r="E1784" s="1"/>
  <c r="N1851"/>
  <c r="M1851"/>
  <c r="J1851"/>
  <c r="I1851"/>
  <c r="G1851"/>
  <c r="F1851"/>
  <c r="E1851"/>
  <c r="O1850"/>
  <c r="G1850"/>
  <c r="S1849"/>
  <c r="P1849"/>
  <c r="L1849"/>
  <c r="R1848"/>
  <c r="R1846" s="1"/>
  <c r="D1846" s="1"/>
  <c r="Q1848"/>
  <c r="P1848"/>
  <c r="L1848"/>
  <c r="H1848"/>
  <c r="D1848"/>
  <c r="R1847"/>
  <c r="Q1847"/>
  <c r="P1847"/>
  <c r="L1847"/>
  <c r="H1847"/>
  <c r="D1847"/>
  <c r="O1846"/>
  <c r="N1846"/>
  <c r="M1846"/>
  <c r="K1846"/>
  <c r="J1846"/>
  <c r="I1846"/>
  <c r="L1846" s="1"/>
  <c r="G1846"/>
  <c r="F1846"/>
  <c r="E1846"/>
  <c r="H1846" s="1"/>
  <c r="T1845"/>
  <c r="S1845"/>
  <c r="P1845"/>
  <c r="L1845"/>
  <c r="T1844"/>
  <c r="R1844"/>
  <c r="Q1844"/>
  <c r="P1844"/>
  <c r="L1844"/>
  <c r="H1844"/>
  <c r="R1843"/>
  <c r="Q1843"/>
  <c r="P1843"/>
  <c r="L1843"/>
  <c r="H1843"/>
  <c r="S1842"/>
  <c r="O1842"/>
  <c r="N1842"/>
  <c r="M1842"/>
  <c r="K1842"/>
  <c r="J1842"/>
  <c r="I1842"/>
  <c r="G1842"/>
  <c r="F1842"/>
  <c r="E1842"/>
  <c r="S1841"/>
  <c r="T1841" s="1"/>
  <c r="P1841"/>
  <c r="L1841"/>
  <c r="R1840"/>
  <c r="D1840" s="1"/>
  <c r="Q1840"/>
  <c r="Q1838" s="1"/>
  <c r="P1840"/>
  <c r="L1840"/>
  <c r="H1840"/>
  <c r="R1839"/>
  <c r="Q1839"/>
  <c r="T1839" s="1"/>
  <c r="P1839"/>
  <c r="L1839"/>
  <c r="H1839"/>
  <c r="S1838"/>
  <c r="O1838"/>
  <c r="N1838"/>
  <c r="M1838"/>
  <c r="K1838"/>
  <c r="J1838"/>
  <c r="I1838"/>
  <c r="G1838"/>
  <c r="F1838"/>
  <c r="E1838"/>
  <c r="S1837"/>
  <c r="T1837" s="1"/>
  <c r="P1837"/>
  <c r="P1834" s="1"/>
  <c r="L1837"/>
  <c r="R1836"/>
  <c r="Q1836"/>
  <c r="T1836" s="1"/>
  <c r="P1836"/>
  <c r="L1836"/>
  <c r="H1836"/>
  <c r="T1835"/>
  <c r="R1835"/>
  <c r="Q1835"/>
  <c r="P1835"/>
  <c r="L1835"/>
  <c r="L1834" s="1"/>
  <c r="H1835"/>
  <c r="S1834"/>
  <c r="O1834"/>
  <c r="N1834"/>
  <c r="M1834"/>
  <c r="K1834"/>
  <c r="J1834"/>
  <c r="I1834"/>
  <c r="G1834"/>
  <c r="F1834"/>
  <c r="E1834"/>
  <c r="S1833"/>
  <c r="T1833" s="1"/>
  <c r="P1833"/>
  <c r="L1833"/>
  <c r="R1832"/>
  <c r="C1832" s="1"/>
  <c r="Q1832"/>
  <c r="T1832" s="1"/>
  <c r="P1832"/>
  <c r="L1832"/>
  <c r="H1832"/>
  <c r="R1831"/>
  <c r="Q1831"/>
  <c r="P1831"/>
  <c r="L1831"/>
  <c r="H1831"/>
  <c r="D1831"/>
  <c r="S1830"/>
  <c r="O1830"/>
  <c r="N1830"/>
  <c r="M1830"/>
  <c r="K1830"/>
  <c r="J1830"/>
  <c r="I1830"/>
  <c r="G1830"/>
  <c r="F1830"/>
  <c r="E1830"/>
  <c r="S1829"/>
  <c r="P1829"/>
  <c r="L1829"/>
  <c r="R1828"/>
  <c r="Q1828"/>
  <c r="T1828" s="1"/>
  <c r="P1828"/>
  <c r="L1828"/>
  <c r="H1828"/>
  <c r="T1827"/>
  <c r="R1827"/>
  <c r="Q1827"/>
  <c r="P1827"/>
  <c r="L1827"/>
  <c r="H1827"/>
  <c r="Q1826"/>
  <c r="O1826"/>
  <c r="N1826"/>
  <c r="M1826"/>
  <c r="K1826"/>
  <c r="J1826"/>
  <c r="I1826"/>
  <c r="G1826"/>
  <c r="F1826"/>
  <c r="E1826"/>
  <c r="S1825"/>
  <c r="T1825" s="1"/>
  <c r="P1825"/>
  <c r="L1825"/>
  <c r="R1824"/>
  <c r="D1824" s="1"/>
  <c r="Q1824"/>
  <c r="P1824"/>
  <c r="L1824"/>
  <c r="H1824"/>
  <c r="R1823"/>
  <c r="D1823" s="1"/>
  <c r="Q1823"/>
  <c r="T1823" s="1"/>
  <c r="P1823"/>
  <c r="L1823"/>
  <c r="H1823"/>
  <c r="C1823"/>
  <c r="S1822"/>
  <c r="R1822"/>
  <c r="O1822"/>
  <c r="N1822"/>
  <c r="M1822"/>
  <c r="K1822"/>
  <c r="J1822"/>
  <c r="I1822"/>
  <c r="G1822"/>
  <c r="F1822"/>
  <c r="E1822"/>
  <c r="S1821"/>
  <c r="T1821" s="1"/>
  <c r="O1821"/>
  <c r="P1821" s="1"/>
  <c r="L1821"/>
  <c r="K1821"/>
  <c r="Q1820"/>
  <c r="N1820"/>
  <c r="M1820"/>
  <c r="J1820"/>
  <c r="I1820"/>
  <c r="L1820" s="1"/>
  <c r="G1820"/>
  <c r="F1820"/>
  <c r="E1820"/>
  <c r="P1819"/>
  <c r="N1819"/>
  <c r="M1819"/>
  <c r="J1819"/>
  <c r="I1819"/>
  <c r="G1819"/>
  <c r="F1819"/>
  <c r="E1819"/>
  <c r="S1818"/>
  <c r="O1818"/>
  <c r="K1818"/>
  <c r="S1817"/>
  <c r="T1817" s="1"/>
  <c r="P1817"/>
  <c r="L1817"/>
  <c r="R1816"/>
  <c r="D1816" s="1"/>
  <c r="Q1816"/>
  <c r="T1816" s="1"/>
  <c r="P1816"/>
  <c r="L1816"/>
  <c r="H1816"/>
  <c r="C1816"/>
  <c r="R1815"/>
  <c r="Q1815"/>
  <c r="P1815"/>
  <c r="L1815"/>
  <c r="H1815"/>
  <c r="D1815"/>
  <c r="S1814"/>
  <c r="R1814"/>
  <c r="O1814"/>
  <c r="N1814"/>
  <c r="M1814"/>
  <c r="K1814"/>
  <c r="J1814"/>
  <c r="I1814"/>
  <c r="G1814"/>
  <c r="F1814"/>
  <c r="E1814"/>
  <c r="H1814" s="1"/>
  <c r="S1813"/>
  <c r="P1813"/>
  <c r="L1813"/>
  <c r="T1812"/>
  <c r="R1812"/>
  <c r="Q1812"/>
  <c r="P1812"/>
  <c r="L1812"/>
  <c r="H1812"/>
  <c r="R1811"/>
  <c r="Q1811"/>
  <c r="T1811" s="1"/>
  <c r="P1811"/>
  <c r="L1811"/>
  <c r="H1811"/>
  <c r="Q1810"/>
  <c r="O1810"/>
  <c r="N1810"/>
  <c r="M1810"/>
  <c r="K1810"/>
  <c r="L1810" s="1"/>
  <c r="J1810"/>
  <c r="I1810"/>
  <c r="G1810"/>
  <c r="F1810"/>
  <c r="E1810"/>
  <c r="S1809"/>
  <c r="T1809" s="1"/>
  <c r="P1809"/>
  <c r="L1809"/>
  <c r="R1808"/>
  <c r="D1808" s="1"/>
  <c r="Q1808"/>
  <c r="P1808"/>
  <c r="L1808"/>
  <c r="H1808"/>
  <c r="C1808"/>
  <c r="R1807"/>
  <c r="Q1807"/>
  <c r="P1807"/>
  <c r="L1807"/>
  <c r="H1807"/>
  <c r="D1807"/>
  <c r="S1806"/>
  <c r="R1806"/>
  <c r="O1806"/>
  <c r="N1806"/>
  <c r="M1806"/>
  <c r="K1806"/>
  <c r="J1806"/>
  <c r="I1806"/>
  <c r="G1806"/>
  <c r="F1806"/>
  <c r="E1806"/>
  <c r="S1805"/>
  <c r="T1805" s="1"/>
  <c r="P1805"/>
  <c r="L1805"/>
  <c r="R1804"/>
  <c r="Q1804"/>
  <c r="P1804"/>
  <c r="L1804"/>
  <c r="H1804"/>
  <c r="T1803"/>
  <c r="R1803"/>
  <c r="Q1803"/>
  <c r="P1803"/>
  <c r="L1803"/>
  <c r="H1803"/>
  <c r="S1802"/>
  <c r="O1802"/>
  <c r="N1802"/>
  <c r="M1802"/>
  <c r="K1802"/>
  <c r="J1802"/>
  <c r="I1802"/>
  <c r="G1802"/>
  <c r="H1802" s="1"/>
  <c r="F1802"/>
  <c r="E1802"/>
  <c r="S1801"/>
  <c r="T1801" s="1"/>
  <c r="P1801"/>
  <c r="L1801"/>
  <c r="R1800"/>
  <c r="Q1800"/>
  <c r="T1800" s="1"/>
  <c r="P1800"/>
  <c r="L1800"/>
  <c r="H1800"/>
  <c r="R1799"/>
  <c r="Q1799"/>
  <c r="Q1798" s="1"/>
  <c r="P1799"/>
  <c r="L1799"/>
  <c r="H1799"/>
  <c r="S1798"/>
  <c r="O1798"/>
  <c r="N1798"/>
  <c r="M1798"/>
  <c r="K1798"/>
  <c r="J1798"/>
  <c r="I1798"/>
  <c r="G1798"/>
  <c r="F1798"/>
  <c r="E1798"/>
  <c r="H1798" s="1"/>
  <c r="S1797"/>
  <c r="P1797"/>
  <c r="L1797"/>
  <c r="T1796"/>
  <c r="R1796"/>
  <c r="Q1796"/>
  <c r="P1796"/>
  <c r="L1796"/>
  <c r="H1796"/>
  <c r="R1795"/>
  <c r="Q1795"/>
  <c r="T1795" s="1"/>
  <c r="P1795"/>
  <c r="L1795"/>
  <c r="H1795"/>
  <c r="Q1794"/>
  <c r="O1794"/>
  <c r="N1794"/>
  <c r="M1794"/>
  <c r="K1794"/>
  <c r="L1794" s="1"/>
  <c r="J1794"/>
  <c r="I1794"/>
  <c r="G1794"/>
  <c r="F1794"/>
  <c r="E1794"/>
  <c r="S1793"/>
  <c r="P1793"/>
  <c r="L1793"/>
  <c r="R1792"/>
  <c r="Q1792"/>
  <c r="C1792" s="1"/>
  <c r="P1792"/>
  <c r="L1792"/>
  <c r="H1792"/>
  <c r="D1792"/>
  <c r="R1791"/>
  <c r="Q1791"/>
  <c r="T1791" s="1"/>
  <c r="P1791"/>
  <c r="L1791"/>
  <c r="H1791"/>
  <c r="O1790"/>
  <c r="N1790"/>
  <c r="M1790"/>
  <c r="K1790"/>
  <c r="J1790"/>
  <c r="I1790"/>
  <c r="L1790" s="1"/>
  <c r="G1790"/>
  <c r="F1790"/>
  <c r="E1790"/>
  <c r="O1789"/>
  <c r="K1789"/>
  <c r="Q1788"/>
  <c r="T1788" s="1"/>
  <c r="N1788"/>
  <c r="M1788"/>
  <c r="P1788" s="1"/>
  <c r="L1788"/>
  <c r="J1788"/>
  <c r="I1788"/>
  <c r="G1788"/>
  <c r="F1788"/>
  <c r="E1788"/>
  <c r="N1787"/>
  <c r="M1787"/>
  <c r="M1786" s="1"/>
  <c r="J1787"/>
  <c r="I1787"/>
  <c r="G1787"/>
  <c r="F1787"/>
  <c r="E1787"/>
  <c r="N1784"/>
  <c r="I1784"/>
  <c r="G1783"/>
  <c r="S1781"/>
  <c r="P1781"/>
  <c r="L1781"/>
  <c r="T1780"/>
  <c r="R1780"/>
  <c r="Q1780"/>
  <c r="P1780"/>
  <c r="L1780"/>
  <c r="H1780"/>
  <c r="R1779"/>
  <c r="Q1779"/>
  <c r="T1779" s="1"/>
  <c r="P1779"/>
  <c r="L1779"/>
  <c r="H1779"/>
  <c r="Q1778"/>
  <c r="O1778"/>
  <c r="P1778" s="1"/>
  <c r="N1778"/>
  <c r="M1778"/>
  <c r="K1778"/>
  <c r="J1778"/>
  <c r="I1778"/>
  <c r="G1778"/>
  <c r="F1778"/>
  <c r="E1778"/>
  <c r="S1777"/>
  <c r="T1777" s="1"/>
  <c r="P1777"/>
  <c r="L1777"/>
  <c r="R1776"/>
  <c r="Q1776"/>
  <c r="P1776"/>
  <c r="L1776"/>
  <c r="H1776"/>
  <c r="R1775"/>
  <c r="D1775" s="1"/>
  <c r="Q1775"/>
  <c r="P1775"/>
  <c r="L1775"/>
  <c r="H1775"/>
  <c r="S1774"/>
  <c r="O1774"/>
  <c r="N1774"/>
  <c r="M1774"/>
  <c r="K1774"/>
  <c r="J1774"/>
  <c r="I1774"/>
  <c r="G1774"/>
  <c r="F1774"/>
  <c r="E1774"/>
  <c r="S1773"/>
  <c r="T1773" s="1"/>
  <c r="P1773"/>
  <c r="L1773"/>
  <c r="R1772"/>
  <c r="Q1772"/>
  <c r="T1772" s="1"/>
  <c r="P1772"/>
  <c r="L1772"/>
  <c r="H1772"/>
  <c r="T1771"/>
  <c r="R1771"/>
  <c r="Q1771"/>
  <c r="P1771"/>
  <c r="L1771"/>
  <c r="H1771"/>
  <c r="S1770"/>
  <c r="Q1770"/>
  <c r="O1770"/>
  <c r="N1770"/>
  <c r="M1770"/>
  <c r="P1770" s="1"/>
  <c r="K1770"/>
  <c r="J1770"/>
  <c r="I1770"/>
  <c r="L1770" s="1"/>
  <c r="G1770"/>
  <c r="F1770"/>
  <c r="E1770"/>
  <c r="H1770" s="1"/>
  <c r="S1769"/>
  <c r="P1769"/>
  <c r="L1769"/>
  <c r="R1768"/>
  <c r="D1768" s="1"/>
  <c r="Q1768"/>
  <c r="P1768"/>
  <c r="L1768"/>
  <c r="H1768"/>
  <c r="R1767"/>
  <c r="Q1767"/>
  <c r="T1767" s="1"/>
  <c r="P1767"/>
  <c r="L1767"/>
  <c r="H1767"/>
  <c r="O1766"/>
  <c r="N1766"/>
  <c r="M1766"/>
  <c r="K1766"/>
  <c r="J1766"/>
  <c r="I1766"/>
  <c r="L1766" s="1"/>
  <c r="G1766"/>
  <c r="F1766"/>
  <c r="E1766"/>
  <c r="H1766" s="1"/>
  <c r="T1765"/>
  <c r="S1765"/>
  <c r="P1765"/>
  <c r="L1765"/>
  <c r="T1764"/>
  <c r="R1764"/>
  <c r="Q1764"/>
  <c r="P1764"/>
  <c r="L1764"/>
  <c r="H1764"/>
  <c r="R1763"/>
  <c r="Q1763"/>
  <c r="T1763" s="1"/>
  <c r="P1763"/>
  <c r="L1763"/>
  <c r="H1763"/>
  <c r="S1762"/>
  <c r="O1762"/>
  <c r="N1762"/>
  <c r="M1762"/>
  <c r="K1762"/>
  <c r="J1762"/>
  <c r="I1762"/>
  <c r="G1762"/>
  <c r="F1762"/>
  <c r="E1762"/>
  <c r="S1761"/>
  <c r="T1761" s="1"/>
  <c r="P1761"/>
  <c r="L1761"/>
  <c r="R1760"/>
  <c r="Q1760"/>
  <c r="P1760"/>
  <c r="L1760"/>
  <c r="H1760"/>
  <c r="R1759"/>
  <c r="Q1759"/>
  <c r="T1759" s="1"/>
  <c r="P1759"/>
  <c r="L1759"/>
  <c r="H1759"/>
  <c r="D1759"/>
  <c r="C1759"/>
  <c r="S1758"/>
  <c r="O1758"/>
  <c r="N1758"/>
  <c r="M1758"/>
  <c r="K1758"/>
  <c r="J1758"/>
  <c r="I1758"/>
  <c r="G1758"/>
  <c r="F1758"/>
  <c r="E1758"/>
  <c r="S1757"/>
  <c r="T1757" s="1"/>
  <c r="P1757"/>
  <c r="L1757"/>
  <c r="R1756"/>
  <c r="Q1756"/>
  <c r="T1756" s="1"/>
  <c r="P1756"/>
  <c r="L1756"/>
  <c r="H1756"/>
  <c r="T1755"/>
  <c r="R1755"/>
  <c r="Q1755"/>
  <c r="Q1754" s="1"/>
  <c r="P1755"/>
  <c r="L1755"/>
  <c r="H1755"/>
  <c r="S1754"/>
  <c r="P1754"/>
  <c r="O1754"/>
  <c r="N1754"/>
  <c r="M1754"/>
  <c r="L1754"/>
  <c r="K1754"/>
  <c r="J1754"/>
  <c r="I1754"/>
  <c r="G1754"/>
  <c r="F1754"/>
  <c r="E1754"/>
  <c r="O1753"/>
  <c r="K1753"/>
  <c r="N1752"/>
  <c r="M1752"/>
  <c r="P1752" s="1"/>
  <c r="J1752"/>
  <c r="J1750" s="1"/>
  <c r="I1752"/>
  <c r="G1752"/>
  <c r="F1752"/>
  <c r="E1752"/>
  <c r="N1751"/>
  <c r="M1751"/>
  <c r="J1751"/>
  <c r="I1751"/>
  <c r="G1751"/>
  <c r="F1751"/>
  <c r="E1751"/>
  <c r="H1751" s="1"/>
  <c r="F1750"/>
  <c r="S1749"/>
  <c r="P1749"/>
  <c r="L1749"/>
  <c r="T1748"/>
  <c r="R1748"/>
  <c r="Q1748"/>
  <c r="P1748"/>
  <c r="L1748"/>
  <c r="H1748"/>
  <c r="R1747"/>
  <c r="Q1747"/>
  <c r="T1747" s="1"/>
  <c r="P1747"/>
  <c r="L1747"/>
  <c r="H1747"/>
  <c r="Q1746"/>
  <c r="O1746"/>
  <c r="P1746" s="1"/>
  <c r="N1746"/>
  <c r="M1746"/>
  <c r="K1746"/>
  <c r="J1746"/>
  <c r="I1746"/>
  <c r="G1746"/>
  <c r="F1746"/>
  <c r="E1746"/>
  <c r="S1745"/>
  <c r="T1745" s="1"/>
  <c r="P1745"/>
  <c r="L1745"/>
  <c r="R1744"/>
  <c r="Q1744"/>
  <c r="P1744"/>
  <c r="L1744"/>
  <c r="H1744"/>
  <c r="R1743"/>
  <c r="D1743" s="1"/>
  <c r="Q1743"/>
  <c r="P1743"/>
  <c r="L1743"/>
  <c r="H1743"/>
  <c r="S1742"/>
  <c r="O1742"/>
  <c r="N1742"/>
  <c r="M1742"/>
  <c r="K1742"/>
  <c r="J1742"/>
  <c r="I1742"/>
  <c r="G1742"/>
  <c r="F1742"/>
  <c r="E1742"/>
  <c r="S1741"/>
  <c r="T1741" s="1"/>
  <c r="P1741"/>
  <c r="L1741"/>
  <c r="R1740"/>
  <c r="Q1740"/>
  <c r="T1740" s="1"/>
  <c r="P1740"/>
  <c r="L1740"/>
  <c r="H1740"/>
  <c r="T1739"/>
  <c r="R1739"/>
  <c r="Q1739"/>
  <c r="P1739"/>
  <c r="L1739"/>
  <c r="H1739"/>
  <c r="S1738"/>
  <c r="Q1738"/>
  <c r="O1738"/>
  <c r="N1738"/>
  <c r="M1738"/>
  <c r="K1738"/>
  <c r="J1738"/>
  <c r="I1738"/>
  <c r="L1738" s="1"/>
  <c r="G1738"/>
  <c r="F1738"/>
  <c r="E1738"/>
  <c r="S1737"/>
  <c r="T1737" s="1"/>
  <c r="P1737"/>
  <c r="L1737"/>
  <c r="R1736"/>
  <c r="D1736" s="1"/>
  <c r="Q1736"/>
  <c r="P1736"/>
  <c r="L1736"/>
  <c r="H1736"/>
  <c r="R1735"/>
  <c r="Q1735"/>
  <c r="Q1734" s="1"/>
  <c r="P1735"/>
  <c r="L1735"/>
  <c r="H1735"/>
  <c r="S1734"/>
  <c r="O1734"/>
  <c r="N1734"/>
  <c r="M1734"/>
  <c r="K1734"/>
  <c r="J1734"/>
  <c r="I1734"/>
  <c r="G1734"/>
  <c r="F1734"/>
  <c r="E1734"/>
  <c r="S1733"/>
  <c r="T1733" s="1"/>
  <c r="P1733"/>
  <c r="L1733"/>
  <c r="T1732"/>
  <c r="R1732"/>
  <c r="Q1732"/>
  <c r="P1732"/>
  <c r="L1732"/>
  <c r="H1732"/>
  <c r="R1731"/>
  <c r="Q1731"/>
  <c r="T1731" s="1"/>
  <c r="P1731"/>
  <c r="L1731"/>
  <c r="H1731"/>
  <c r="Q1730"/>
  <c r="O1730"/>
  <c r="P1730" s="1"/>
  <c r="N1730"/>
  <c r="M1730"/>
  <c r="K1730"/>
  <c r="J1730"/>
  <c r="I1730"/>
  <c r="G1730"/>
  <c r="F1730"/>
  <c r="E1730"/>
  <c r="S1729"/>
  <c r="T1729" s="1"/>
  <c r="P1729"/>
  <c r="L1729"/>
  <c r="R1728"/>
  <c r="Q1728"/>
  <c r="P1728"/>
  <c r="L1728"/>
  <c r="H1728"/>
  <c r="R1727"/>
  <c r="D1727" s="1"/>
  <c r="Q1727"/>
  <c r="T1727" s="1"/>
  <c r="P1727"/>
  <c r="L1727"/>
  <c r="H1727"/>
  <c r="S1726"/>
  <c r="O1726"/>
  <c r="N1726"/>
  <c r="M1726"/>
  <c r="K1726"/>
  <c r="J1726"/>
  <c r="I1726"/>
  <c r="G1726"/>
  <c r="F1726"/>
  <c r="E1726"/>
  <c r="T1725"/>
  <c r="S1725"/>
  <c r="P1725"/>
  <c r="L1725"/>
  <c r="R1724"/>
  <c r="Q1724"/>
  <c r="T1724" s="1"/>
  <c r="P1724"/>
  <c r="L1724"/>
  <c r="H1724"/>
  <c r="T1723"/>
  <c r="R1723"/>
  <c r="Q1723"/>
  <c r="P1723"/>
  <c r="L1723"/>
  <c r="H1723"/>
  <c r="S1722"/>
  <c r="Q1722"/>
  <c r="T1722" s="1"/>
  <c r="O1722"/>
  <c r="N1722"/>
  <c r="M1722"/>
  <c r="K1722"/>
  <c r="L1722" s="1"/>
  <c r="J1722"/>
  <c r="I1722"/>
  <c r="G1722"/>
  <c r="F1722"/>
  <c r="E1722"/>
  <c r="O1721"/>
  <c r="O1718" s="1"/>
  <c r="K1721"/>
  <c r="N1720"/>
  <c r="R1720" s="1"/>
  <c r="D1720" s="1"/>
  <c r="M1720"/>
  <c r="J1720"/>
  <c r="I1720"/>
  <c r="H1720"/>
  <c r="G1720"/>
  <c r="F1720"/>
  <c r="E1720"/>
  <c r="R1719"/>
  <c r="Q1719"/>
  <c r="N1719"/>
  <c r="M1719"/>
  <c r="P1719" s="1"/>
  <c r="L1719"/>
  <c r="J1719"/>
  <c r="I1719"/>
  <c r="G1719"/>
  <c r="F1719"/>
  <c r="F1718" s="1"/>
  <c r="E1719"/>
  <c r="E1718" s="1"/>
  <c r="K1718"/>
  <c r="J1718"/>
  <c r="I1718"/>
  <c r="S1717"/>
  <c r="P1717"/>
  <c r="P1714" s="1"/>
  <c r="L1717"/>
  <c r="R1716"/>
  <c r="Q1716"/>
  <c r="T1716" s="1"/>
  <c r="P1716"/>
  <c r="L1716"/>
  <c r="H1716"/>
  <c r="T1715"/>
  <c r="R1715"/>
  <c r="Q1715"/>
  <c r="P1715"/>
  <c r="L1715"/>
  <c r="H1715"/>
  <c r="O1714"/>
  <c r="N1714"/>
  <c r="M1714"/>
  <c r="L1714"/>
  <c r="K1714"/>
  <c r="J1714"/>
  <c r="I1714"/>
  <c r="H1714"/>
  <c r="G1714"/>
  <c r="F1714"/>
  <c r="E1714"/>
  <c r="S1713"/>
  <c r="P1713"/>
  <c r="L1713"/>
  <c r="R1712"/>
  <c r="Q1712"/>
  <c r="P1712"/>
  <c r="L1712"/>
  <c r="H1712"/>
  <c r="D1712"/>
  <c r="R1711"/>
  <c r="D1711" s="1"/>
  <c r="Q1711"/>
  <c r="T1711" s="1"/>
  <c r="P1711"/>
  <c r="L1711"/>
  <c r="H1711"/>
  <c r="C1711"/>
  <c r="R1710"/>
  <c r="O1710"/>
  <c r="N1710"/>
  <c r="M1710"/>
  <c r="K1710"/>
  <c r="J1710"/>
  <c r="I1710"/>
  <c r="G1710"/>
  <c r="F1710"/>
  <c r="E1710"/>
  <c r="S1709"/>
  <c r="T1709" s="1"/>
  <c r="P1709"/>
  <c r="L1709"/>
  <c r="T1708"/>
  <c r="R1708"/>
  <c r="Q1708"/>
  <c r="P1708"/>
  <c r="L1708"/>
  <c r="H1708"/>
  <c r="R1707"/>
  <c r="Q1707"/>
  <c r="T1707" s="1"/>
  <c r="P1707"/>
  <c r="L1707"/>
  <c r="H1707"/>
  <c r="S1706"/>
  <c r="Q1706"/>
  <c r="O1706"/>
  <c r="N1706"/>
  <c r="M1706"/>
  <c r="K1706"/>
  <c r="J1706"/>
  <c r="I1706"/>
  <c r="G1706"/>
  <c r="F1706"/>
  <c r="E1706"/>
  <c r="S1705"/>
  <c r="P1705"/>
  <c r="L1705"/>
  <c r="R1704"/>
  <c r="Q1704"/>
  <c r="P1704"/>
  <c r="L1704"/>
  <c r="H1704"/>
  <c r="D1704"/>
  <c r="R1703"/>
  <c r="R1702" s="1"/>
  <c r="Q1703"/>
  <c r="P1703"/>
  <c r="L1703"/>
  <c r="H1703"/>
  <c r="D1703"/>
  <c r="O1702"/>
  <c r="N1702"/>
  <c r="M1702"/>
  <c r="K1702"/>
  <c r="J1702"/>
  <c r="I1702"/>
  <c r="G1702"/>
  <c r="F1702"/>
  <c r="E1702"/>
  <c r="H1702" s="1"/>
  <c r="S1701"/>
  <c r="P1701"/>
  <c r="L1701"/>
  <c r="T1700"/>
  <c r="R1700"/>
  <c r="Q1700"/>
  <c r="P1700"/>
  <c r="L1700"/>
  <c r="H1700"/>
  <c r="R1699"/>
  <c r="Q1699"/>
  <c r="T1699" s="1"/>
  <c r="P1699"/>
  <c r="L1699"/>
  <c r="H1699"/>
  <c r="Q1698"/>
  <c r="O1698"/>
  <c r="N1698"/>
  <c r="M1698"/>
  <c r="K1698"/>
  <c r="J1698"/>
  <c r="I1698"/>
  <c r="G1698"/>
  <c r="F1698"/>
  <c r="E1698"/>
  <c r="S1697"/>
  <c r="T1697" s="1"/>
  <c r="P1697"/>
  <c r="L1697"/>
  <c r="R1696"/>
  <c r="Q1696"/>
  <c r="T1696" s="1"/>
  <c r="P1696"/>
  <c r="L1696"/>
  <c r="H1696"/>
  <c r="D1696"/>
  <c r="R1695"/>
  <c r="Q1695"/>
  <c r="T1695" s="1"/>
  <c r="P1695"/>
  <c r="L1695"/>
  <c r="H1695"/>
  <c r="S1694"/>
  <c r="O1694"/>
  <c r="N1694"/>
  <c r="M1694"/>
  <c r="P1694" s="1"/>
  <c r="K1694"/>
  <c r="J1694"/>
  <c r="I1694"/>
  <c r="G1694"/>
  <c r="F1694"/>
  <c r="E1694"/>
  <c r="S1693"/>
  <c r="T1693" s="1"/>
  <c r="P1693"/>
  <c r="L1693"/>
  <c r="R1692"/>
  <c r="Q1692"/>
  <c r="T1692" s="1"/>
  <c r="P1692"/>
  <c r="L1692"/>
  <c r="H1692"/>
  <c r="T1691"/>
  <c r="R1691"/>
  <c r="Q1691"/>
  <c r="P1691"/>
  <c r="L1691"/>
  <c r="H1691"/>
  <c r="S1690"/>
  <c r="Q1690"/>
  <c r="T1690" s="1"/>
  <c r="O1690"/>
  <c r="N1690"/>
  <c r="M1690"/>
  <c r="K1690"/>
  <c r="J1690"/>
  <c r="I1690"/>
  <c r="G1690"/>
  <c r="H1690" s="1"/>
  <c r="F1690"/>
  <c r="E1690"/>
  <c r="O1689"/>
  <c r="O1686" s="1"/>
  <c r="K1689"/>
  <c r="N1688"/>
  <c r="M1688"/>
  <c r="P1688" s="1"/>
  <c r="J1688"/>
  <c r="I1688"/>
  <c r="G1688"/>
  <c r="G1588" s="1"/>
  <c r="F1688"/>
  <c r="E1688"/>
  <c r="N1687"/>
  <c r="M1687"/>
  <c r="J1687"/>
  <c r="I1687"/>
  <c r="L1687" s="1"/>
  <c r="G1687"/>
  <c r="F1687"/>
  <c r="E1687"/>
  <c r="J1686"/>
  <c r="F1686"/>
  <c r="S1685"/>
  <c r="P1685"/>
  <c r="L1685"/>
  <c r="R1684"/>
  <c r="Q1684"/>
  <c r="P1684"/>
  <c r="L1684"/>
  <c r="H1684"/>
  <c r="T1683"/>
  <c r="R1683"/>
  <c r="Q1683"/>
  <c r="P1683"/>
  <c r="L1683"/>
  <c r="H1683"/>
  <c r="O1682"/>
  <c r="P1682" s="1"/>
  <c r="N1682"/>
  <c r="M1682"/>
  <c r="K1682"/>
  <c r="J1682"/>
  <c r="I1682"/>
  <c r="G1682"/>
  <c r="F1682"/>
  <c r="E1682"/>
  <c r="S1681"/>
  <c r="T1681" s="1"/>
  <c r="P1681"/>
  <c r="L1681"/>
  <c r="R1680"/>
  <c r="Q1680"/>
  <c r="T1680" s="1"/>
  <c r="P1680"/>
  <c r="L1680"/>
  <c r="H1680"/>
  <c r="R1679"/>
  <c r="R1678" s="1"/>
  <c r="Q1679"/>
  <c r="P1679"/>
  <c r="L1679"/>
  <c r="H1679"/>
  <c r="S1678"/>
  <c r="O1678"/>
  <c r="N1678"/>
  <c r="M1678"/>
  <c r="K1678"/>
  <c r="J1678"/>
  <c r="I1678"/>
  <c r="G1678"/>
  <c r="F1678"/>
  <c r="E1678"/>
  <c r="S1677"/>
  <c r="T1677" s="1"/>
  <c r="P1677"/>
  <c r="L1677"/>
  <c r="T1676"/>
  <c r="R1676"/>
  <c r="Q1676"/>
  <c r="P1676"/>
  <c r="L1676"/>
  <c r="H1676"/>
  <c r="R1675"/>
  <c r="Q1675"/>
  <c r="T1675" s="1"/>
  <c r="P1675"/>
  <c r="L1675"/>
  <c r="H1675"/>
  <c r="Q1674"/>
  <c r="O1674"/>
  <c r="N1674"/>
  <c r="M1674"/>
  <c r="K1674"/>
  <c r="J1674"/>
  <c r="I1674"/>
  <c r="G1674"/>
  <c r="F1674"/>
  <c r="E1674"/>
  <c r="S1673"/>
  <c r="T1673" s="1"/>
  <c r="P1673"/>
  <c r="L1673"/>
  <c r="R1672"/>
  <c r="Q1672"/>
  <c r="C1672" s="1"/>
  <c r="P1672"/>
  <c r="L1672"/>
  <c r="H1672"/>
  <c r="D1672"/>
  <c r="R1671"/>
  <c r="D1671" s="1"/>
  <c r="Q1671"/>
  <c r="T1671" s="1"/>
  <c r="P1671"/>
  <c r="L1671"/>
  <c r="H1671"/>
  <c r="O1670"/>
  <c r="N1670"/>
  <c r="M1670"/>
  <c r="K1670"/>
  <c r="J1670"/>
  <c r="I1670"/>
  <c r="G1670"/>
  <c r="F1670"/>
  <c r="E1670"/>
  <c r="S1669"/>
  <c r="T1669" s="1"/>
  <c r="P1669"/>
  <c r="L1669"/>
  <c r="T1668"/>
  <c r="R1668"/>
  <c r="Q1668"/>
  <c r="P1668"/>
  <c r="L1668"/>
  <c r="H1668"/>
  <c r="R1667"/>
  <c r="Q1667"/>
  <c r="T1667" s="1"/>
  <c r="P1667"/>
  <c r="L1667"/>
  <c r="H1667"/>
  <c r="O1666"/>
  <c r="N1666"/>
  <c r="M1666"/>
  <c r="K1666"/>
  <c r="J1666"/>
  <c r="I1666"/>
  <c r="G1666"/>
  <c r="H1666" s="1"/>
  <c r="F1666"/>
  <c r="E1666"/>
  <c r="S1665"/>
  <c r="T1665" s="1"/>
  <c r="P1665"/>
  <c r="L1665"/>
  <c r="R1664"/>
  <c r="Q1664"/>
  <c r="T1664" s="1"/>
  <c r="P1664"/>
  <c r="L1664"/>
  <c r="H1664"/>
  <c r="D1664"/>
  <c r="C1664"/>
  <c r="R1663"/>
  <c r="D1663" s="1"/>
  <c r="Q1663"/>
  <c r="P1663"/>
  <c r="L1663"/>
  <c r="H1663"/>
  <c r="S1662"/>
  <c r="R1662"/>
  <c r="O1662"/>
  <c r="N1662"/>
  <c r="M1662"/>
  <c r="K1662"/>
  <c r="J1662"/>
  <c r="I1662"/>
  <c r="G1662"/>
  <c r="F1662"/>
  <c r="E1662"/>
  <c r="H1662" s="1"/>
  <c r="S1661"/>
  <c r="P1661"/>
  <c r="L1661"/>
  <c r="T1660"/>
  <c r="R1660"/>
  <c r="Q1660"/>
  <c r="P1660"/>
  <c r="L1660"/>
  <c r="H1660"/>
  <c r="R1659"/>
  <c r="Q1659"/>
  <c r="T1659" s="1"/>
  <c r="P1659"/>
  <c r="L1659"/>
  <c r="H1659"/>
  <c r="Q1658"/>
  <c r="O1658"/>
  <c r="N1658"/>
  <c r="M1658"/>
  <c r="K1658"/>
  <c r="J1658"/>
  <c r="I1658"/>
  <c r="G1658"/>
  <c r="F1658"/>
  <c r="E1658"/>
  <c r="O1657"/>
  <c r="O1654" s="1"/>
  <c r="K1657"/>
  <c r="R1656"/>
  <c r="N1656"/>
  <c r="M1656"/>
  <c r="P1656" s="1"/>
  <c r="J1656"/>
  <c r="I1656"/>
  <c r="G1656"/>
  <c r="F1656"/>
  <c r="E1656"/>
  <c r="N1655"/>
  <c r="M1655"/>
  <c r="L1655"/>
  <c r="J1655"/>
  <c r="J1654" s="1"/>
  <c r="I1655"/>
  <c r="H1655"/>
  <c r="G1655"/>
  <c r="G1654" s="1"/>
  <c r="F1655"/>
  <c r="F1654" s="1"/>
  <c r="E1655"/>
  <c r="N1654"/>
  <c r="K1654"/>
  <c r="T1653"/>
  <c r="S1653"/>
  <c r="P1653"/>
  <c r="L1653"/>
  <c r="T1652"/>
  <c r="R1652"/>
  <c r="Q1652"/>
  <c r="P1652"/>
  <c r="L1652"/>
  <c r="H1652"/>
  <c r="R1651"/>
  <c r="Q1651"/>
  <c r="P1651"/>
  <c r="L1651"/>
  <c r="H1651"/>
  <c r="S1650"/>
  <c r="O1650"/>
  <c r="N1650"/>
  <c r="M1650"/>
  <c r="K1650"/>
  <c r="J1650"/>
  <c r="I1650"/>
  <c r="G1650"/>
  <c r="F1650"/>
  <c r="E1650"/>
  <c r="S1649"/>
  <c r="P1649"/>
  <c r="L1649"/>
  <c r="R1648"/>
  <c r="Q1648"/>
  <c r="P1648"/>
  <c r="L1648"/>
  <c r="H1648"/>
  <c r="D1648"/>
  <c r="R1647"/>
  <c r="D1647" s="1"/>
  <c r="Q1647"/>
  <c r="T1647" s="1"/>
  <c r="P1647"/>
  <c r="L1647"/>
  <c r="H1647"/>
  <c r="C1647"/>
  <c r="R1646"/>
  <c r="O1646"/>
  <c r="N1646"/>
  <c r="M1646"/>
  <c r="K1646"/>
  <c r="J1646"/>
  <c r="I1646"/>
  <c r="G1646"/>
  <c r="F1646"/>
  <c r="E1646"/>
  <c r="S1645"/>
  <c r="P1645"/>
  <c r="L1645"/>
  <c r="R1644"/>
  <c r="Q1644"/>
  <c r="T1644" s="1"/>
  <c r="P1644"/>
  <c r="L1644"/>
  <c r="H1644"/>
  <c r="T1643"/>
  <c r="R1643"/>
  <c r="Q1643"/>
  <c r="P1643"/>
  <c r="L1643"/>
  <c r="H1643"/>
  <c r="H1642" s="1"/>
  <c r="Q1642"/>
  <c r="O1642"/>
  <c r="N1642"/>
  <c r="M1642"/>
  <c r="P1642" s="1"/>
  <c r="K1642"/>
  <c r="J1642"/>
  <c r="I1642"/>
  <c r="G1642"/>
  <c r="F1642"/>
  <c r="E1642"/>
  <c r="S1641"/>
  <c r="T1641" s="1"/>
  <c r="P1641"/>
  <c r="L1641"/>
  <c r="R1640"/>
  <c r="Q1640"/>
  <c r="P1640"/>
  <c r="L1640"/>
  <c r="H1640"/>
  <c r="D1640"/>
  <c r="R1639"/>
  <c r="D1639" s="1"/>
  <c r="Q1639"/>
  <c r="T1639" s="1"/>
  <c r="P1639"/>
  <c r="L1639"/>
  <c r="H1639"/>
  <c r="S1638"/>
  <c r="O1638"/>
  <c r="N1638"/>
  <c r="M1638"/>
  <c r="K1638"/>
  <c r="J1638"/>
  <c r="I1638"/>
  <c r="G1638"/>
  <c r="F1638"/>
  <c r="E1638"/>
  <c r="S1637"/>
  <c r="T1637" s="1"/>
  <c r="P1637"/>
  <c r="L1637"/>
  <c r="R1636"/>
  <c r="Q1636"/>
  <c r="P1636"/>
  <c r="L1636"/>
  <c r="H1636"/>
  <c r="T1635"/>
  <c r="R1635"/>
  <c r="Q1635"/>
  <c r="P1635"/>
  <c r="L1635"/>
  <c r="H1635"/>
  <c r="O1634"/>
  <c r="N1634"/>
  <c r="M1634"/>
  <c r="K1634"/>
  <c r="J1634"/>
  <c r="I1634"/>
  <c r="G1634"/>
  <c r="F1634"/>
  <c r="E1634"/>
  <c r="S1633"/>
  <c r="T1633" s="1"/>
  <c r="P1633"/>
  <c r="L1633"/>
  <c r="R1632"/>
  <c r="Q1632"/>
  <c r="P1632"/>
  <c r="L1632"/>
  <c r="H1632"/>
  <c r="D1632"/>
  <c r="R1631"/>
  <c r="D1631" s="1"/>
  <c r="Q1631"/>
  <c r="T1631" s="1"/>
  <c r="P1631"/>
  <c r="L1631"/>
  <c r="H1631"/>
  <c r="C1631"/>
  <c r="R1630"/>
  <c r="O1630"/>
  <c r="N1630"/>
  <c r="M1630"/>
  <c r="K1630"/>
  <c r="J1630"/>
  <c r="I1630"/>
  <c r="G1630"/>
  <c r="F1630"/>
  <c r="E1630"/>
  <c r="S1629"/>
  <c r="P1629"/>
  <c r="L1629"/>
  <c r="R1628"/>
  <c r="Q1628"/>
  <c r="P1628"/>
  <c r="L1628"/>
  <c r="H1628"/>
  <c r="T1627"/>
  <c r="R1627"/>
  <c r="Q1627"/>
  <c r="P1627"/>
  <c r="L1627"/>
  <c r="H1627"/>
  <c r="O1626"/>
  <c r="N1626"/>
  <c r="M1626"/>
  <c r="K1626"/>
  <c r="J1626"/>
  <c r="I1626"/>
  <c r="L1626" s="1"/>
  <c r="G1626"/>
  <c r="F1626"/>
  <c r="E1626"/>
  <c r="H1626" s="1"/>
  <c r="O1625"/>
  <c r="K1625"/>
  <c r="N1624"/>
  <c r="M1624"/>
  <c r="P1624" s="1"/>
  <c r="J1624"/>
  <c r="I1624"/>
  <c r="G1624"/>
  <c r="F1624"/>
  <c r="E1624"/>
  <c r="N1623"/>
  <c r="M1623"/>
  <c r="M1622" s="1"/>
  <c r="L1623"/>
  <c r="J1623"/>
  <c r="I1623"/>
  <c r="G1623"/>
  <c r="F1623"/>
  <c r="F1622" s="1"/>
  <c r="E1623"/>
  <c r="N1622"/>
  <c r="I1622"/>
  <c r="S1621"/>
  <c r="T1621" s="1"/>
  <c r="P1621"/>
  <c r="L1621"/>
  <c r="R1620"/>
  <c r="Q1620"/>
  <c r="T1620" s="1"/>
  <c r="P1620"/>
  <c r="L1620"/>
  <c r="H1620"/>
  <c r="T1619"/>
  <c r="R1619"/>
  <c r="Q1619"/>
  <c r="P1619"/>
  <c r="L1619"/>
  <c r="H1619"/>
  <c r="O1618"/>
  <c r="N1618"/>
  <c r="M1618"/>
  <c r="K1618"/>
  <c r="J1618"/>
  <c r="I1618"/>
  <c r="G1618"/>
  <c r="F1618"/>
  <c r="E1618"/>
  <c r="S1617"/>
  <c r="T1617" s="1"/>
  <c r="P1617"/>
  <c r="L1617"/>
  <c r="R1616"/>
  <c r="D1616" s="1"/>
  <c r="Q1616"/>
  <c r="P1616"/>
  <c r="L1616"/>
  <c r="H1616"/>
  <c r="R1615"/>
  <c r="Q1615"/>
  <c r="T1615" s="1"/>
  <c r="P1615"/>
  <c r="L1615"/>
  <c r="H1615"/>
  <c r="S1614"/>
  <c r="O1614"/>
  <c r="N1614"/>
  <c r="M1614"/>
  <c r="K1614"/>
  <c r="J1614"/>
  <c r="I1614"/>
  <c r="G1614"/>
  <c r="F1614"/>
  <c r="E1614"/>
  <c r="T1613"/>
  <c r="S1613"/>
  <c r="P1613"/>
  <c r="L1613"/>
  <c r="R1612"/>
  <c r="Q1612"/>
  <c r="P1612"/>
  <c r="L1612"/>
  <c r="H1612"/>
  <c r="T1611"/>
  <c r="R1611"/>
  <c r="Q1611"/>
  <c r="P1611"/>
  <c r="L1611"/>
  <c r="H1611"/>
  <c r="S1610"/>
  <c r="O1610"/>
  <c r="N1610"/>
  <c r="M1610"/>
  <c r="P1610" s="1"/>
  <c r="K1610"/>
  <c r="J1610"/>
  <c r="I1610"/>
  <c r="G1610"/>
  <c r="F1610"/>
  <c r="E1610"/>
  <c r="H1610" s="1"/>
  <c r="S1609"/>
  <c r="T1609" s="1"/>
  <c r="P1609"/>
  <c r="L1609"/>
  <c r="R1608"/>
  <c r="Q1608"/>
  <c r="T1608" s="1"/>
  <c r="P1608"/>
  <c r="L1608"/>
  <c r="H1608"/>
  <c r="R1607"/>
  <c r="Q1607"/>
  <c r="Q1606" s="1"/>
  <c r="P1607"/>
  <c r="L1607"/>
  <c r="H1607"/>
  <c r="D1607"/>
  <c r="S1606"/>
  <c r="O1606"/>
  <c r="N1606"/>
  <c r="M1606"/>
  <c r="K1606"/>
  <c r="J1606"/>
  <c r="I1606"/>
  <c r="G1606"/>
  <c r="F1606"/>
  <c r="E1606"/>
  <c r="H1606" s="1"/>
  <c r="S1605"/>
  <c r="T1605" s="1"/>
  <c r="P1605"/>
  <c r="L1605"/>
  <c r="T1604"/>
  <c r="R1604"/>
  <c r="Q1604"/>
  <c r="P1604"/>
  <c r="L1604"/>
  <c r="H1604"/>
  <c r="R1603"/>
  <c r="Q1603"/>
  <c r="P1603"/>
  <c r="L1603"/>
  <c r="H1603"/>
  <c r="S1602"/>
  <c r="O1602"/>
  <c r="N1602"/>
  <c r="M1602"/>
  <c r="K1602"/>
  <c r="J1602"/>
  <c r="I1602"/>
  <c r="G1602"/>
  <c r="H1602" s="1"/>
  <c r="F1602"/>
  <c r="E1602"/>
  <c r="S1601"/>
  <c r="T1601" s="1"/>
  <c r="P1601"/>
  <c r="L1601"/>
  <c r="R1600"/>
  <c r="D1600" s="1"/>
  <c r="Q1600"/>
  <c r="P1600"/>
  <c r="L1600"/>
  <c r="H1600"/>
  <c r="R1599"/>
  <c r="Q1599"/>
  <c r="T1599" s="1"/>
  <c r="P1599"/>
  <c r="L1599"/>
  <c r="H1599"/>
  <c r="S1598"/>
  <c r="R1598"/>
  <c r="O1598"/>
  <c r="N1598"/>
  <c r="M1598"/>
  <c r="K1598"/>
  <c r="J1598"/>
  <c r="I1598"/>
  <c r="G1598"/>
  <c r="F1598"/>
  <c r="E1598"/>
  <c r="T1597"/>
  <c r="S1597"/>
  <c r="P1597"/>
  <c r="L1597"/>
  <c r="R1596"/>
  <c r="Q1596"/>
  <c r="T1596" s="1"/>
  <c r="P1596"/>
  <c r="L1596"/>
  <c r="H1596"/>
  <c r="T1595"/>
  <c r="R1595"/>
  <c r="Q1595"/>
  <c r="P1595"/>
  <c r="L1595"/>
  <c r="H1595"/>
  <c r="S1594"/>
  <c r="O1594"/>
  <c r="N1594"/>
  <c r="M1594"/>
  <c r="K1594"/>
  <c r="J1594"/>
  <c r="I1594"/>
  <c r="G1594"/>
  <c r="H1594" s="1"/>
  <c r="F1594"/>
  <c r="E1594"/>
  <c r="O1593"/>
  <c r="P1593" s="1"/>
  <c r="K1593"/>
  <c r="N1592"/>
  <c r="M1592"/>
  <c r="J1592"/>
  <c r="J1588" s="1"/>
  <c r="I1592"/>
  <c r="H1592"/>
  <c r="G1592"/>
  <c r="F1592"/>
  <c r="F1588" s="1"/>
  <c r="E1592"/>
  <c r="R1591"/>
  <c r="N1591"/>
  <c r="M1591"/>
  <c r="L1591"/>
  <c r="J1591"/>
  <c r="I1591"/>
  <c r="Q1591" s="1"/>
  <c r="G1591"/>
  <c r="F1591"/>
  <c r="E1591"/>
  <c r="K1590"/>
  <c r="J1590"/>
  <c r="E1590"/>
  <c r="K1589"/>
  <c r="N1587"/>
  <c r="I1587"/>
  <c r="E1587"/>
  <c r="S1585"/>
  <c r="T1585" s="1"/>
  <c r="P1585"/>
  <c r="L1585"/>
  <c r="R1584"/>
  <c r="Q1584"/>
  <c r="T1584" s="1"/>
  <c r="P1584"/>
  <c r="L1584"/>
  <c r="H1584"/>
  <c r="R1583"/>
  <c r="Q1583"/>
  <c r="Q1582" s="1"/>
  <c r="P1583"/>
  <c r="L1583"/>
  <c r="H1583"/>
  <c r="D1583"/>
  <c r="S1582"/>
  <c r="O1582"/>
  <c r="N1582"/>
  <c r="M1582"/>
  <c r="K1582"/>
  <c r="J1582"/>
  <c r="I1582"/>
  <c r="G1582"/>
  <c r="F1582"/>
  <c r="E1582"/>
  <c r="H1582" s="1"/>
  <c r="S1581"/>
  <c r="T1581" s="1"/>
  <c r="P1581"/>
  <c r="L1581"/>
  <c r="T1580"/>
  <c r="R1580"/>
  <c r="Q1580"/>
  <c r="P1580"/>
  <c r="L1580"/>
  <c r="H1580"/>
  <c r="R1579"/>
  <c r="Q1579"/>
  <c r="P1579"/>
  <c r="L1579"/>
  <c r="H1579"/>
  <c r="S1578"/>
  <c r="O1578"/>
  <c r="N1578"/>
  <c r="M1578"/>
  <c r="K1578"/>
  <c r="J1578"/>
  <c r="I1578"/>
  <c r="G1578"/>
  <c r="H1578" s="1"/>
  <c r="F1578"/>
  <c r="E1578"/>
  <c r="S1577"/>
  <c r="T1577" s="1"/>
  <c r="P1577"/>
  <c r="L1577"/>
  <c r="R1576"/>
  <c r="D1576" s="1"/>
  <c r="Q1576"/>
  <c r="P1576"/>
  <c r="L1576"/>
  <c r="H1576"/>
  <c r="R1575"/>
  <c r="Q1575"/>
  <c r="T1575" s="1"/>
  <c r="P1575"/>
  <c r="L1575"/>
  <c r="H1575"/>
  <c r="S1574"/>
  <c r="R1574"/>
  <c r="O1574"/>
  <c r="N1574"/>
  <c r="M1574"/>
  <c r="K1574"/>
  <c r="J1574"/>
  <c r="I1574"/>
  <c r="G1574"/>
  <c r="F1574"/>
  <c r="E1574"/>
  <c r="T1573"/>
  <c r="S1573"/>
  <c r="P1573"/>
  <c r="L1573"/>
  <c r="R1572"/>
  <c r="Q1572"/>
  <c r="T1572" s="1"/>
  <c r="P1572"/>
  <c r="L1572"/>
  <c r="H1572"/>
  <c r="T1571"/>
  <c r="R1571"/>
  <c r="Q1571"/>
  <c r="P1571"/>
  <c r="L1571"/>
  <c r="H1571"/>
  <c r="S1570"/>
  <c r="O1570"/>
  <c r="N1570"/>
  <c r="M1570"/>
  <c r="K1570"/>
  <c r="J1570"/>
  <c r="I1570"/>
  <c r="G1570"/>
  <c r="H1570" s="1"/>
  <c r="F1570"/>
  <c r="E1570"/>
  <c r="S1569"/>
  <c r="T1569" s="1"/>
  <c r="P1569"/>
  <c r="L1569"/>
  <c r="R1568"/>
  <c r="Q1568"/>
  <c r="T1568" s="1"/>
  <c r="P1568"/>
  <c r="L1568"/>
  <c r="H1568"/>
  <c r="D1568"/>
  <c r="R1567"/>
  <c r="Q1567"/>
  <c r="P1567"/>
  <c r="L1567"/>
  <c r="H1567"/>
  <c r="S1566"/>
  <c r="O1566"/>
  <c r="N1566"/>
  <c r="M1566"/>
  <c r="K1566"/>
  <c r="J1566"/>
  <c r="I1566"/>
  <c r="G1566"/>
  <c r="F1566"/>
  <c r="E1566"/>
  <c r="S1565"/>
  <c r="T1565" s="1"/>
  <c r="P1565"/>
  <c r="L1565"/>
  <c r="T1564"/>
  <c r="R1564"/>
  <c r="Q1564"/>
  <c r="P1564"/>
  <c r="L1564"/>
  <c r="H1564"/>
  <c r="R1563"/>
  <c r="Q1563"/>
  <c r="P1563"/>
  <c r="L1563"/>
  <c r="H1563"/>
  <c r="S1562"/>
  <c r="O1562"/>
  <c r="N1562"/>
  <c r="M1562"/>
  <c r="K1562"/>
  <c r="J1562"/>
  <c r="I1562"/>
  <c r="G1562"/>
  <c r="H1562" s="1"/>
  <c r="F1562"/>
  <c r="E1562"/>
  <c r="S1561"/>
  <c r="T1561" s="1"/>
  <c r="P1561"/>
  <c r="L1561"/>
  <c r="R1560"/>
  <c r="R1558" s="1"/>
  <c r="Q1560"/>
  <c r="P1560"/>
  <c r="L1560"/>
  <c r="H1560"/>
  <c r="C1560"/>
  <c r="R1559"/>
  <c r="Q1559"/>
  <c r="T1559" s="1"/>
  <c r="P1559"/>
  <c r="L1559"/>
  <c r="H1559"/>
  <c r="D1559"/>
  <c r="S1558"/>
  <c r="O1558"/>
  <c r="N1558"/>
  <c r="M1558"/>
  <c r="K1558"/>
  <c r="J1558"/>
  <c r="I1558"/>
  <c r="G1558"/>
  <c r="F1558"/>
  <c r="E1558"/>
  <c r="O1557"/>
  <c r="K1557"/>
  <c r="K1554" s="1"/>
  <c r="P1556"/>
  <c r="N1556"/>
  <c r="M1556"/>
  <c r="Q1556" s="1"/>
  <c r="T1556" s="1"/>
  <c r="L1556"/>
  <c r="J1556"/>
  <c r="R1556" s="1"/>
  <c r="D1556" s="1"/>
  <c r="I1556"/>
  <c r="G1556"/>
  <c r="F1556"/>
  <c r="E1556"/>
  <c r="N1555"/>
  <c r="N1554" s="1"/>
  <c r="M1555"/>
  <c r="P1555" s="1"/>
  <c r="J1555"/>
  <c r="I1555"/>
  <c r="G1555"/>
  <c r="F1555"/>
  <c r="F1554" s="1"/>
  <c r="E1555"/>
  <c r="M1554"/>
  <c r="S1553"/>
  <c r="T1553" s="1"/>
  <c r="P1553"/>
  <c r="L1553"/>
  <c r="R1552"/>
  <c r="R1550" s="1"/>
  <c r="Q1552"/>
  <c r="P1552"/>
  <c r="L1552"/>
  <c r="H1552"/>
  <c r="D1552"/>
  <c r="R1551"/>
  <c r="Q1551"/>
  <c r="T1551" s="1"/>
  <c r="P1551"/>
  <c r="L1551"/>
  <c r="H1551"/>
  <c r="D1551"/>
  <c r="O1550"/>
  <c r="N1550"/>
  <c r="M1550"/>
  <c r="K1550"/>
  <c r="J1550"/>
  <c r="I1550"/>
  <c r="G1550"/>
  <c r="F1550"/>
  <c r="E1550"/>
  <c r="S1549"/>
  <c r="T1549" s="1"/>
  <c r="P1549"/>
  <c r="L1549"/>
  <c r="R1548"/>
  <c r="Q1548"/>
  <c r="T1548" s="1"/>
  <c r="P1548"/>
  <c r="L1548"/>
  <c r="H1548"/>
  <c r="T1547"/>
  <c r="R1547"/>
  <c r="Q1547"/>
  <c r="P1547"/>
  <c r="L1547"/>
  <c r="L1546" s="1"/>
  <c r="H1547"/>
  <c r="S1546"/>
  <c r="P1546"/>
  <c r="O1546"/>
  <c r="N1546"/>
  <c r="M1546"/>
  <c r="K1546"/>
  <c r="J1546"/>
  <c r="I1546"/>
  <c r="G1546"/>
  <c r="F1546"/>
  <c r="E1546"/>
  <c r="S1545"/>
  <c r="T1545" s="1"/>
  <c r="P1545"/>
  <c r="L1545"/>
  <c r="R1544"/>
  <c r="R1542" s="1"/>
  <c r="D1542" s="1"/>
  <c r="Q1544"/>
  <c r="T1544" s="1"/>
  <c r="P1544"/>
  <c r="L1544"/>
  <c r="H1544"/>
  <c r="C1544"/>
  <c r="R1543"/>
  <c r="Q1543"/>
  <c r="T1543" s="1"/>
  <c r="P1543"/>
  <c r="L1543"/>
  <c r="H1543"/>
  <c r="D1543"/>
  <c r="S1542"/>
  <c r="O1542"/>
  <c r="N1542"/>
  <c r="M1542"/>
  <c r="P1542" s="1"/>
  <c r="K1542"/>
  <c r="J1542"/>
  <c r="I1542"/>
  <c r="G1542"/>
  <c r="F1542"/>
  <c r="E1542"/>
  <c r="S1541"/>
  <c r="T1541" s="1"/>
  <c r="P1541"/>
  <c r="L1541"/>
  <c r="R1540"/>
  <c r="Q1540"/>
  <c r="T1540" s="1"/>
  <c r="P1540"/>
  <c r="L1540"/>
  <c r="H1540"/>
  <c r="T1539"/>
  <c r="R1539"/>
  <c r="Q1539"/>
  <c r="P1539"/>
  <c r="L1539"/>
  <c r="H1539"/>
  <c r="S1538"/>
  <c r="O1538"/>
  <c r="N1538"/>
  <c r="M1538"/>
  <c r="K1538"/>
  <c r="J1538"/>
  <c r="I1538"/>
  <c r="G1538"/>
  <c r="F1538"/>
  <c r="E1538"/>
  <c r="S1537"/>
  <c r="T1537" s="1"/>
  <c r="P1537"/>
  <c r="L1537"/>
  <c r="R1536"/>
  <c r="Q1536"/>
  <c r="P1536"/>
  <c r="L1536"/>
  <c r="H1536"/>
  <c r="R1535"/>
  <c r="D1535" s="1"/>
  <c r="Q1535"/>
  <c r="T1535" s="1"/>
  <c r="P1535"/>
  <c r="L1535"/>
  <c r="H1535"/>
  <c r="C1535"/>
  <c r="S1534"/>
  <c r="O1534"/>
  <c r="N1534"/>
  <c r="M1534"/>
  <c r="K1534"/>
  <c r="J1534"/>
  <c r="I1534"/>
  <c r="G1534"/>
  <c r="F1534"/>
  <c r="E1534"/>
  <c r="S1533"/>
  <c r="P1533"/>
  <c r="L1533"/>
  <c r="T1532"/>
  <c r="R1532"/>
  <c r="Q1532"/>
  <c r="P1532"/>
  <c r="L1532"/>
  <c r="H1532"/>
  <c r="R1531"/>
  <c r="Q1531"/>
  <c r="T1531" s="1"/>
  <c r="P1531"/>
  <c r="L1531"/>
  <c r="H1531"/>
  <c r="Q1530"/>
  <c r="O1530"/>
  <c r="N1530"/>
  <c r="M1530"/>
  <c r="P1530" s="1"/>
  <c r="K1530"/>
  <c r="J1530"/>
  <c r="I1530"/>
  <c r="L1530" s="1"/>
  <c r="G1530"/>
  <c r="F1530"/>
  <c r="E1530"/>
  <c r="S1529"/>
  <c r="T1529" s="1"/>
  <c r="P1529"/>
  <c r="L1529"/>
  <c r="R1528"/>
  <c r="Q1528"/>
  <c r="T1528" s="1"/>
  <c r="P1528"/>
  <c r="L1528"/>
  <c r="H1528"/>
  <c r="R1527"/>
  <c r="Q1527"/>
  <c r="P1527"/>
  <c r="L1527"/>
  <c r="H1527"/>
  <c r="D1527"/>
  <c r="S1526"/>
  <c r="O1526"/>
  <c r="N1526"/>
  <c r="M1526"/>
  <c r="K1526"/>
  <c r="J1526"/>
  <c r="I1526"/>
  <c r="G1526"/>
  <c r="F1526"/>
  <c r="E1526"/>
  <c r="H1526" s="1"/>
  <c r="O1525"/>
  <c r="P1525" s="1"/>
  <c r="K1525"/>
  <c r="P1524"/>
  <c r="N1524"/>
  <c r="M1524"/>
  <c r="Q1524" s="1"/>
  <c r="L1524"/>
  <c r="J1524"/>
  <c r="R1524" s="1"/>
  <c r="I1524"/>
  <c r="G1524"/>
  <c r="F1524"/>
  <c r="E1524"/>
  <c r="N1523"/>
  <c r="N1522" s="1"/>
  <c r="M1523"/>
  <c r="P1523" s="1"/>
  <c r="J1523"/>
  <c r="I1523"/>
  <c r="G1523"/>
  <c r="G1522" s="1"/>
  <c r="F1523"/>
  <c r="E1523"/>
  <c r="O1522"/>
  <c r="M1522"/>
  <c r="S1521"/>
  <c r="P1521"/>
  <c r="L1521"/>
  <c r="R1520"/>
  <c r="Q1520"/>
  <c r="C1520" s="1"/>
  <c r="P1520"/>
  <c r="L1520"/>
  <c r="H1520"/>
  <c r="D1520"/>
  <c r="R1519"/>
  <c r="Q1519"/>
  <c r="T1519" s="1"/>
  <c r="P1519"/>
  <c r="L1519"/>
  <c r="H1519"/>
  <c r="O1518"/>
  <c r="N1518"/>
  <c r="M1518"/>
  <c r="K1518"/>
  <c r="J1518"/>
  <c r="I1518"/>
  <c r="L1518" s="1"/>
  <c r="G1518"/>
  <c r="F1518"/>
  <c r="E1518"/>
  <c r="T1517"/>
  <c r="S1517"/>
  <c r="P1517"/>
  <c r="L1517"/>
  <c r="T1516"/>
  <c r="R1516"/>
  <c r="D1516" s="1"/>
  <c r="Q1516"/>
  <c r="P1516"/>
  <c r="L1516"/>
  <c r="H1516"/>
  <c r="C1516"/>
  <c r="T1515"/>
  <c r="R1515"/>
  <c r="Q1515"/>
  <c r="P1515"/>
  <c r="L1515"/>
  <c r="H1515"/>
  <c r="S1514"/>
  <c r="Q1514"/>
  <c r="O1514"/>
  <c r="N1514"/>
  <c r="M1514"/>
  <c r="K1514"/>
  <c r="J1514"/>
  <c r="I1514"/>
  <c r="G1514"/>
  <c r="F1514"/>
  <c r="E1514"/>
  <c r="S1513"/>
  <c r="P1513"/>
  <c r="L1513"/>
  <c r="R1512"/>
  <c r="Q1512"/>
  <c r="C1512" s="1"/>
  <c r="P1512"/>
  <c r="L1512"/>
  <c r="H1512"/>
  <c r="D1512"/>
  <c r="R1511"/>
  <c r="D1511" s="1"/>
  <c r="Q1511"/>
  <c r="T1511" s="1"/>
  <c r="P1511"/>
  <c r="L1511"/>
  <c r="H1511"/>
  <c r="C1511"/>
  <c r="O1510"/>
  <c r="N1510"/>
  <c r="M1510"/>
  <c r="K1510"/>
  <c r="J1510"/>
  <c r="I1510"/>
  <c r="G1510"/>
  <c r="F1510"/>
  <c r="E1510"/>
  <c r="H1510" s="1"/>
  <c r="S1509"/>
  <c r="T1509" s="1"/>
  <c r="P1509"/>
  <c r="L1509"/>
  <c r="T1508"/>
  <c r="R1508"/>
  <c r="D1508" s="1"/>
  <c r="Q1508"/>
  <c r="P1508"/>
  <c r="L1508"/>
  <c r="H1508"/>
  <c r="C1508"/>
  <c r="R1507"/>
  <c r="Q1507"/>
  <c r="T1507" s="1"/>
  <c r="P1507"/>
  <c r="L1507"/>
  <c r="H1507"/>
  <c r="S1506"/>
  <c r="O1506"/>
  <c r="N1506"/>
  <c r="M1506"/>
  <c r="K1506"/>
  <c r="J1506"/>
  <c r="I1506"/>
  <c r="G1506"/>
  <c r="F1506"/>
  <c r="E1506"/>
  <c r="S1505"/>
  <c r="P1505"/>
  <c r="L1505"/>
  <c r="R1504"/>
  <c r="Q1504"/>
  <c r="P1504"/>
  <c r="L1504"/>
  <c r="H1504"/>
  <c r="R1503"/>
  <c r="D1503" s="1"/>
  <c r="Q1503"/>
  <c r="T1503" s="1"/>
  <c r="P1503"/>
  <c r="L1503"/>
  <c r="H1503"/>
  <c r="C1503"/>
  <c r="Q1502"/>
  <c r="O1502"/>
  <c r="N1502"/>
  <c r="M1502"/>
  <c r="K1502"/>
  <c r="J1502"/>
  <c r="I1502"/>
  <c r="G1502"/>
  <c r="F1502"/>
  <c r="E1502"/>
  <c r="H1502" s="1"/>
  <c r="S1501"/>
  <c r="P1501"/>
  <c r="L1501"/>
  <c r="T1500"/>
  <c r="R1500"/>
  <c r="D1500" s="1"/>
  <c r="Q1500"/>
  <c r="Q1498" s="1"/>
  <c r="P1500"/>
  <c r="L1500"/>
  <c r="H1500"/>
  <c r="C1500"/>
  <c r="T1499"/>
  <c r="R1499"/>
  <c r="Q1499"/>
  <c r="P1499"/>
  <c r="L1499"/>
  <c r="H1499"/>
  <c r="O1498"/>
  <c r="P1498" s="1"/>
  <c r="N1498"/>
  <c r="M1498"/>
  <c r="K1498"/>
  <c r="L1498" s="1"/>
  <c r="J1498"/>
  <c r="I1498"/>
  <c r="G1498"/>
  <c r="F1498"/>
  <c r="E1498"/>
  <c r="S1497"/>
  <c r="P1497"/>
  <c r="L1497"/>
  <c r="R1496"/>
  <c r="Q1496"/>
  <c r="T1496" s="1"/>
  <c r="P1496"/>
  <c r="L1496"/>
  <c r="H1496"/>
  <c r="R1495"/>
  <c r="R1494" s="1"/>
  <c r="D1494" s="1"/>
  <c r="Q1495"/>
  <c r="P1495"/>
  <c r="L1495"/>
  <c r="H1495"/>
  <c r="D1495"/>
  <c r="O1494"/>
  <c r="P1494" s="1"/>
  <c r="N1494"/>
  <c r="M1494"/>
  <c r="K1494"/>
  <c r="J1494"/>
  <c r="I1494"/>
  <c r="G1494"/>
  <c r="F1494"/>
  <c r="E1494"/>
  <c r="O1493"/>
  <c r="K1493"/>
  <c r="N1492"/>
  <c r="M1492"/>
  <c r="L1492"/>
  <c r="J1492"/>
  <c r="R1492" s="1"/>
  <c r="D1492" s="1"/>
  <c r="I1492"/>
  <c r="G1492"/>
  <c r="F1492"/>
  <c r="E1492"/>
  <c r="E1490" s="1"/>
  <c r="N1491"/>
  <c r="M1491"/>
  <c r="P1491" s="1"/>
  <c r="L1491"/>
  <c r="J1491"/>
  <c r="I1491"/>
  <c r="I1490" s="1"/>
  <c r="G1491"/>
  <c r="F1491"/>
  <c r="F1490" s="1"/>
  <c r="E1491"/>
  <c r="N1490"/>
  <c r="M1490"/>
  <c r="K1490"/>
  <c r="S1489"/>
  <c r="P1489"/>
  <c r="L1489"/>
  <c r="R1488"/>
  <c r="Q1488"/>
  <c r="P1488"/>
  <c r="L1488"/>
  <c r="H1488"/>
  <c r="D1488"/>
  <c r="R1487"/>
  <c r="Q1487"/>
  <c r="P1487"/>
  <c r="L1487"/>
  <c r="H1487"/>
  <c r="O1486"/>
  <c r="P1486" s="1"/>
  <c r="N1486"/>
  <c r="M1486"/>
  <c r="K1486"/>
  <c r="J1486"/>
  <c r="I1486"/>
  <c r="G1486"/>
  <c r="F1486"/>
  <c r="E1486"/>
  <c r="S1485"/>
  <c r="T1485" s="1"/>
  <c r="P1485"/>
  <c r="L1485"/>
  <c r="T1484"/>
  <c r="R1484"/>
  <c r="D1484" s="1"/>
  <c r="Q1484"/>
  <c r="P1484"/>
  <c r="L1484"/>
  <c r="H1484"/>
  <c r="C1484"/>
  <c r="T1483"/>
  <c r="R1483"/>
  <c r="Q1483"/>
  <c r="P1483"/>
  <c r="L1483"/>
  <c r="H1483"/>
  <c r="C1483"/>
  <c r="S1482"/>
  <c r="Q1482"/>
  <c r="O1482"/>
  <c r="P1482" s="1"/>
  <c r="N1482"/>
  <c r="M1482"/>
  <c r="K1482"/>
  <c r="L1482" s="1"/>
  <c r="J1482"/>
  <c r="I1482"/>
  <c r="G1482"/>
  <c r="H1482" s="1"/>
  <c r="F1482"/>
  <c r="E1482"/>
  <c r="S1481"/>
  <c r="P1481"/>
  <c r="L1481"/>
  <c r="R1480"/>
  <c r="Q1480"/>
  <c r="P1480"/>
  <c r="L1480"/>
  <c r="H1480"/>
  <c r="D1480"/>
  <c r="R1479"/>
  <c r="D1479" s="1"/>
  <c r="Q1479"/>
  <c r="P1479"/>
  <c r="L1479"/>
  <c r="H1479"/>
  <c r="O1478"/>
  <c r="N1478"/>
  <c r="M1478"/>
  <c r="K1478"/>
  <c r="J1478"/>
  <c r="I1478"/>
  <c r="G1478"/>
  <c r="F1478"/>
  <c r="E1478"/>
  <c r="S1477"/>
  <c r="S1474" s="1"/>
  <c r="P1477"/>
  <c r="L1477"/>
  <c r="T1476"/>
  <c r="R1476"/>
  <c r="D1476" s="1"/>
  <c r="Q1476"/>
  <c r="P1476"/>
  <c r="L1476"/>
  <c r="H1476"/>
  <c r="C1476"/>
  <c r="T1475"/>
  <c r="R1475"/>
  <c r="Q1475"/>
  <c r="P1475"/>
  <c r="L1475"/>
  <c r="H1475"/>
  <c r="C1475"/>
  <c r="Q1474"/>
  <c r="O1474"/>
  <c r="P1474" s="1"/>
  <c r="N1474"/>
  <c r="M1474"/>
  <c r="K1474"/>
  <c r="L1474" s="1"/>
  <c r="J1474"/>
  <c r="I1474"/>
  <c r="G1474"/>
  <c r="H1474" s="1"/>
  <c r="F1474"/>
  <c r="E1474"/>
  <c r="S1473"/>
  <c r="P1473"/>
  <c r="L1473"/>
  <c r="R1472"/>
  <c r="Q1472"/>
  <c r="P1472"/>
  <c r="L1472"/>
  <c r="H1472"/>
  <c r="D1472"/>
  <c r="R1471"/>
  <c r="D1471" s="1"/>
  <c r="Q1471"/>
  <c r="P1471"/>
  <c r="L1471"/>
  <c r="H1471"/>
  <c r="O1470"/>
  <c r="N1470"/>
  <c r="M1470"/>
  <c r="K1470"/>
  <c r="J1470"/>
  <c r="I1470"/>
  <c r="G1470"/>
  <c r="F1470"/>
  <c r="E1470"/>
  <c r="S1469"/>
  <c r="P1469"/>
  <c r="L1469"/>
  <c r="T1468"/>
  <c r="R1468"/>
  <c r="Q1468"/>
  <c r="P1468"/>
  <c r="L1468"/>
  <c r="H1468"/>
  <c r="T1467"/>
  <c r="R1467"/>
  <c r="Q1467"/>
  <c r="P1467"/>
  <c r="L1467"/>
  <c r="H1467"/>
  <c r="C1467"/>
  <c r="Q1466"/>
  <c r="P1466"/>
  <c r="O1466"/>
  <c r="N1466"/>
  <c r="M1466"/>
  <c r="L1466"/>
  <c r="K1466"/>
  <c r="J1466"/>
  <c r="I1466"/>
  <c r="H1466"/>
  <c r="G1466"/>
  <c r="F1466"/>
  <c r="E1466"/>
  <c r="S1465"/>
  <c r="P1465"/>
  <c r="L1465"/>
  <c r="R1464"/>
  <c r="Q1464"/>
  <c r="P1464"/>
  <c r="L1464"/>
  <c r="H1464"/>
  <c r="R1463"/>
  <c r="D1463" s="1"/>
  <c r="Q1463"/>
  <c r="P1463"/>
  <c r="L1463"/>
  <c r="H1463"/>
  <c r="O1462"/>
  <c r="N1462"/>
  <c r="M1462"/>
  <c r="K1462"/>
  <c r="L1462" s="1"/>
  <c r="J1462"/>
  <c r="I1462"/>
  <c r="G1462"/>
  <c r="F1462"/>
  <c r="E1462"/>
  <c r="O1461"/>
  <c r="K1461"/>
  <c r="L1461" s="1"/>
  <c r="Q1460"/>
  <c r="N1460"/>
  <c r="M1460"/>
  <c r="P1460" s="1"/>
  <c r="L1460"/>
  <c r="J1460"/>
  <c r="I1460"/>
  <c r="G1460"/>
  <c r="F1460"/>
  <c r="E1460"/>
  <c r="N1459"/>
  <c r="M1459"/>
  <c r="M1458" s="1"/>
  <c r="J1459"/>
  <c r="I1459"/>
  <c r="G1459"/>
  <c r="F1459"/>
  <c r="E1459"/>
  <c r="E1458" s="1"/>
  <c r="N1458"/>
  <c r="K1458"/>
  <c r="I1458"/>
  <c r="S1457"/>
  <c r="T1457" s="1"/>
  <c r="P1457"/>
  <c r="L1457"/>
  <c r="R1456"/>
  <c r="D1456" s="1"/>
  <c r="Q1456"/>
  <c r="P1456"/>
  <c r="L1456"/>
  <c r="H1456"/>
  <c r="R1455"/>
  <c r="Q1455"/>
  <c r="P1455"/>
  <c r="L1455"/>
  <c r="H1455"/>
  <c r="D1455"/>
  <c r="S1454"/>
  <c r="O1454"/>
  <c r="N1454"/>
  <c r="M1454"/>
  <c r="K1454"/>
  <c r="L1454" s="1"/>
  <c r="J1454"/>
  <c r="I1454"/>
  <c r="G1454"/>
  <c r="F1454"/>
  <c r="E1454"/>
  <c r="S1453"/>
  <c r="T1453" s="1"/>
  <c r="P1453"/>
  <c r="L1453"/>
  <c r="R1452"/>
  <c r="Q1452"/>
  <c r="P1452"/>
  <c r="L1452"/>
  <c r="H1452"/>
  <c r="D1452"/>
  <c r="R1451"/>
  <c r="R1450" s="1"/>
  <c r="Q1451"/>
  <c r="C1451" s="1"/>
  <c r="P1451"/>
  <c r="L1451"/>
  <c r="H1451"/>
  <c r="D1451"/>
  <c r="S1450"/>
  <c r="O1450"/>
  <c r="N1450"/>
  <c r="M1450"/>
  <c r="K1450"/>
  <c r="J1450"/>
  <c r="I1450"/>
  <c r="L1450" s="1"/>
  <c r="G1450"/>
  <c r="F1450"/>
  <c r="E1450"/>
  <c r="D1450"/>
  <c r="S1449"/>
  <c r="P1449"/>
  <c r="L1449"/>
  <c r="R1448"/>
  <c r="D1448" s="1"/>
  <c r="Q1448"/>
  <c r="P1448"/>
  <c r="L1448"/>
  <c r="H1448"/>
  <c r="R1447"/>
  <c r="Q1447"/>
  <c r="P1447"/>
  <c r="L1447"/>
  <c r="H1447"/>
  <c r="D1447"/>
  <c r="O1446"/>
  <c r="P1446" s="1"/>
  <c r="N1446"/>
  <c r="M1446"/>
  <c r="K1446"/>
  <c r="J1446"/>
  <c r="I1446"/>
  <c r="G1446"/>
  <c r="F1446"/>
  <c r="E1446"/>
  <c r="T1445"/>
  <c r="S1445"/>
  <c r="P1445"/>
  <c r="L1445"/>
  <c r="T1444"/>
  <c r="R1444"/>
  <c r="D1444" s="1"/>
  <c r="Q1444"/>
  <c r="P1444"/>
  <c r="L1444"/>
  <c r="H1444"/>
  <c r="C1444"/>
  <c r="T1443"/>
  <c r="R1443"/>
  <c r="Q1443"/>
  <c r="P1443"/>
  <c r="L1443"/>
  <c r="H1443"/>
  <c r="S1442"/>
  <c r="Q1442"/>
  <c r="T1442" s="1"/>
  <c r="O1442"/>
  <c r="N1442"/>
  <c r="M1442"/>
  <c r="P1442" s="1"/>
  <c r="K1442"/>
  <c r="J1442"/>
  <c r="I1442"/>
  <c r="L1442" s="1"/>
  <c r="G1442"/>
  <c r="F1442"/>
  <c r="E1442"/>
  <c r="H1442" s="1"/>
  <c r="S1441"/>
  <c r="T1441" s="1"/>
  <c r="P1441"/>
  <c r="L1441"/>
  <c r="R1440"/>
  <c r="D1440" s="1"/>
  <c r="Q1440"/>
  <c r="P1440"/>
  <c r="L1440"/>
  <c r="H1440"/>
  <c r="R1439"/>
  <c r="D1439" s="1"/>
  <c r="Q1439"/>
  <c r="P1439"/>
  <c r="L1439"/>
  <c r="H1439"/>
  <c r="S1438"/>
  <c r="O1438"/>
  <c r="P1438" s="1"/>
  <c r="N1438"/>
  <c r="M1438"/>
  <c r="K1438"/>
  <c r="J1438"/>
  <c r="I1438"/>
  <c r="G1438"/>
  <c r="F1438"/>
  <c r="E1438"/>
  <c r="T1437"/>
  <c r="S1437"/>
  <c r="P1437"/>
  <c r="L1437"/>
  <c r="R1436"/>
  <c r="Q1436"/>
  <c r="T1436" s="1"/>
  <c r="P1436"/>
  <c r="L1436"/>
  <c r="H1436"/>
  <c r="D1436"/>
  <c r="C1436"/>
  <c r="R1435"/>
  <c r="Q1435"/>
  <c r="T1435" s="1"/>
  <c r="P1435"/>
  <c r="L1435"/>
  <c r="H1435"/>
  <c r="D1435"/>
  <c r="C1435"/>
  <c r="S1434"/>
  <c r="R1434"/>
  <c r="Q1434"/>
  <c r="O1434"/>
  <c r="N1434"/>
  <c r="M1434"/>
  <c r="K1434"/>
  <c r="J1434"/>
  <c r="I1434"/>
  <c r="G1434"/>
  <c r="F1434"/>
  <c r="D1434" s="1"/>
  <c r="E1434"/>
  <c r="H1434" s="1"/>
  <c r="S1433"/>
  <c r="T1433" s="1"/>
  <c r="P1433"/>
  <c r="L1433"/>
  <c r="R1432"/>
  <c r="D1432" s="1"/>
  <c r="Q1432"/>
  <c r="P1432"/>
  <c r="L1432"/>
  <c r="H1432"/>
  <c r="R1431"/>
  <c r="Q1431"/>
  <c r="P1431"/>
  <c r="L1431"/>
  <c r="H1431"/>
  <c r="D1431"/>
  <c r="S1430"/>
  <c r="O1430"/>
  <c r="N1430"/>
  <c r="M1430"/>
  <c r="K1430"/>
  <c r="L1430" s="1"/>
  <c r="J1430"/>
  <c r="I1430"/>
  <c r="G1430"/>
  <c r="H1430" s="1"/>
  <c r="F1430"/>
  <c r="E1430"/>
  <c r="O1429"/>
  <c r="K1429"/>
  <c r="N1428"/>
  <c r="M1428"/>
  <c r="M1426" s="1"/>
  <c r="L1428"/>
  <c r="J1428"/>
  <c r="R1428" s="1"/>
  <c r="D1428" s="1"/>
  <c r="I1428"/>
  <c r="G1428"/>
  <c r="H1428" s="1"/>
  <c r="F1428"/>
  <c r="E1428"/>
  <c r="P1427"/>
  <c r="N1427"/>
  <c r="N1391" s="1"/>
  <c r="N1390" s="1"/>
  <c r="M1427"/>
  <c r="J1427"/>
  <c r="I1427"/>
  <c r="Q1427" s="1"/>
  <c r="T1427" s="1"/>
  <c r="G1427"/>
  <c r="F1427"/>
  <c r="E1427"/>
  <c r="N1426"/>
  <c r="E1426"/>
  <c r="S1425"/>
  <c r="P1425"/>
  <c r="L1425"/>
  <c r="R1424"/>
  <c r="D1424" s="1"/>
  <c r="Q1424"/>
  <c r="P1424"/>
  <c r="L1424"/>
  <c r="H1424"/>
  <c r="R1423"/>
  <c r="D1423" s="1"/>
  <c r="Q1423"/>
  <c r="P1423"/>
  <c r="L1423"/>
  <c r="H1423"/>
  <c r="R1422"/>
  <c r="O1422"/>
  <c r="N1422"/>
  <c r="M1422"/>
  <c r="K1422"/>
  <c r="L1422" s="1"/>
  <c r="J1422"/>
  <c r="I1422"/>
  <c r="G1422"/>
  <c r="F1422"/>
  <c r="E1422"/>
  <c r="S1421"/>
  <c r="T1421" s="1"/>
  <c r="P1421"/>
  <c r="L1421"/>
  <c r="R1420"/>
  <c r="Q1420"/>
  <c r="T1420" s="1"/>
  <c r="P1420"/>
  <c r="L1420"/>
  <c r="H1420"/>
  <c r="D1420"/>
  <c r="C1420"/>
  <c r="R1419"/>
  <c r="Q1419"/>
  <c r="T1419" s="1"/>
  <c r="P1419"/>
  <c r="L1419"/>
  <c r="H1419"/>
  <c r="S1418"/>
  <c r="O1418"/>
  <c r="N1418"/>
  <c r="M1418"/>
  <c r="P1418" s="1"/>
  <c r="K1418"/>
  <c r="J1418"/>
  <c r="I1418"/>
  <c r="G1418"/>
  <c r="F1418"/>
  <c r="E1418"/>
  <c r="S1417"/>
  <c r="P1417"/>
  <c r="L1417"/>
  <c r="R1416"/>
  <c r="Q1416"/>
  <c r="P1416"/>
  <c r="L1416"/>
  <c r="H1416"/>
  <c r="D1416"/>
  <c r="R1415"/>
  <c r="D1415" s="1"/>
  <c r="Q1415"/>
  <c r="P1415"/>
  <c r="L1415"/>
  <c r="H1415"/>
  <c r="O1414"/>
  <c r="N1414"/>
  <c r="M1414"/>
  <c r="K1414"/>
  <c r="L1414" s="1"/>
  <c r="J1414"/>
  <c r="I1414"/>
  <c r="G1414"/>
  <c r="F1414"/>
  <c r="E1414"/>
  <c r="S1413"/>
  <c r="T1413" s="1"/>
  <c r="P1413"/>
  <c r="L1413"/>
  <c r="R1412"/>
  <c r="Q1412"/>
  <c r="T1412" s="1"/>
  <c r="P1412"/>
  <c r="L1412"/>
  <c r="H1412"/>
  <c r="D1412"/>
  <c r="C1412"/>
  <c r="R1411"/>
  <c r="Q1411"/>
  <c r="T1411" s="1"/>
  <c r="P1411"/>
  <c r="L1411"/>
  <c r="H1411"/>
  <c r="S1410"/>
  <c r="R1410"/>
  <c r="D1410" s="1"/>
  <c r="O1410"/>
  <c r="N1410"/>
  <c r="M1410"/>
  <c r="P1410" s="1"/>
  <c r="K1410"/>
  <c r="J1410"/>
  <c r="I1410"/>
  <c r="G1410"/>
  <c r="F1410"/>
  <c r="E1410"/>
  <c r="S1409"/>
  <c r="P1409"/>
  <c r="L1409"/>
  <c r="R1408"/>
  <c r="Q1408"/>
  <c r="P1408"/>
  <c r="L1408"/>
  <c r="H1408"/>
  <c r="D1408"/>
  <c r="R1407"/>
  <c r="D1407" s="1"/>
  <c r="Q1407"/>
  <c r="P1407"/>
  <c r="L1407"/>
  <c r="H1407"/>
  <c r="O1406"/>
  <c r="N1406"/>
  <c r="M1406"/>
  <c r="K1406"/>
  <c r="L1406" s="1"/>
  <c r="J1406"/>
  <c r="I1406"/>
  <c r="G1406"/>
  <c r="F1406"/>
  <c r="E1406"/>
  <c r="S1405"/>
  <c r="T1405" s="1"/>
  <c r="P1405"/>
  <c r="L1405"/>
  <c r="R1404"/>
  <c r="Q1404"/>
  <c r="T1404" s="1"/>
  <c r="P1404"/>
  <c r="L1404"/>
  <c r="H1404"/>
  <c r="D1404"/>
  <c r="C1404"/>
  <c r="R1403"/>
  <c r="Q1403"/>
  <c r="T1403" s="1"/>
  <c r="P1403"/>
  <c r="L1403"/>
  <c r="H1403"/>
  <c r="S1402"/>
  <c r="R1402"/>
  <c r="D1402" s="1"/>
  <c r="O1402"/>
  <c r="N1402"/>
  <c r="M1402"/>
  <c r="P1402" s="1"/>
  <c r="K1402"/>
  <c r="J1402"/>
  <c r="I1402"/>
  <c r="G1402"/>
  <c r="F1402"/>
  <c r="E1402"/>
  <c r="S1401"/>
  <c r="P1401"/>
  <c r="L1401"/>
  <c r="R1400"/>
  <c r="Q1400"/>
  <c r="P1400"/>
  <c r="L1400"/>
  <c r="H1400"/>
  <c r="D1400"/>
  <c r="R1399"/>
  <c r="Q1399"/>
  <c r="P1399"/>
  <c r="L1399"/>
  <c r="H1399"/>
  <c r="O1398"/>
  <c r="N1398"/>
  <c r="M1398"/>
  <c r="K1398"/>
  <c r="J1398"/>
  <c r="I1398"/>
  <c r="G1398"/>
  <c r="F1398"/>
  <c r="E1398"/>
  <c r="O1397"/>
  <c r="L1397"/>
  <c r="K1397"/>
  <c r="K1394" s="1"/>
  <c r="N1396"/>
  <c r="N1392" s="1"/>
  <c r="M1396"/>
  <c r="M1394" s="1"/>
  <c r="J1396"/>
  <c r="I1396"/>
  <c r="L1396" s="1"/>
  <c r="G1396"/>
  <c r="H1396" s="1"/>
  <c r="F1396"/>
  <c r="E1396"/>
  <c r="Q1395"/>
  <c r="P1395"/>
  <c r="N1395"/>
  <c r="M1395"/>
  <c r="L1395"/>
  <c r="J1395"/>
  <c r="I1395"/>
  <c r="G1395"/>
  <c r="F1395"/>
  <c r="E1395"/>
  <c r="N1394"/>
  <c r="I1394"/>
  <c r="L1394" s="1"/>
  <c r="E1394"/>
  <c r="I1392"/>
  <c r="F1392"/>
  <c r="M1391"/>
  <c r="I1391"/>
  <c r="S1389"/>
  <c r="T1389" s="1"/>
  <c r="P1389"/>
  <c r="L1389"/>
  <c r="T1388"/>
  <c r="R1388"/>
  <c r="D1388" s="1"/>
  <c r="Q1388"/>
  <c r="P1388"/>
  <c r="L1388"/>
  <c r="H1388"/>
  <c r="C1388"/>
  <c r="T1387"/>
  <c r="R1387"/>
  <c r="Q1387"/>
  <c r="P1387"/>
  <c r="L1387"/>
  <c r="H1387"/>
  <c r="C1387"/>
  <c r="S1386"/>
  <c r="Q1386"/>
  <c r="O1386"/>
  <c r="P1386" s="1"/>
  <c r="N1386"/>
  <c r="M1386"/>
  <c r="K1386"/>
  <c r="L1386" s="1"/>
  <c r="J1386"/>
  <c r="I1386"/>
  <c r="G1386"/>
  <c r="H1386" s="1"/>
  <c r="F1386"/>
  <c r="E1386"/>
  <c r="S1385"/>
  <c r="T1385" s="1"/>
  <c r="P1385"/>
  <c r="L1385"/>
  <c r="R1384"/>
  <c r="D1384" s="1"/>
  <c r="Q1384"/>
  <c r="P1384"/>
  <c r="L1384"/>
  <c r="H1384"/>
  <c r="R1383"/>
  <c r="D1383" s="1"/>
  <c r="Q1383"/>
  <c r="P1383"/>
  <c r="L1383"/>
  <c r="H1383"/>
  <c r="S1382"/>
  <c r="O1382"/>
  <c r="P1382" s="1"/>
  <c r="N1382"/>
  <c r="M1382"/>
  <c r="K1382"/>
  <c r="L1382" s="1"/>
  <c r="J1382"/>
  <c r="I1382"/>
  <c r="G1382"/>
  <c r="F1382"/>
  <c r="E1382"/>
  <c r="T1381"/>
  <c r="S1381"/>
  <c r="P1381"/>
  <c r="L1381"/>
  <c r="R1380"/>
  <c r="Q1380"/>
  <c r="P1380"/>
  <c r="L1380"/>
  <c r="H1380"/>
  <c r="D1380"/>
  <c r="R1379"/>
  <c r="Q1379"/>
  <c r="P1379"/>
  <c r="L1379"/>
  <c r="H1379"/>
  <c r="D1379"/>
  <c r="S1378"/>
  <c r="R1378"/>
  <c r="O1378"/>
  <c r="N1378"/>
  <c r="M1378"/>
  <c r="K1378"/>
  <c r="J1378"/>
  <c r="I1378"/>
  <c r="G1378"/>
  <c r="F1378"/>
  <c r="D1378" s="1"/>
  <c r="E1378"/>
  <c r="H1378" s="1"/>
  <c r="S1377"/>
  <c r="T1377" s="1"/>
  <c r="P1377"/>
  <c r="L1377"/>
  <c r="R1376"/>
  <c r="D1376" s="1"/>
  <c r="Q1376"/>
  <c r="P1376"/>
  <c r="L1376"/>
  <c r="H1376"/>
  <c r="R1375"/>
  <c r="Q1375"/>
  <c r="P1375"/>
  <c r="L1375"/>
  <c r="H1375"/>
  <c r="D1375"/>
  <c r="S1374"/>
  <c r="O1374"/>
  <c r="N1374"/>
  <c r="M1374"/>
  <c r="K1374"/>
  <c r="J1374"/>
  <c r="I1374"/>
  <c r="G1374"/>
  <c r="H1374" s="1"/>
  <c r="F1374"/>
  <c r="E1374"/>
  <c r="S1373"/>
  <c r="T1373" s="1"/>
  <c r="P1373"/>
  <c r="L1373"/>
  <c r="R1372"/>
  <c r="R1370" s="1"/>
  <c r="D1370" s="1"/>
  <c r="Q1372"/>
  <c r="T1372" s="1"/>
  <c r="P1372"/>
  <c r="L1372"/>
  <c r="H1372"/>
  <c r="D1372"/>
  <c r="C1372"/>
  <c r="R1371"/>
  <c r="Q1371"/>
  <c r="T1371" s="1"/>
  <c r="P1371"/>
  <c r="L1371"/>
  <c r="H1371"/>
  <c r="D1371"/>
  <c r="C1371"/>
  <c r="S1370"/>
  <c r="O1370"/>
  <c r="N1370"/>
  <c r="M1370"/>
  <c r="K1370"/>
  <c r="J1370"/>
  <c r="I1370"/>
  <c r="L1370" s="1"/>
  <c r="G1370"/>
  <c r="F1370"/>
  <c r="E1370"/>
  <c r="H1370" s="1"/>
  <c r="S1369"/>
  <c r="P1369"/>
  <c r="L1369"/>
  <c r="R1368"/>
  <c r="D1368" s="1"/>
  <c r="Q1368"/>
  <c r="P1368"/>
  <c r="L1368"/>
  <c r="H1368"/>
  <c r="R1367"/>
  <c r="D1367" s="1"/>
  <c r="Q1367"/>
  <c r="P1367"/>
  <c r="L1367"/>
  <c r="H1367"/>
  <c r="O1366"/>
  <c r="P1366" s="1"/>
  <c r="N1366"/>
  <c r="M1366"/>
  <c r="K1366"/>
  <c r="J1366"/>
  <c r="I1366"/>
  <c r="G1366"/>
  <c r="F1366"/>
  <c r="E1366"/>
  <c r="T1365"/>
  <c r="S1365"/>
  <c r="P1365"/>
  <c r="L1365"/>
  <c r="T1364"/>
  <c r="R1364"/>
  <c r="Q1364"/>
  <c r="P1364"/>
  <c r="L1364"/>
  <c r="H1364"/>
  <c r="D1364"/>
  <c r="C1364"/>
  <c r="T1363"/>
  <c r="R1363"/>
  <c r="Q1363"/>
  <c r="P1363"/>
  <c r="L1363"/>
  <c r="H1363"/>
  <c r="D1363"/>
  <c r="C1363"/>
  <c r="S1362"/>
  <c r="R1362"/>
  <c r="Q1362"/>
  <c r="O1362"/>
  <c r="N1362"/>
  <c r="M1362"/>
  <c r="K1362"/>
  <c r="J1362"/>
  <c r="I1362"/>
  <c r="L1362" s="1"/>
  <c r="G1362"/>
  <c r="F1362"/>
  <c r="E1362"/>
  <c r="H1362" s="1"/>
  <c r="D1362"/>
  <c r="O1361"/>
  <c r="P1361" s="1"/>
  <c r="K1361"/>
  <c r="P1360"/>
  <c r="N1360"/>
  <c r="M1360"/>
  <c r="J1360"/>
  <c r="J1358" s="1"/>
  <c r="I1360"/>
  <c r="G1360"/>
  <c r="F1360"/>
  <c r="E1360"/>
  <c r="H1360" s="1"/>
  <c r="N1359"/>
  <c r="M1359"/>
  <c r="J1359"/>
  <c r="I1359"/>
  <c r="H1359"/>
  <c r="G1359"/>
  <c r="F1359"/>
  <c r="E1359"/>
  <c r="E1358" s="1"/>
  <c r="O1358"/>
  <c r="G1358"/>
  <c r="F1358"/>
  <c r="S1357"/>
  <c r="T1357" s="1"/>
  <c r="P1357"/>
  <c r="L1357"/>
  <c r="R1356"/>
  <c r="Q1356"/>
  <c r="T1356" s="1"/>
  <c r="P1356"/>
  <c r="L1356"/>
  <c r="H1356"/>
  <c r="D1356"/>
  <c r="C1356"/>
  <c r="R1355"/>
  <c r="Q1355"/>
  <c r="T1355" s="1"/>
  <c r="P1355"/>
  <c r="L1355"/>
  <c r="H1355"/>
  <c r="D1355"/>
  <c r="C1355"/>
  <c r="S1354"/>
  <c r="R1354"/>
  <c r="D1354" s="1"/>
  <c r="Q1354"/>
  <c r="O1354"/>
  <c r="N1354"/>
  <c r="M1354"/>
  <c r="K1354"/>
  <c r="J1354"/>
  <c r="I1354"/>
  <c r="L1354" s="1"/>
  <c r="G1354"/>
  <c r="F1354"/>
  <c r="E1354"/>
  <c r="H1354" s="1"/>
  <c r="S1353"/>
  <c r="P1353"/>
  <c r="L1353"/>
  <c r="R1352"/>
  <c r="Q1352"/>
  <c r="P1352"/>
  <c r="L1352"/>
  <c r="H1352"/>
  <c r="D1352"/>
  <c r="R1351"/>
  <c r="D1351" s="1"/>
  <c r="Q1351"/>
  <c r="P1351"/>
  <c r="L1351"/>
  <c r="H1351"/>
  <c r="R1350"/>
  <c r="O1350"/>
  <c r="N1350"/>
  <c r="M1350"/>
  <c r="K1350"/>
  <c r="L1350" s="1"/>
  <c r="J1350"/>
  <c r="I1350"/>
  <c r="G1350"/>
  <c r="F1350"/>
  <c r="E1350"/>
  <c r="S1349"/>
  <c r="T1349" s="1"/>
  <c r="P1349"/>
  <c r="L1349"/>
  <c r="R1348"/>
  <c r="Q1348"/>
  <c r="P1348"/>
  <c r="L1348"/>
  <c r="H1348"/>
  <c r="D1348"/>
  <c r="R1347"/>
  <c r="Q1347"/>
  <c r="P1347"/>
  <c r="L1347"/>
  <c r="H1347"/>
  <c r="D1347"/>
  <c r="S1346"/>
  <c r="R1346"/>
  <c r="O1346"/>
  <c r="P1346" s="1"/>
  <c r="N1346"/>
  <c r="M1346"/>
  <c r="K1346"/>
  <c r="L1346" s="1"/>
  <c r="J1346"/>
  <c r="I1346"/>
  <c r="G1346"/>
  <c r="H1346" s="1"/>
  <c r="F1346"/>
  <c r="E1346"/>
  <c r="S1345"/>
  <c r="P1345"/>
  <c r="L1345"/>
  <c r="R1344"/>
  <c r="Q1344"/>
  <c r="P1344"/>
  <c r="L1344"/>
  <c r="H1344"/>
  <c r="D1344"/>
  <c r="R1343"/>
  <c r="D1343" s="1"/>
  <c r="Q1343"/>
  <c r="P1343"/>
  <c r="L1343"/>
  <c r="H1343"/>
  <c r="O1342"/>
  <c r="N1342"/>
  <c r="M1342"/>
  <c r="K1342"/>
  <c r="L1342" s="1"/>
  <c r="J1342"/>
  <c r="I1342"/>
  <c r="G1342"/>
  <c r="F1342"/>
  <c r="E1342"/>
  <c r="S1341"/>
  <c r="T1341" s="1"/>
  <c r="P1341"/>
  <c r="L1341"/>
  <c r="R1340"/>
  <c r="Q1340"/>
  <c r="P1340"/>
  <c r="L1340"/>
  <c r="H1340"/>
  <c r="D1340"/>
  <c r="R1339"/>
  <c r="Q1339"/>
  <c r="P1339"/>
  <c r="L1339"/>
  <c r="H1339"/>
  <c r="D1339"/>
  <c r="S1338"/>
  <c r="R1338"/>
  <c r="O1338"/>
  <c r="P1338" s="1"/>
  <c r="N1338"/>
  <c r="M1338"/>
  <c r="K1338"/>
  <c r="L1338" s="1"/>
  <c r="J1338"/>
  <c r="I1338"/>
  <c r="G1338"/>
  <c r="H1338" s="1"/>
  <c r="F1338"/>
  <c r="E1338"/>
  <c r="S1337"/>
  <c r="P1337"/>
  <c r="L1337"/>
  <c r="R1336"/>
  <c r="Q1336"/>
  <c r="P1336"/>
  <c r="L1336"/>
  <c r="H1336"/>
  <c r="D1336"/>
  <c r="R1335"/>
  <c r="D1335" s="1"/>
  <c r="Q1335"/>
  <c r="P1335"/>
  <c r="L1335"/>
  <c r="H1335"/>
  <c r="O1334"/>
  <c r="N1334"/>
  <c r="M1334"/>
  <c r="K1334"/>
  <c r="L1334" s="1"/>
  <c r="J1334"/>
  <c r="I1334"/>
  <c r="G1334"/>
  <c r="F1334"/>
  <c r="E1334"/>
  <c r="S1333"/>
  <c r="T1333" s="1"/>
  <c r="P1333"/>
  <c r="L1333"/>
  <c r="R1332"/>
  <c r="Q1332"/>
  <c r="P1332"/>
  <c r="L1332"/>
  <c r="H1332"/>
  <c r="D1332"/>
  <c r="R1331"/>
  <c r="Q1331"/>
  <c r="P1331"/>
  <c r="L1331"/>
  <c r="H1331"/>
  <c r="D1331"/>
  <c r="S1330"/>
  <c r="R1330"/>
  <c r="O1330"/>
  <c r="P1330" s="1"/>
  <c r="N1330"/>
  <c r="M1330"/>
  <c r="K1330"/>
  <c r="L1330" s="1"/>
  <c r="J1330"/>
  <c r="I1330"/>
  <c r="G1330"/>
  <c r="H1330" s="1"/>
  <c r="F1330"/>
  <c r="E1330"/>
  <c r="S1329"/>
  <c r="T1329" s="1"/>
  <c r="P1329"/>
  <c r="O1329"/>
  <c r="K1329"/>
  <c r="L1329" s="1"/>
  <c r="P1328"/>
  <c r="N1328"/>
  <c r="M1328"/>
  <c r="J1328"/>
  <c r="I1328"/>
  <c r="G1328"/>
  <c r="F1328"/>
  <c r="E1328"/>
  <c r="N1327"/>
  <c r="R1327" s="1"/>
  <c r="D1327" s="1"/>
  <c r="M1327"/>
  <c r="J1327"/>
  <c r="I1327"/>
  <c r="G1327"/>
  <c r="F1327"/>
  <c r="E1327"/>
  <c r="O1326"/>
  <c r="K1326"/>
  <c r="J1326"/>
  <c r="F1326"/>
  <c r="S1325"/>
  <c r="T1325" s="1"/>
  <c r="P1325"/>
  <c r="L1325"/>
  <c r="R1324"/>
  <c r="Q1324"/>
  <c r="P1324"/>
  <c r="L1324"/>
  <c r="H1324"/>
  <c r="D1324"/>
  <c r="R1323"/>
  <c r="Q1323"/>
  <c r="P1323"/>
  <c r="L1323"/>
  <c r="H1323"/>
  <c r="D1323"/>
  <c r="S1322"/>
  <c r="R1322"/>
  <c r="O1322"/>
  <c r="P1322" s="1"/>
  <c r="N1322"/>
  <c r="M1322"/>
  <c r="K1322"/>
  <c r="L1322" s="1"/>
  <c r="J1322"/>
  <c r="I1322"/>
  <c r="G1322"/>
  <c r="H1322" s="1"/>
  <c r="F1322"/>
  <c r="E1322"/>
  <c r="S1321"/>
  <c r="T1321" s="1"/>
  <c r="P1321"/>
  <c r="L1321"/>
  <c r="R1320"/>
  <c r="D1320" s="1"/>
  <c r="Q1320"/>
  <c r="P1320"/>
  <c r="L1320"/>
  <c r="H1320"/>
  <c r="R1319"/>
  <c r="Q1319"/>
  <c r="P1319"/>
  <c r="L1319"/>
  <c r="H1319"/>
  <c r="D1319"/>
  <c r="O1318"/>
  <c r="N1318"/>
  <c r="M1318"/>
  <c r="K1318"/>
  <c r="J1318"/>
  <c r="I1318"/>
  <c r="G1318"/>
  <c r="F1318"/>
  <c r="E1318"/>
  <c r="S1317"/>
  <c r="P1317"/>
  <c r="L1317"/>
  <c r="T1316"/>
  <c r="R1316"/>
  <c r="Q1316"/>
  <c r="P1316"/>
  <c r="L1316"/>
  <c r="H1316"/>
  <c r="T1315"/>
  <c r="R1315"/>
  <c r="Q1315"/>
  <c r="P1315"/>
  <c r="L1315"/>
  <c r="H1315"/>
  <c r="R1314"/>
  <c r="D1314" s="1"/>
  <c r="Q1314"/>
  <c r="O1314"/>
  <c r="N1314"/>
  <c r="M1314"/>
  <c r="P1314" s="1"/>
  <c r="K1314"/>
  <c r="J1314"/>
  <c r="I1314"/>
  <c r="L1314" s="1"/>
  <c r="G1314"/>
  <c r="F1314"/>
  <c r="E1314"/>
  <c r="S1313"/>
  <c r="P1313"/>
  <c r="L1313"/>
  <c r="R1312"/>
  <c r="D1312" s="1"/>
  <c r="Q1312"/>
  <c r="P1312"/>
  <c r="L1312"/>
  <c r="H1312"/>
  <c r="R1311"/>
  <c r="Q1311"/>
  <c r="P1311"/>
  <c r="L1311"/>
  <c r="H1311"/>
  <c r="O1310"/>
  <c r="P1310" s="1"/>
  <c r="N1310"/>
  <c r="M1310"/>
  <c r="K1310"/>
  <c r="J1310"/>
  <c r="I1310"/>
  <c r="G1310"/>
  <c r="F1310"/>
  <c r="E1310"/>
  <c r="T1309"/>
  <c r="S1309"/>
  <c r="P1309"/>
  <c r="L1309"/>
  <c r="T1308"/>
  <c r="R1308"/>
  <c r="Q1308"/>
  <c r="P1308"/>
  <c r="L1308"/>
  <c r="H1308"/>
  <c r="D1308"/>
  <c r="C1308"/>
  <c r="T1307"/>
  <c r="R1307"/>
  <c r="Q1307"/>
  <c r="P1307"/>
  <c r="L1307"/>
  <c r="H1307"/>
  <c r="D1307"/>
  <c r="C1307"/>
  <c r="T1306"/>
  <c r="S1306"/>
  <c r="R1306"/>
  <c r="Q1306"/>
  <c r="P1306"/>
  <c r="O1306"/>
  <c r="N1306"/>
  <c r="M1306"/>
  <c r="L1306"/>
  <c r="K1306"/>
  <c r="J1306"/>
  <c r="I1306"/>
  <c r="H1306"/>
  <c r="G1306"/>
  <c r="F1306"/>
  <c r="E1306"/>
  <c r="D1306"/>
  <c r="S1305"/>
  <c r="T1305" s="1"/>
  <c r="P1305"/>
  <c r="L1305"/>
  <c r="R1304"/>
  <c r="D1304" s="1"/>
  <c r="Q1304"/>
  <c r="P1304"/>
  <c r="L1304"/>
  <c r="H1304"/>
  <c r="R1303"/>
  <c r="Q1303"/>
  <c r="P1303"/>
  <c r="L1303"/>
  <c r="H1303"/>
  <c r="D1303"/>
  <c r="S1302"/>
  <c r="O1302"/>
  <c r="P1302" s="1"/>
  <c r="N1302"/>
  <c r="M1302"/>
  <c r="K1302"/>
  <c r="J1302"/>
  <c r="I1302"/>
  <c r="G1302"/>
  <c r="F1302"/>
  <c r="E1302"/>
  <c r="S1301"/>
  <c r="T1301" s="1"/>
  <c r="P1301"/>
  <c r="L1301"/>
  <c r="R1300"/>
  <c r="Q1300"/>
  <c r="T1300" s="1"/>
  <c r="P1300"/>
  <c r="L1300"/>
  <c r="H1300"/>
  <c r="D1300"/>
  <c r="C1300"/>
  <c r="R1299"/>
  <c r="Q1299"/>
  <c r="T1299" s="1"/>
  <c r="P1299"/>
  <c r="L1299"/>
  <c r="H1299"/>
  <c r="D1299"/>
  <c r="C1299"/>
  <c r="R1298"/>
  <c r="D1298" s="1"/>
  <c r="Q1298"/>
  <c r="O1298"/>
  <c r="N1298"/>
  <c r="M1298"/>
  <c r="K1298"/>
  <c r="J1298"/>
  <c r="I1298"/>
  <c r="G1298"/>
  <c r="F1298"/>
  <c r="E1298"/>
  <c r="H1298" s="1"/>
  <c r="O1297"/>
  <c r="O1294" s="1"/>
  <c r="K1297"/>
  <c r="N1296"/>
  <c r="M1296"/>
  <c r="P1296" s="1"/>
  <c r="J1296"/>
  <c r="J1294" s="1"/>
  <c r="I1296"/>
  <c r="G1296"/>
  <c r="F1296"/>
  <c r="E1296"/>
  <c r="H1296" s="1"/>
  <c r="N1295"/>
  <c r="M1295"/>
  <c r="J1295"/>
  <c r="I1295"/>
  <c r="G1295"/>
  <c r="F1295"/>
  <c r="F1294" s="1"/>
  <c r="E1295"/>
  <c r="N1294"/>
  <c r="G1294"/>
  <c r="S1293"/>
  <c r="T1293" s="1"/>
  <c r="P1293"/>
  <c r="L1293"/>
  <c r="R1292"/>
  <c r="Q1292"/>
  <c r="P1292"/>
  <c r="L1292"/>
  <c r="H1292"/>
  <c r="D1292"/>
  <c r="R1291"/>
  <c r="Q1291"/>
  <c r="P1291"/>
  <c r="L1291"/>
  <c r="H1291"/>
  <c r="D1291"/>
  <c r="S1290"/>
  <c r="R1290"/>
  <c r="O1290"/>
  <c r="P1290" s="1"/>
  <c r="N1290"/>
  <c r="M1290"/>
  <c r="K1290"/>
  <c r="L1290" s="1"/>
  <c r="J1290"/>
  <c r="I1290"/>
  <c r="G1290"/>
  <c r="H1290" s="1"/>
  <c r="F1290"/>
  <c r="E1290"/>
  <c r="S1289"/>
  <c r="P1289"/>
  <c r="L1289"/>
  <c r="R1288"/>
  <c r="Q1288"/>
  <c r="P1288"/>
  <c r="L1288"/>
  <c r="H1288"/>
  <c r="D1288"/>
  <c r="R1287"/>
  <c r="Q1287"/>
  <c r="P1287"/>
  <c r="L1287"/>
  <c r="H1287"/>
  <c r="O1286"/>
  <c r="N1286"/>
  <c r="M1286"/>
  <c r="K1286"/>
  <c r="J1286"/>
  <c r="I1286"/>
  <c r="G1286"/>
  <c r="F1286"/>
  <c r="E1286"/>
  <c r="S1285"/>
  <c r="T1285" s="1"/>
  <c r="P1285"/>
  <c r="L1285"/>
  <c r="T1284"/>
  <c r="R1284"/>
  <c r="Q1284"/>
  <c r="P1284"/>
  <c r="L1284"/>
  <c r="H1284"/>
  <c r="T1283"/>
  <c r="R1283"/>
  <c r="Q1283"/>
  <c r="P1283"/>
  <c r="L1283"/>
  <c r="H1283"/>
  <c r="S1282"/>
  <c r="T1282" s="1"/>
  <c r="Q1282"/>
  <c r="O1282"/>
  <c r="P1282" s="1"/>
  <c r="N1282"/>
  <c r="M1282"/>
  <c r="K1282"/>
  <c r="L1282" s="1"/>
  <c r="J1282"/>
  <c r="I1282"/>
  <c r="G1282"/>
  <c r="H1282" s="1"/>
  <c r="F1282"/>
  <c r="E1282"/>
  <c r="S1281"/>
  <c r="P1281"/>
  <c r="L1281"/>
  <c r="R1280"/>
  <c r="Q1280"/>
  <c r="P1280"/>
  <c r="L1280"/>
  <c r="H1280"/>
  <c r="D1280"/>
  <c r="R1279"/>
  <c r="D1279" s="1"/>
  <c r="Q1279"/>
  <c r="P1279"/>
  <c r="L1279"/>
  <c r="H1279"/>
  <c r="O1278"/>
  <c r="N1278"/>
  <c r="M1278"/>
  <c r="K1278"/>
  <c r="J1278"/>
  <c r="I1278"/>
  <c r="G1278"/>
  <c r="F1278"/>
  <c r="E1278"/>
  <c r="S1277"/>
  <c r="T1277" s="1"/>
  <c r="P1277"/>
  <c r="L1277"/>
  <c r="T1276"/>
  <c r="R1276"/>
  <c r="Q1276"/>
  <c r="P1276"/>
  <c r="L1276"/>
  <c r="H1276"/>
  <c r="T1275"/>
  <c r="R1275"/>
  <c r="Q1275"/>
  <c r="P1275"/>
  <c r="L1275"/>
  <c r="H1275"/>
  <c r="Q1274"/>
  <c r="O1274"/>
  <c r="N1274"/>
  <c r="M1274"/>
  <c r="K1274"/>
  <c r="J1274"/>
  <c r="I1274"/>
  <c r="L1274" s="1"/>
  <c r="G1274"/>
  <c r="F1274"/>
  <c r="E1274"/>
  <c r="S1273"/>
  <c r="P1273"/>
  <c r="L1273"/>
  <c r="R1272"/>
  <c r="Q1272"/>
  <c r="P1272"/>
  <c r="L1272"/>
  <c r="H1272"/>
  <c r="D1272"/>
  <c r="R1271"/>
  <c r="D1271" s="1"/>
  <c r="Q1271"/>
  <c r="P1271"/>
  <c r="L1271"/>
  <c r="H1271"/>
  <c r="O1270"/>
  <c r="N1270"/>
  <c r="M1270"/>
  <c r="K1270"/>
  <c r="J1270"/>
  <c r="I1270"/>
  <c r="G1270"/>
  <c r="F1270"/>
  <c r="E1270"/>
  <c r="S1269"/>
  <c r="T1269" s="1"/>
  <c r="P1269"/>
  <c r="L1269"/>
  <c r="T1268"/>
  <c r="R1268"/>
  <c r="Q1268"/>
  <c r="P1268"/>
  <c r="L1268"/>
  <c r="H1268"/>
  <c r="T1267"/>
  <c r="R1267"/>
  <c r="Q1267"/>
  <c r="P1267"/>
  <c r="L1267"/>
  <c r="H1267"/>
  <c r="Q1266"/>
  <c r="O1266"/>
  <c r="P1266" s="1"/>
  <c r="N1266"/>
  <c r="M1266"/>
  <c r="K1266"/>
  <c r="L1266" s="1"/>
  <c r="J1266"/>
  <c r="I1266"/>
  <c r="G1266"/>
  <c r="F1266"/>
  <c r="E1266"/>
  <c r="S1265"/>
  <c r="T1265" s="1"/>
  <c r="O1265"/>
  <c r="P1265" s="1"/>
  <c r="K1265"/>
  <c r="L1265" s="1"/>
  <c r="P1264"/>
  <c r="N1264"/>
  <c r="M1264"/>
  <c r="J1264"/>
  <c r="R1264" s="1"/>
  <c r="D1264" s="1"/>
  <c r="I1264"/>
  <c r="G1264"/>
  <c r="F1264"/>
  <c r="E1264"/>
  <c r="H1264" s="1"/>
  <c r="N1263"/>
  <c r="M1263"/>
  <c r="J1263"/>
  <c r="I1263"/>
  <c r="H1263"/>
  <c r="G1263"/>
  <c r="F1263"/>
  <c r="E1263"/>
  <c r="K1262"/>
  <c r="J1262"/>
  <c r="G1262"/>
  <c r="F1262"/>
  <c r="S1261"/>
  <c r="T1261" s="1"/>
  <c r="P1261"/>
  <c r="L1261"/>
  <c r="T1260"/>
  <c r="R1260"/>
  <c r="Q1260"/>
  <c r="P1260"/>
  <c r="L1260"/>
  <c r="H1260"/>
  <c r="T1259"/>
  <c r="R1259"/>
  <c r="Q1259"/>
  <c r="P1259"/>
  <c r="L1259"/>
  <c r="H1259"/>
  <c r="S1258"/>
  <c r="T1258" s="1"/>
  <c r="Q1258"/>
  <c r="O1258"/>
  <c r="P1258" s="1"/>
  <c r="N1258"/>
  <c r="M1258"/>
  <c r="K1258"/>
  <c r="L1258" s="1"/>
  <c r="J1258"/>
  <c r="I1258"/>
  <c r="G1258"/>
  <c r="H1258" s="1"/>
  <c r="F1258"/>
  <c r="E1258"/>
  <c r="S1257"/>
  <c r="P1257"/>
  <c r="L1257"/>
  <c r="R1256"/>
  <c r="D1256" s="1"/>
  <c r="Q1256"/>
  <c r="P1256"/>
  <c r="L1256"/>
  <c r="H1256"/>
  <c r="R1255"/>
  <c r="D1255" s="1"/>
  <c r="Q1255"/>
  <c r="P1255"/>
  <c r="L1255"/>
  <c r="H1255"/>
  <c r="O1254"/>
  <c r="P1254" s="1"/>
  <c r="N1254"/>
  <c r="M1254"/>
  <c r="K1254"/>
  <c r="J1254"/>
  <c r="I1254"/>
  <c r="G1254"/>
  <c r="F1254"/>
  <c r="E1254"/>
  <c r="T1253"/>
  <c r="S1253"/>
  <c r="P1253"/>
  <c r="L1253"/>
  <c r="T1252"/>
  <c r="R1252"/>
  <c r="Q1252"/>
  <c r="P1252"/>
  <c r="L1252"/>
  <c r="H1252"/>
  <c r="D1252"/>
  <c r="C1252"/>
  <c r="T1251"/>
  <c r="R1251"/>
  <c r="Q1251"/>
  <c r="P1251"/>
  <c r="L1251"/>
  <c r="H1251"/>
  <c r="D1251"/>
  <c r="C1251"/>
  <c r="S1250"/>
  <c r="R1250"/>
  <c r="Q1250"/>
  <c r="O1250"/>
  <c r="N1250"/>
  <c r="M1250"/>
  <c r="K1250"/>
  <c r="J1250"/>
  <c r="I1250"/>
  <c r="L1250" s="1"/>
  <c r="G1250"/>
  <c r="F1250"/>
  <c r="E1250"/>
  <c r="H1250" s="1"/>
  <c r="D1250"/>
  <c r="S1249"/>
  <c r="T1249" s="1"/>
  <c r="P1249"/>
  <c r="L1249"/>
  <c r="R1248"/>
  <c r="D1248" s="1"/>
  <c r="Q1248"/>
  <c r="P1248"/>
  <c r="L1248"/>
  <c r="H1248"/>
  <c r="R1247"/>
  <c r="Q1247"/>
  <c r="P1247"/>
  <c r="L1247"/>
  <c r="H1247"/>
  <c r="D1247"/>
  <c r="S1246"/>
  <c r="O1246"/>
  <c r="P1246" s="1"/>
  <c r="N1246"/>
  <c r="M1246"/>
  <c r="K1246"/>
  <c r="J1246"/>
  <c r="I1246"/>
  <c r="G1246"/>
  <c r="F1246"/>
  <c r="E1246"/>
  <c r="S1245"/>
  <c r="T1245" s="1"/>
  <c r="P1245"/>
  <c r="L1245"/>
  <c r="R1244"/>
  <c r="Q1244"/>
  <c r="T1244" s="1"/>
  <c r="P1244"/>
  <c r="L1244"/>
  <c r="H1244"/>
  <c r="D1244"/>
  <c r="C1244"/>
  <c r="R1243"/>
  <c r="Q1243"/>
  <c r="T1243" s="1"/>
  <c r="P1243"/>
  <c r="L1243"/>
  <c r="H1243"/>
  <c r="D1243"/>
  <c r="C1243"/>
  <c r="S1242"/>
  <c r="R1242"/>
  <c r="D1242" s="1"/>
  <c r="Q1242"/>
  <c r="O1242"/>
  <c r="N1242"/>
  <c r="M1242"/>
  <c r="P1242" s="1"/>
  <c r="K1242"/>
  <c r="J1242"/>
  <c r="I1242"/>
  <c r="G1242"/>
  <c r="F1242"/>
  <c r="E1242"/>
  <c r="H1242" s="1"/>
  <c r="S1241"/>
  <c r="T1241" s="1"/>
  <c r="P1241"/>
  <c r="L1241"/>
  <c r="R1240"/>
  <c r="D1240" s="1"/>
  <c r="Q1240"/>
  <c r="P1240"/>
  <c r="L1240"/>
  <c r="H1240"/>
  <c r="R1239"/>
  <c r="Q1239"/>
  <c r="P1239"/>
  <c r="L1239"/>
  <c r="H1239"/>
  <c r="D1239"/>
  <c r="S1238"/>
  <c r="O1238"/>
  <c r="N1238"/>
  <c r="M1238"/>
  <c r="K1238"/>
  <c r="L1238" s="1"/>
  <c r="J1238"/>
  <c r="I1238"/>
  <c r="G1238"/>
  <c r="F1238"/>
  <c r="E1238"/>
  <c r="S1237"/>
  <c r="T1237" s="1"/>
  <c r="P1237"/>
  <c r="L1237"/>
  <c r="R1236"/>
  <c r="Q1236"/>
  <c r="P1236"/>
  <c r="L1236"/>
  <c r="H1236"/>
  <c r="D1236"/>
  <c r="R1235"/>
  <c r="Q1235"/>
  <c r="P1235"/>
  <c r="L1235"/>
  <c r="H1235"/>
  <c r="D1235"/>
  <c r="R1234"/>
  <c r="Q1234"/>
  <c r="O1234"/>
  <c r="N1234"/>
  <c r="M1234"/>
  <c r="K1234"/>
  <c r="J1234"/>
  <c r="I1234"/>
  <c r="G1234"/>
  <c r="F1234"/>
  <c r="E1234"/>
  <c r="O1233"/>
  <c r="K1233"/>
  <c r="N1232"/>
  <c r="M1232"/>
  <c r="P1232" s="1"/>
  <c r="J1232"/>
  <c r="I1232"/>
  <c r="G1232"/>
  <c r="F1232"/>
  <c r="E1232"/>
  <c r="N1231"/>
  <c r="M1231"/>
  <c r="J1231"/>
  <c r="J1230" s="1"/>
  <c r="I1231"/>
  <c r="G1231"/>
  <c r="G1230" s="1"/>
  <c r="F1231"/>
  <c r="E1231"/>
  <c r="E1230" s="1"/>
  <c r="N1230"/>
  <c r="S1229"/>
  <c r="T1229" s="1"/>
  <c r="P1229"/>
  <c r="L1229"/>
  <c r="T1228"/>
  <c r="R1228"/>
  <c r="Q1228"/>
  <c r="P1228"/>
  <c r="L1228"/>
  <c r="H1228"/>
  <c r="T1227"/>
  <c r="R1227"/>
  <c r="Q1227"/>
  <c r="P1227"/>
  <c r="L1227"/>
  <c r="H1227"/>
  <c r="Q1226"/>
  <c r="O1226"/>
  <c r="P1226" s="1"/>
  <c r="N1226"/>
  <c r="M1226"/>
  <c r="K1226"/>
  <c r="L1226" s="1"/>
  <c r="J1226"/>
  <c r="I1226"/>
  <c r="G1226"/>
  <c r="F1226"/>
  <c r="E1226"/>
  <c r="S1225"/>
  <c r="P1225"/>
  <c r="L1225"/>
  <c r="R1224"/>
  <c r="R1222" s="1"/>
  <c r="Q1224"/>
  <c r="P1224"/>
  <c r="L1224"/>
  <c r="H1224"/>
  <c r="D1224"/>
  <c r="R1223"/>
  <c r="D1223" s="1"/>
  <c r="Q1223"/>
  <c r="P1223"/>
  <c r="L1223"/>
  <c r="H1223"/>
  <c r="O1222"/>
  <c r="P1222" s="1"/>
  <c r="N1222"/>
  <c r="M1222"/>
  <c r="K1222"/>
  <c r="J1222"/>
  <c r="I1222"/>
  <c r="G1222"/>
  <c r="F1222"/>
  <c r="E1222"/>
  <c r="T1221"/>
  <c r="S1221"/>
  <c r="P1221"/>
  <c r="L1221"/>
  <c r="T1220"/>
  <c r="R1220"/>
  <c r="Q1220"/>
  <c r="P1220"/>
  <c r="L1220"/>
  <c r="H1220"/>
  <c r="D1220"/>
  <c r="C1220"/>
  <c r="T1219"/>
  <c r="R1219"/>
  <c r="Q1219"/>
  <c r="P1219"/>
  <c r="L1219"/>
  <c r="H1219"/>
  <c r="D1219"/>
  <c r="C1219"/>
  <c r="T1218"/>
  <c r="S1218"/>
  <c r="R1218"/>
  <c r="Q1218"/>
  <c r="P1218"/>
  <c r="O1218"/>
  <c r="N1218"/>
  <c r="M1218"/>
  <c r="L1218"/>
  <c r="K1218"/>
  <c r="J1218"/>
  <c r="I1218"/>
  <c r="H1218"/>
  <c r="G1218"/>
  <c r="F1218"/>
  <c r="E1218"/>
  <c r="D1218"/>
  <c r="S1217"/>
  <c r="P1217"/>
  <c r="L1217"/>
  <c r="R1216"/>
  <c r="D1216" s="1"/>
  <c r="Q1216"/>
  <c r="P1216"/>
  <c r="L1216"/>
  <c r="H1216"/>
  <c r="R1215"/>
  <c r="D1215" s="1"/>
  <c r="Q1215"/>
  <c r="P1215"/>
  <c r="L1215"/>
  <c r="H1215"/>
  <c r="O1214"/>
  <c r="N1214"/>
  <c r="M1214"/>
  <c r="K1214"/>
  <c r="J1214"/>
  <c r="I1214"/>
  <c r="G1214"/>
  <c r="F1214"/>
  <c r="E1214"/>
  <c r="T1213"/>
  <c r="S1213"/>
  <c r="P1213"/>
  <c r="L1213"/>
  <c r="T1212"/>
  <c r="R1212"/>
  <c r="Q1212"/>
  <c r="P1212"/>
  <c r="L1212"/>
  <c r="H1212"/>
  <c r="D1212"/>
  <c r="C1212"/>
  <c r="T1211"/>
  <c r="R1211"/>
  <c r="Q1211"/>
  <c r="P1211"/>
  <c r="L1211"/>
  <c r="H1211"/>
  <c r="D1211"/>
  <c r="C1211"/>
  <c r="T1210"/>
  <c r="S1210"/>
  <c r="R1210"/>
  <c r="Q1210"/>
  <c r="P1210"/>
  <c r="O1210"/>
  <c r="N1210"/>
  <c r="M1210"/>
  <c r="L1210"/>
  <c r="K1210"/>
  <c r="J1210"/>
  <c r="I1210"/>
  <c r="H1210"/>
  <c r="G1210"/>
  <c r="F1210"/>
  <c r="E1210"/>
  <c r="D1210"/>
  <c r="S1209"/>
  <c r="P1209"/>
  <c r="L1209"/>
  <c r="R1208"/>
  <c r="D1208" s="1"/>
  <c r="Q1208"/>
  <c r="P1208"/>
  <c r="L1208"/>
  <c r="H1208"/>
  <c r="R1207"/>
  <c r="D1207" s="1"/>
  <c r="Q1207"/>
  <c r="P1207"/>
  <c r="L1207"/>
  <c r="H1207"/>
  <c r="O1206"/>
  <c r="N1206"/>
  <c r="M1206"/>
  <c r="K1206"/>
  <c r="J1206"/>
  <c r="I1206"/>
  <c r="G1206"/>
  <c r="F1206"/>
  <c r="E1206"/>
  <c r="T1205"/>
  <c r="S1205"/>
  <c r="P1205"/>
  <c r="L1205"/>
  <c r="T1204"/>
  <c r="R1204"/>
  <c r="Q1204"/>
  <c r="C1204" s="1"/>
  <c r="P1204"/>
  <c r="L1204"/>
  <c r="H1204"/>
  <c r="D1204"/>
  <c r="T1203"/>
  <c r="R1203"/>
  <c r="Q1203"/>
  <c r="C1203" s="1"/>
  <c r="P1203"/>
  <c r="L1203"/>
  <c r="H1203"/>
  <c r="D1203"/>
  <c r="S1202"/>
  <c r="R1202"/>
  <c r="P1202"/>
  <c r="O1202"/>
  <c r="N1202"/>
  <c r="M1202"/>
  <c r="L1202"/>
  <c r="K1202"/>
  <c r="J1202"/>
  <c r="I1202"/>
  <c r="H1202"/>
  <c r="G1202"/>
  <c r="F1202"/>
  <c r="E1202"/>
  <c r="D1202"/>
  <c r="O1201"/>
  <c r="P1201" s="1"/>
  <c r="K1201"/>
  <c r="N1200"/>
  <c r="M1200"/>
  <c r="P1200" s="1"/>
  <c r="J1200"/>
  <c r="R1200" s="1"/>
  <c r="D1200" s="1"/>
  <c r="I1200"/>
  <c r="G1200"/>
  <c r="F1200"/>
  <c r="E1200"/>
  <c r="H1200" s="1"/>
  <c r="N1199"/>
  <c r="M1199"/>
  <c r="J1199"/>
  <c r="I1199"/>
  <c r="G1199"/>
  <c r="F1199"/>
  <c r="E1199"/>
  <c r="H1199" s="1"/>
  <c r="O1198"/>
  <c r="N1198"/>
  <c r="K1198"/>
  <c r="G1198"/>
  <c r="F1198"/>
  <c r="T1197"/>
  <c r="S1197"/>
  <c r="P1197"/>
  <c r="L1197"/>
  <c r="T1196"/>
  <c r="R1196"/>
  <c r="Q1196"/>
  <c r="P1196"/>
  <c r="L1196"/>
  <c r="H1196"/>
  <c r="D1196"/>
  <c r="C1196"/>
  <c r="T1195"/>
  <c r="R1195"/>
  <c r="Q1195"/>
  <c r="P1195"/>
  <c r="L1195"/>
  <c r="H1195"/>
  <c r="D1195"/>
  <c r="C1195"/>
  <c r="T1194"/>
  <c r="S1194"/>
  <c r="R1194"/>
  <c r="Q1194"/>
  <c r="P1194"/>
  <c r="O1194"/>
  <c r="N1194"/>
  <c r="M1194"/>
  <c r="L1194"/>
  <c r="K1194"/>
  <c r="J1194"/>
  <c r="I1194"/>
  <c r="H1194"/>
  <c r="G1194"/>
  <c r="F1194"/>
  <c r="E1194"/>
  <c r="D1194"/>
  <c r="S1193"/>
  <c r="T1193" s="1"/>
  <c r="P1193"/>
  <c r="L1193"/>
  <c r="T1192"/>
  <c r="R1192"/>
  <c r="Q1192"/>
  <c r="C1192" s="1"/>
  <c r="P1192"/>
  <c r="L1192"/>
  <c r="H1192"/>
  <c r="D1192"/>
  <c r="T1191"/>
  <c r="R1191"/>
  <c r="D1191" s="1"/>
  <c r="Q1191"/>
  <c r="P1191"/>
  <c r="L1191"/>
  <c r="H1191"/>
  <c r="S1190"/>
  <c r="O1190"/>
  <c r="N1190"/>
  <c r="M1190"/>
  <c r="K1190"/>
  <c r="J1190"/>
  <c r="I1190"/>
  <c r="G1190"/>
  <c r="F1190"/>
  <c r="E1190"/>
  <c r="S1189"/>
  <c r="P1189"/>
  <c r="L1189"/>
  <c r="T1188"/>
  <c r="R1188"/>
  <c r="Q1188"/>
  <c r="P1188"/>
  <c r="L1188"/>
  <c r="H1188"/>
  <c r="T1187"/>
  <c r="R1187"/>
  <c r="Q1187"/>
  <c r="P1187"/>
  <c r="L1187"/>
  <c r="H1187"/>
  <c r="Q1186"/>
  <c r="O1186"/>
  <c r="N1186"/>
  <c r="M1186"/>
  <c r="P1186" s="1"/>
  <c r="K1186"/>
  <c r="J1186"/>
  <c r="I1186"/>
  <c r="G1186"/>
  <c r="F1186"/>
  <c r="E1186"/>
  <c r="T1185"/>
  <c r="S1185"/>
  <c r="P1185"/>
  <c r="L1185"/>
  <c r="T1184"/>
  <c r="R1184"/>
  <c r="Q1184"/>
  <c r="C1184" s="1"/>
  <c r="P1184"/>
  <c r="L1184"/>
  <c r="H1184"/>
  <c r="D1184"/>
  <c r="T1183"/>
  <c r="R1183"/>
  <c r="D1183" s="1"/>
  <c r="Q1183"/>
  <c r="P1183"/>
  <c r="L1183"/>
  <c r="H1183"/>
  <c r="S1182"/>
  <c r="O1182"/>
  <c r="N1182"/>
  <c r="M1182"/>
  <c r="K1182"/>
  <c r="J1182"/>
  <c r="I1182"/>
  <c r="G1182"/>
  <c r="F1182"/>
  <c r="E1182"/>
  <c r="S1181"/>
  <c r="T1181" s="1"/>
  <c r="P1181"/>
  <c r="L1181"/>
  <c r="T1180"/>
  <c r="R1180"/>
  <c r="Q1180"/>
  <c r="P1180"/>
  <c r="L1180"/>
  <c r="H1180"/>
  <c r="T1179"/>
  <c r="R1179"/>
  <c r="Q1179"/>
  <c r="P1179"/>
  <c r="L1179"/>
  <c r="H1179"/>
  <c r="S1178"/>
  <c r="Q1178"/>
  <c r="O1178"/>
  <c r="N1178"/>
  <c r="M1178"/>
  <c r="P1178" s="1"/>
  <c r="K1178"/>
  <c r="J1178"/>
  <c r="I1178"/>
  <c r="L1178" s="1"/>
  <c r="G1178"/>
  <c r="F1178"/>
  <c r="E1178"/>
  <c r="T1177"/>
  <c r="S1177"/>
  <c r="P1177"/>
  <c r="L1177"/>
  <c r="T1176"/>
  <c r="R1176"/>
  <c r="Q1176"/>
  <c r="C1176" s="1"/>
  <c r="P1176"/>
  <c r="L1176"/>
  <c r="H1176"/>
  <c r="D1176"/>
  <c r="T1175"/>
  <c r="R1175"/>
  <c r="Q1175"/>
  <c r="P1175"/>
  <c r="L1175"/>
  <c r="H1175"/>
  <c r="S1174"/>
  <c r="O1174"/>
  <c r="N1174"/>
  <c r="M1174"/>
  <c r="K1174"/>
  <c r="J1174"/>
  <c r="I1174"/>
  <c r="G1174"/>
  <c r="F1174"/>
  <c r="E1174"/>
  <c r="T1173"/>
  <c r="S1173"/>
  <c r="P1173"/>
  <c r="L1173"/>
  <c r="T1172"/>
  <c r="R1172"/>
  <c r="Q1172"/>
  <c r="C1172" s="1"/>
  <c r="P1172"/>
  <c r="L1172"/>
  <c r="H1172"/>
  <c r="D1172"/>
  <c r="T1171"/>
  <c r="R1171"/>
  <c r="Q1171"/>
  <c r="C1171" s="1"/>
  <c r="P1171"/>
  <c r="L1171"/>
  <c r="H1171"/>
  <c r="D1171"/>
  <c r="S1170"/>
  <c r="R1170"/>
  <c r="P1170"/>
  <c r="O1170"/>
  <c r="N1170"/>
  <c r="M1170"/>
  <c r="L1170"/>
  <c r="K1170"/>
  <c r="J1170"/>
  <c r="I1170"/>
  <c r="H1170"/>
  <c r="G1170"/>
  <c r="F1170"/>
  <c r="E1170"/>
  <c r="D1170"/>
  <c r="O1169"/>
  <c r="P1169" s="1"/>
  <c r="K1169"/>
  <c r="N1168"/>
  <c r="M1168"/>
  <c r="P1168" s="1"/>
  <c r="J1168"/>
  <c r="R1168" s="1"/>
  <c r="I1168"/>
  <c r="G1168"/>
  <c r="F1168"/>
  <c r="E1168"/>
  <c r="P1167"/>
  <c r="N1167"/>
  <c r="N1166" s="1"/>
  <c r="M1167"/>
  <c r="J1167"/>
  <c r="I1167"/>
  <c r="G1167"/>
  <c r="G1166" s="1"/>
  <c r="F1167"/>
  <c r="E1167"/>
  <c r="O1166"/>
  <c r="T1165"/>
  <c r="S1165"/>
  <c r="P1165"/>
  <c r="L1165"/>
  <c r="T1164"/>
  <c r="R1164"/>
  <c r="Q1164"/>
  <c r="C1164" s="1"/>
  <c r="P1164"/>
  <c r="L1164"/>
  <c r="H1164"/>
  <c r="D1164"/>
  <c r="T1163"/>
  <c r="R1163"/>
  <c r="Q1163"/>
  <c r="C1163" s="1"/>
  <c r="P1163"/>
  <c r="L1163"/>
  <c r="H1163"/>
  <c r="D1163"/>
  <c r="S1162"/>
  <c r="R1162"/>
  <c r="P1162"/>
  <c r="O1162"/>
  <c r="N1162"/>
  <c r="M1162"/>
  <c r="L1162"/>
  <c r="K1162"/>
  <c r="J1162"/>
  <c r="I1162"/>
  <c r="H1162"/>
  <c r="G1162"/>
  <c r="F1162"/>
  <c r="E1162"/>
  <c r="D1162"/>
  <c r="S1161"/>
  <c r="T1161" s="1"/>
  <c r="P1161"/>
  <c r="L1161"/>
  <c r="R1160"/>
  <c r="Q1160"/>
  <c r="P1160"/>
  <c r="L1160"/>
  <c r="H1160"/>
  <c r="R1159"/>
  <c r="Q1159"/>
  <c r="T1159" s="1"/>
  <c r="P1159"/>
  <c r="L1159"/>
  <c r="H1159"/>
  <c r="D1159"/>
  <c r="S1158"/>
  <c r="O1158"/>
  <c r="N1158"/>
  <c r="M1158"/>
  <c r="K1158"/>
  <c r="J1158"/>
  <c r="I1158"/>
  <c r="G1158"/>
  <c r="F1158"/>
  <c r="E1158"/>
  <c r="S1157"/>
  <c r="P1157"/>
  <c r="L1157"/>
  <c r="T1156"/>
  <c r="R1156"/>
  <c r="Q1156"/>
  <c r="P1156"/>
  <c r="L1156"/>
  <c r="H1156"/>
  <c r="T1155"/>
  <c r="R1155"/>
  <c r="Q1155"/>
  <c r="P1155"/>
  <c r="L1155"/>
  <c r="H1155"/>
  <c r="Q1154"/>
  <c r="O1154"/>
  <c r="N1154"/>
  <c r="M1154"/>
  <c r="P1154" s="1"/>
  <c r="K1154"/>
  <c r="J1154"/>
  <c r="I1154"/>
  <c r="G1154"/>
  <c r="F1154"/>
  <c r="E1154"/>
  <c r="S1153"/>
  <c r="T1153" s="1"/>
  <c r="P1153"/>
  <c r="L1153"/>
  <c r="R1152"/>
  <c r="Q1152"/>
  <c r="P1152"/>
  <c r="L1152"/>
  <c r="H1152"/>
  <c r="D1152"/>
  <c r="R1151"/>
  <c r="D1151" s="1"/>
  <c r="Q1151"/>
  <c r="T1151" s="1"/>
  <c r="P1151"/>
  <c r="L1151"/>
  <c r="H1151"/>
  <c r="S1150"/>
  <c r="O1150"/>
  <c r="N1150"/>
  <c r="M1150"/>
  <c r="K1150"/>
  <c r="L1150" s="1"/>
  <c r="J1150"/>
  <c r="I1150"/>
  <c r="G1150"/>
  <c r="F1150"/>
  <c r="E1150"/>
  <c r="T1149"/>
  <c r="S1149"/>
  <c r="P1149"/>
  <c r="L1149"/>
  <c r="R1148"/>
  <c r="Q1148"/>
  <c r="P1148"/>
  <c r="L1148"/>
  <c r="H1148"/>
  <c r="D1148"/>
  <c r="R1147"/>
  <c r="Q1147"/>
  <c r="P1147"/>
  <c r="L1147"/>
  <c r="H1147"/>
  <c r="D1147"/>
  <c r="S1146"/>
  <c r="R1146"/>
  <c r="Q1146"/>
  <c r="O1146"/>
  <c r="N1146"/>
  <c r="M1146"/>
  <c r="K1146"/>
  <c r="J1146"/>
  <c r="I1146"/>
  <c r="G1146"/>
  <c r="F1146"/>
  <c r="D1146" s="1"/>
  <c r="E1146"/>
  <c r="S1145"/>
  <c r="T1145" s="1"/>
  <c r="P1145"/>
  <c r="L1145"/>
  <c r="R1144"/>
  <c r="R1142" s="1"/>
  <c r="Q1144"/>
  <c r="P1144"/>
  <c r="L1144"/>
  <c r="H1144"/>
  <c r="T1143"/>
  <c r="R1143"/>
  <c r="Q1143"/>
  <c r="P1143"/>
  <c r="L1143"/>
  <c r="H1143"/>
  <c r="D1143"/>
  <c r="S1142"/>
  <c r="O1142"/>
  <c r="N1142"/>
  <c r="M1142"/>
  <c r="K1142"/>
  <c r="J1142"/>
  <c r="I1142"/>
  <c r="G1142"/>
  <c r="F1142"/>
  <c r="E1142"/>
  <c r="S1141"/>
  <c r="T1141" s="1"/>
  <c r="P1141"/>
  <c r="L1141"/>
  <c r="R1140"/>
  <c r="D1140" s="1"/>
  <c r="Q1140"/>
  <c r="T1140" s="1"/>
  <c r="P1140"/>
  <c r="L1140"/>
  <c r="H1140"/>
  <c r="C1140"/>
  <c r="R1139"/>
  <c r="D1139" s="1"/>
  <c r="Q1139"/>
  <c r="T1139" s="1"/>
  <c r="P1139"/>
  <c r="L1139"/>
  <c r="H1139"/>
  <c r="C1139"/>
  <c r="S1138"/>
  <c r="Q1138"/>
  <c r="T1138" s="1"/>
  <c r="O1138"/>
  <c r="N1138"/>
  <c r="M1138"/>
  <c r="K1138"/>
  <c r="J1138"/>
  <c r="I1138"/>
  <c r="L1138" s="1"/>
  <c r="G1138"/>
  <c r="F1138"/>
  <c r="E1138"/>
  <c r="H1138" s="1"/>
  <c r="P1137"/>
  <c r="O1137"/>
  <c r="O1134" s="1"/>
  <c r="K1137"/>
  <c r="N1136"/>
  <c r="M1136"/>
  <c r="P1136" s="1"/>
  <c r="J1136"/>
  <c r="I1136"/>
  <c r="Q1136" s="1"/>
  <c r="G1136"/>
  <c r="G1134" s="1"/>
  <c r="F1136"/>
  <c r="E1136"/>
  <c r="N1135"/>
  <c r="N1134" s="1"/>
  <c r="M1135"/>
  <c r="J1135"/>
  <c r="I1135"/>
  <c r="H1135"/>
  <c r="G1135"/>
  <c r="F1135"/>
  <c r="E1135"/>
  <c r="E1134" s="1"/>
  <c r="J1134"/>
  <c r="S1133"/>
  <c r="T1133" s="1"/>
  <c r="P1133"/>
  <c r="L1133"/>
  <c r="R1132"/>
  <c r="Q1132"/>
  <c r="T1132" s="1"/>
  <c r="P1132"/>
  <c r="L1132"/>
  <c r="H1132"/>
  <c r="D1132"/>
  <c r="C1132"/>
  <c r="R1131"/>
  <c r="Q1131"/>
  <c r="T1131" s="1"/>
  <c r="P1131"/>
  <c r="L1131"/>
  <c r="H1131"/>
  <c r="S1130"/>
  <c r="Q1130"/>
  <c r="O1130"/>
  <c r="N1130"/>
  <c r="M1130"/>
  <c r="P1130" s="1"/>
  <c r="K1130"/>
  <c r="J1130"/>
  <c r="I1130"/>
  <c r="G1130"/>
  <c r="F1130"/>
  <c r="E1130"/>
  <c r="S1129"/>
  <c r="P1129"/>
  <c r="L1129"/>
  <c r="R1128"/>
  <c r="Q1128"/>
  <c r="P1128"/>
  <c r="L1128"/>
  <c r="H1128"/>
  <c r="D1128"/>
  <c r="R1127"/>
  <c r="Q1127"/>
  <c r="P1127"/>
  <c r="L1127"/>
  <c r="H1127"/>
  <c r="D1127"/>
  <c r="O1126"/>
  <c r="N1126"/>
  <c r="M1126"/>
  <c r="K1126"/>
  <c r="L1126" s="1"/>
  <c r="J1126"/>
  <c r="I1126"/>
  <c r="G1126"/>
  <c r="H1126" s="1"/>
  <c r="F1126"/>
  <c r="E1126"/>
  <c r="S1125"/>
  <c r="T1125" s="1"/>
  <c r="P1125"/>
  <c r="L1125"/>
  <c r="R1124"/>
  <c r="Q1124"/>
  <c r="P1124"/>
  <c r="L1124"/>
  <c r="H1124"/>
  <c r="D1124"/>
  <c r="R1123"/>
  <c r="R1122" s="1"/>
  <c r="D1122" s="1"/>
  <c r="Q1123"/>
  <c r="T1123" s="1"/>
  <c r="P1123"/>
  <c r="L1123"/>
  <c r="H1123"/>
  <c r="D1123"/>
  <c r="O1122"/>
  <c r="N1122"/>
  <c r="M1122"/>
  <c r="K1122"/>
  <c r="J1122"/>
  <c r="I1122"/>
  <c r="G1122"/>
  <c r="F1122"/>
  <c r="E1122"/>
  <c r="H1122" s="1"/>
  <c r="S1121"/>
  <c r="P1121"/>
  <c r="L1121"/>
  <c r="R1120"/>
  <c r="R1118" s="1"/>
  <c r="Q1120"/>
  <c r="P1120"/>
  <c r="L1120"/>
  <c r="H1120"/>
  <c r="D1120"/>
  <c r="R1119"/>
  <c r="Q1119"/>
  <c r="P1119"/>
  <c r="L1119"/>
  <c r="H1119"/>
  <c r="D1119"/>
  <c r="O1118"/>
  <c r="P1118" s="1"/>
  <c r="N1118"/>
  <c r="M1118"/>
  <c r="K1118"/>
  <c r="J1118"/>
  <c r="I1118"/>
  <c r="G1118"/>
  <c r="F1118"/>
  <c r="E1118"/>
  <c r="D1118"/>
  <c r="S1117"/>
  <c r="T1117" s="1"/>
  <c r="P1117"/>
  <c r="L1117"/>
  <c r="R1116"/>
  <c r="Q1116"/>
  <c r="T1116" s="1"/>
  <c r="P1116"/>
  <c r="L1116"/>
  <c r="H1116"/>
  <c r="D1116"/>
  <c r="C1116"/>
  <c r="R1115"/>
  <c r="Q1115"/>
  <c r="T1115" s="1"/>
  <c r="P1115"/>
  <c r="L1115"/>
  <c r="H1115"/>
  <c r="S1114"/>
  <c r="Q1114"/>
  <c r="O1114"/>
  <c r="N1114"/>
  <c r="M1114"/>
  <c r="P1114" s="1"/>
  <c r="K1114"/>
  <c r="J1114"/>
  <c r="I1114"/>
  <c r="G1114"/>
  <c r="F1114"/>
  <c r="E1114"/>
  <c r="S1113"/>
  <c r="P1113"/>
  <c r="L1113"/>
  <c r="R1112"/>
  <c r="Q1112"/>
  <c r="P1112"/>
  <c r="L1112"/>
  <c r="H1112"/>
  <c r="D1112"/>
  <c r="R1111"/>
  <c r="Q1111"/>
  <c r="P1111"/>
  <c r="L1111"/>
  <c r="H1111"/>
  <c r="D1111"/>
  <c r="O1110"/>
  <c r="N1110"/>
  <c r="M1110"/>
  <c r="K1110"/>
  <c r="L1110" s="1"/>
  <c r="J1110"/>
  <c r="I1110"/>
  <c r="G1110"/>
  <c r="H1110" s="1"/>
  <c r="F1110"/>
  <c r="E1110"/>
  <c r="S1109"/>
  <c r="T1109" s="1"/>
  <c r="P1109"/>
  <c r="L1109"/>
  <c r="R1108"/>
  <c r="Q1108"/>
  <c r="P1108"/>
  <c r="L1108"/>
  <c r="H1108"/>
  <c r="D1108"/>
  <c r="R1107"/>
  <c r="R1106" s="1"/>
  <c r="D1106" s="1"/>
  <c r="Q1107"/>
  <c r="T1107" s="1"/>
  <c r="P1107"/>
  <c r="L1107"/>
  <c r="H1107"/>
  <c r="D1107"/>
  <c r="O1106"/>
  <c r="N1106"/>
  <c r="M1106"/>
  <c r="K1106"/>
  <c r="J1106"/>
  <c r="I1106"/>
  <c r="G1106"/>
  <c r="F1106"/>
  <c r="E1106"/>
  <c r="H1106" s="1"/>
  <c r="S1105"/>
  <c r="O1105"/>
  <c r="P1105" s="1"/>
  <c r="K1105"/>
  <c r="P1104"/>
  <c r="N1104"/>
  <c r="M1104"/>
  <c r="J1104"/>
  <c r="I1104"/>
  <c r="G1104"/>
  <c r="F1104"/>
  <c r="E1104"/>
  <c r="N1103"/>
  <c r="M1103"/>
  <c r="J1103"/>
  <c r="I1103"/>
  <c r="H1103"/>
  <c r="G1103"/>
  <c r="F1103"/>
  <c r="E1103"/>
  <c r="E1102" s="1"/>
  <c r="O1102"/>
  <c r="J1102"/>
  <c r="F1102"/>
  <c r="T1101"/>
  <c r="S1101"/>
  <c r="P1101"/>
  <c r="L1101"/>
  <c r="R1100"/>
  <c r="D1100" s="1"/>
  <c r="Q1100"/>
  <c r="P1100"/>
  <c r="L1100"/>
  <c r="H1100"/>
  <c r="R1099"/>
  <c r="R1098" s="1"/>
  <c r="Q1099"/>
  <c r="P1099"/>
  <c r="L1099"/>
  <c r="H1099"/>
  <c r="D1099"/>
  <c r="S1098"/>
  <c r="O1098"/>
  <c r="N1098"/>
  <c r="M1098"/>
  <c r="K1098"/>
  <c r="J1098"/>
  <c r="I1098"/>
  <c r="L1098" s="1"/>
  <c r="G1098"/>
  <c r="F1098"/>
  <c r="E1098"/>
  <c r="S1097"/>
  <c r="S1094" s="1"/>
  <c r="P1097"/>
  <c r="L1097"/>
  <c r="R1096"/>
  <c r="D1096" s="1"/>
  <c r="Q1096"/>
  <c r="T1096" s="1"/>
  <c r="P1096"/>
  <c r="L1096"/>
  <c r="H1096"/>
  <c r="R1095"/>
  <c r="R1094" s="1"/>
  <c r="D1094" s="1"/>
  <c r="Q1095"/>
  <c r="P1095"/>
  <c r="L1095"/>
  <c r="H1095"/>
  <c r="O1094"/>
  <c r="N1094"/>
  <c r="M1094"/>
  <c r="P1094" s="1"/>
  <c r="K1094"/>
  <c r="J1094"/>
  <c r="I1094"/>
  <c r="L1094" s="1"/>
  <c r="G1094"/>
  <c r="F1094"/>
  <c r="E1094"/>
  <c r="S1093"/>
  <c r="T1093" s="1"/>
  <c r="P1093"/>
  <c r="L1093"/>
  <c r="R1092"/>
  <c r="Q1092"/>
  <c r="P1092"/>
  <c r="L1092"/>
  <c r="L1090" s="1"/>
  <c r="H1092"/>
  <c r="D1092"/>
  <c r="R1091"/>
  <c r="Q1091"/>
  <c r="P1091"/>
  <c r="L1091"/>
  <c r="H1091"/>
  <c r="D1091"/>
  <c r="R1090"/>
  <c r="O1090"/>
  <c r="N1090"/>
  <c r="M1090"/>
  <c r="K1090"/>
  <c r="J1090"/>
  <c r="I1090"/>
  <c r="H1090"/>
  <c r="G1090"/>
  <c r="F1090"/>
  <c r="E1090"/>
  <c r="S1089"/>
  <c r="T1089" s="1"/>
  <c r="P1089"/>
  <c r="L1089"/>
  <c r="T1088"/>
  <c r="R1088"/>
  <c r="Q1088"/>
  <c r="P1088"/>
  <c r="L1088"/>
  <c r="H1088"/>
  <c r="R1087"/>
  <c r="Q1087"/>
  <c r="P1087"/>
  <c r="L1087"/>
  <c r="H1087"/>
  <c r="S1086"/>
  <c r="O1086"/>
  <c r="N1086"/>
  <c r="M1086"/>
  <c r="K1086"/>
  <c r="J1086"/>
  <c r="I1086"/>
  <c r="H1086"/>
  <c r="G1086"/>
  <c r="F1086"/>
  <c r="E1086"/>
  <c r="S1085"/>
  <c r="P1085"/>
  <c r="L1085"/>
  <c r="R1084"/>
  <c r="Q1084"/>
  <c r="P1084"/>
  <c r="L1084"/>
  <c r="H1084"/>
  <c r="D1084"/>
  <c r="R1083"/>
  <c r="Q1083"/>
  <c r="T1083" s="1"/>
  <c r="P1083"/>
  <c r="L1083"/>
  <c r="H1083"/>
  <c r="D1083"/>
  <c r="C1083"/>
  <c r="R1082"/>
  <c r="O1082"/>
  <c r="N1082"/>
  <c r="M1082"/>
  <c r="K1082"/>
  <c r="J1082"/>
  <c r="I1082"/>
  <c r="G1082"/>
  <c r="F1082"/>
  <c r="E1082"/>
  <c r="T1081"/>
  <c r="S1081"/>
  <c r="P1081"/>
  <c r="L1081"/>
  <c r="R1080"/>
  <c r="Q1080"/>
  <c r="T1080" s="1"/>
  <c r="P1080"/>
  <c r="L1080"/>
  <c r="H1080"/>
  <c r="T1079"/>
  <c r="R1079"/>
  <c r="Q1079"/>
  <c r="P1079"/>
  <c r="L1079"/>
  <c r="H1079"/>
  <c r="S1078"/>
  <c r="O1078"/>
  <c r="N1078"/>
  <c r="M1078"/>
  <c r="K1078"/>
  <c r="J1078"/>
  <c r="I1078"/>
  <c r="G1078"/>
  <c r="F1078"/>
  <c r="E1078"/>
  <c r="S1077"/>
  <c r="T1077" s="1"/>
  <c r="P1077"/>
  <c r="L1077"/>
  <c r="R1076"/>
  <c r="Q1076"/>
  <c r="T1076" s="1"/>
  <c r="P1076"/>
  <c r="L1076"/>
  <c r="H1076"/>
  <c r="D1076"/>
  <c r="R1075"/>
  <c r="Q1075"/>
  <c r="P1075"/>
  <c r="L1075"/>
  <c r="H1075"/>
  <c r="D1075"/>
  <c r="R1074"/>
  <c r="O1074"/>
  <c r="N1074"/>
  <c r="M1074"/>
  <c r="K1074"/>
  <c r="J1074"/>
  <c r="I1074"/>
  <c r="G1074"/>
  <c r="F1074"/>
  <c r="E1074"/>
  <c r="H1074" s="1"/>
  <c r="S1073"/>
  <c r="O1073"/>
  <c r="P1073" s="1"/>
  <c r="K1073"/>
  <c r="L1073" s="1"/>
  <c r="Q1072"/>
  <c r="T1072" s="1"/>
  <c r="P1072"/>
  <c r="N1072"/>
  <c r="M1072"/>
  <c r="L1072"/>
  <c r="J1072"/>
  <c r="R1072" s="1"/>
  <c r="D1072" s="1"/>
  <c r="I1072"/>
  <c r="G1072"/>
  <c r="F1072"/>
  <c r="E1072"/>
  <c r="N1071"/>
  <c r="N1070" s="1"/>
  <c r="M1071"/>
  <c r="P1071" s="1"/>
  <c r="J1071"/>
  <c r="I1071"/>
  <c r="G1071"/>
  <c r="F1071"/>
  <c r="E1071"/>
  <c r="O1070"/>
  <c r="K1070"/>
  <c r="S1069"/>
  <c r="T1069" s="1"/>
  <c r="P1069"/>
  <c r="L1069"/>
  <c r="R1068"/>
  <c r="Q1068"/>
  <c r="T1068" s="1"/>
  <c r="P1068"/>
  <c r="L1068"/>
  <c r="H1068"/>
  <c r="D1068"/>
  <c r="C1068"/>
  <c r="R1067"/>
  <c r="D1067" s="1"/>
  <c r="Q1067"/>
  <c r="T1067" s="1"/>
  <c r="P1067"/>
  <c r="L1067"/>
  <c r="H1067"/>
  <c r="R1066"/>
  <c r="Q1066"/>
  <c r="O1066"/>
  <c r="N1066"/>
  <c r="M1066"/>
  <c r="K1066"/>
  <c r="J1066"/>
  <c r="I1066"/>
  <c r="G1066"/>
  <c r="F1066"/>
  <c r="E1066"/>
  <c r="S1065"/>
  <c r="P1065"/>
  <c r="L1065"/>
  <c r="R1064"/>
  <c r="Q1064"/>
  <c r="T1064" s="1"/>
  <c r="P1064"/>
  <c r="L1064"/>
  <c r="H1064"/>
  <c r="T1063"/>
  <c r="R1063"/>
  <c r="Q1063"/>
  <c r="P1063"/>
  <c r="L1063"/>
  <c r="H1063"/>
  <c r="Q1062"/>
  <c r="O1062"/>
  <c r="N1062"/>
  <c r="M1062"/>
  <c r="K1062"/>
  <c r="L1062" s="1"/>
  <c r="J1062"/>
  <c r="I1062"/>
  <c r="G1062"/>
  <c r="F1062"/>
  <c r="E1062"/>
  <c r="S1061"/>
  <c r="T1061" s="1"/>
  <c r="P1061"/>
  <c r="L1061"/>
  <c r="R1060"/>
  <c r="R1058" s="1"/>
  <c r="Q1060"/>
  <c r="T1060" s="1"/>
  <c r="P1060"/>
  <c r="L1060"/>
  <c r="H1060"/>
  <c r="D1060"/>
  <c r="R1059"/>
  <c r="Q1059"/>
  <c r="P1059"/>
  <c r="L1059"/>
  <c r="H1059"/>
  <c r="D1059"/>
  <c r="S1058"/>
  <c r="O1058"/>
  <c r="N1058"/>
  <c r="M1058"/>
  <c r="K1058"/>
  <c r="J1058"/>
  <c r="I1058"/>
  <c r="G1058"/>
  <c r="F1058"/>
  <c r="E1058"/>
  <c r="H1058" s="1"/>
  <c r="T1057"/>
  <c r="S1057"/>
  <c r="P1057"/>
  <c r="L1057"/>
  <c r="T1056"/>
  <c r="R1056"/>
  <c r="Q1056"/>
  <c r="P1056"/>
  <c r="L1056"/>
  <c r="H1056"/>
  <c r="R1055"/>
  <c r="Q1055"/>
  <c r="P1055"/>
  <c r="L1055"/>
  <c r="H1055"/>
  <c r="S1054"/>
  <c r="O1054"/>
  <c r="P1054" s="1"/>
  <c r="N1054"/>
  <c r="M1054"/>
  <c r="K1054"/>
  <c r="L1054" s="1"/>
  <c r="J1054"/>
  <c r="I1054"/>
  <c r="G1054"/>
  <c r="H1054" s="1"/>
  <c r="F1054"/>
  <c r="E1054"/>
  <c r="S1053"/>
  <c r="T1053" s="1"/>
  <c r="P1053"/>
  <c r="L1053"/>
  <c r="R1052"/>
  <c r="Q1052"/>
  <c r="T1052" s="1"/>
  <c r="P1052"/>
  <c r="L1052"/>
  <c r="H1052"/>
  <c r="D1052"/>
  <c r="C1052"/>
  <c r="R1051"/>
  <c r="D1051" s="1"/>
  <c r="Q1051"/>
  <c r="T1051" s="1"/>
  <c r="P1051"/>
  <c r="L1051"/>
  <c r="H1051"/>
  <c r="S1050"/>
  <c r="Q1050"/>
  <c r="O1050"/>
  <c r="N1050"/>
  <c r="M1050"/>
  <c r="K1050"/>
  <c r="J1050"/>
  <c r="I1050"/>
  <c r="G1050"/>
  <c r="F1050"/>
  <c r="E1050"/>
  <c r="S1049"/>
  <c r="T1049" s="1"/>
  <c r="P1049"/>
  <c r="L1049"/>
  <c r="R1048"/>
  <c r="Q1048"/>
  <c r="P1048"/>
  <c r="L1048"/>
  <c r="H1048"/>
  <c r="T1047"/>
  <c r="R1047"/>
  <c r="Q1047"/>
  <c r="P1047"/>
  <c r="L1047"/>
  <c r="H1047"/>
  <c r="O1046"/>
  <c r="N1046"/>
  <c r="M1046"/>
  <c r="K1046"/>
  <c r="J1046"/>
  <c r="I1046"/>
  <c r="G1046"/>
  <c r="F1046"/>
  <c r="E1046"/>
  <c r="S1045"/>
  <c r="T1045" s="1"/>
  <c r="P1045"/>
  <c r="L1045"/>
  <c r="R1044"/>
  <c r="Q1044"/>
  <c r="P1044"/>
  <c r="L1044"/>
  <c r="H1044"/>
  <c r="D1044"/>
  <c r="R1043"/>
  <c r="Q1043"/>
  <c r="T1043" s="1"/>
  <c r="P1043"/>
  <c r="L1043"/>
  <c r="H1043"/>
  <c r="O1042"/>
  <c r="N1042"/>
  <c r="M1042"/>
  <c r="K1042"/>
  <c r="J1042"/>
  <c r="I1042"/>
  <c r="G1042"/>
  <c r="F1042"/>
  <c r="E1042"/>
  <c r="O1041"/>
  <c r="P1041" s="1"/>
  <c r="K1041"/>
  <c r="K1037" s="1"/>
  <c r="P1040"/>
  <c r="N1040"/>
  <c r="N1036" s="1"/>
  <c r="M1040"/>
  <c r="M1038" s="1"/>
  <c r="J1040"/>
  <c r="I1040"/>
  <c r="G1040"/>
  <c r="F1040"/>
  <c r="E1040"/>
  <c r="P1039"/>
  <c r="N1039"/>
  <c r="M1039"/>
  <c r="J1039"/>
  <c r="I1039"/>
  <c r="G1039"/>
  <c r="F1039"/>
  <c r="E1039"/>
  <c r="P1038"/>
  <c r="O1038"/>
  <c r="O1037"/>
  <c r="S1033"/>
  <c r="T1033" s="1"/>
  <c r="P1033"/>
  <c r="L1033"/>
  <c r="T1032"/>
  <c r="R1032"/>
  <c r="Q1032"/>
  <c r="P1032"/>
  <c r="L1032"/>
  <c r="H1032"/>
  <c r="R1031"/>
  <c r="Q1031"/>
  <c r="Q1030" s="1"/>
  <c r="P1031"/>
  <c r="L1031"/>
  <c r="H1031"/>
  <c r="S1030"/>
  <c r="O1030"/>
  <c r="P1030" s="1"/>
  <c r="N1030"/>
  <c r="M1030"/>
  <c r="K1030"/>
  <c r="J1030"/>
  <c r="I1030"/>
  <c r="G1030"/>
  <c r="F1030"/>
  <c r="E1030"/>
  <c r="S1029"/>
  <c r="T1029" s="1"/>
  <c r="P1029"/>
  <c r="L1029"/>
  <c r="R1028"/>
  <c r="D1028" s="1"/>
  <c r="Q1028"/>
  <c r="P1028"/>
  <c r="L1028"/>
  <c r="H1028"/>
  <c r="R1027"/>
  <c r="D1027" s="1"/>
  <c r="Q1027"/>
  <c r="T1027" s="1"/>
  <c r="P1027"/>
  <c r="L1027"/>
  <c r="H1027"/>
  <c r="C1027"/>
  <c r="S1026"/>
  <c r="O1026"/>
  <c r="N1026"/>
  <c r="M1026"/>
  <c r="K1026"/>
  <c r="J1026"/>
  <c r="I1026"/>
  <c r="L1026" s="1"/>
  <c r="G1026"/>
  <c r="F1026"/>
  <c r="E1026"/>
  <c r="S1025"/>
  <c r="T1025" s="1"/>
  <c r="P1025"/>
  <c r="L1025"/>
  <c r="T1024"/>
  <c r="R1024"/>
  <c r="Q1024"/>
  <c r="P1024"/>
  <c r="L1024"/>
  <c r="H1024"/>
  <c r="R1023"/>
  <c r="Q1023"/>
  <c r="T1023" s="1"/>
  <c r="P1023"/>
  <c r="L1023"/>
  <c r="H1023"/>
  <c r="S1022"/>
  <c r="O1022"/>
  <c r="N1022"/>
  <c r="M1022"/>
  <c r="K1022"/>
  <c r="J1022"/>
  <c r="I1022"/>
  <c r="L1022" s="1"/>
  <c r="G1022"/>
  <c r="F1022"/>
  <c r="E1022"/>
  <c r="S1021"/>
  <c r="T1021" s="1"/>
  <c r="P1021"/>
  <c r="L1021"/>
  <c r="R1020"/>
  <c r="D1020" s="1"/>
  <c r="Q1020"/>
  <c r="T1020" s="1"/>
  <c r="P1020"/>
  <c r="L1020"/>
  <c r="H1020"/>
  <c r="C1020"/>
  <c r="R1019"/>
  <c r="Q1019"/>
  <c r="T1019" s="1"/>
  <c r="P1019"/>
  <c r="L1019"/>
  <c r="H1019"/>
  <c r="S1018"/>
  <c r="Q1018"/>
  <c r="O1018"/>
  <c r="N1018"/>
  <c r="M1018"/>
  <c r="K1018"/>
  <c r="J1018"/>
  <c r="I1018"/>
  <c r="G1018"/>
  <c r="F1018"/>
  <c r="E1018"/>
  <c r="S1017"/>
  <c r="T1017" s="1"/>
  <c r="P1017"/>
  <c r="L1017"/>
  <c r="R1016"/>
  <c r="Q1016"/>
  <c r="T1016" s="1"/>
  <c r="P1016"/>
  <c r="L1016"/>
  <c r="H1016"/>
  <c r="T1015"/>
  <c r="R1015"/>
  <c r="Q1015"/>
  <c r="P1015"/>
  <c r="L1015"/>
  <c r="H1015"/>
  <c r="O1014"/>
  <c r="N1014"/>
  <c r="M1014"/>
  <c r="K1014"/>
  <c r="J1014"/>
  <c r="I1014"/>
  <c r="G1014"/>
  <c r="F1014"/>
  <c r="E1014"/>
  <c r="S1013"/>
  <c r="T1013" s="1"/>
  <c r="P1013"/>
  <c r="L1013"/>
  <c r="R1012"/>
  <c r="Q1012"/>
  <c r="P1012"/>
  <c r="L1012"/>
  <c r="H1012"/>
  <c r="D1012"/>
  <c r="R1011"/>
  <c r="Q1011"/>
  <c r="P1011"/>
  <c r="L1011"/>
  <c r="H1011"/>
  <c r="O1010"/>
  <c r="N1010"/>
  <c r="M1010"/>
  <c r="K1010"/>
  <c r="J1010"/>
  <c r="I1010"/>
  <c r="G1010"/>
  <c r="F1010"/>
  <c r="E1010"/>
  <c r="S1009"/>
  <c r="T1009" s="1"/>
  <c r="P1009"/>
  <c r="L1009"/>
  <c r="R1008"/>
  <c r="Q1008"/>
  <c r="T1008" s="1"/>
  <c r="P1008"/>
  <c r="L1008"/>
  <c r="H1008"/>
  <c r="T1007"/>
  <c r="R1007"/>
  <c r="Q1007"/>
  <c r="P1007"/>
  <c r="L1007"/>
  <c r="H1007"/>
  <c r="S1006"/>
  <c r="Q1006"/>
  <c r="T1006" s="1"/>
  <c r="O1006"/>
  <c r="N1006"/>
  <c r="M1006"/>
  <c r="P1006" s="1"/>
  <c r="K1006"/>
  <c r="J1006"/>
  <c r="I1006"/>
  <c r="L1006" s="1"/>
  <c r="G1006"/>
  <c r="F1006"/>
  <c r="E1006"/>
  <c r="H1006" s="1"/>
  <c r="O1005"/>
  <c r="P1005" s="1"/>
  <c r="K1005"/>
  <c r="L1005" s="1"/>
  <c r="N1004"/>
  <c r="R1004" s="1"/>
  <c r="D1004" s="1"/>
  <c r="M1004"/>
  <c r="J1004"/>
  <c r="I1004"/>
  <c r="G1004"/>
  <c r="H1004" s="1"/>
  <c r="F1004"/>
  <c r="E1004"/>
  <c r="Q1003"/>
  <c r="T1003" s="1"/>
  <c r="N1003"/>
  <c r="M1003"/>
  <c r="L1003"/>
  <c r="J1003"/>
  <c r="I1003"/>
  <c r="G1003"/>
  <c r="F1003"/>
  <c r="F1002" s="1"/>
  <c r="E1003"/>
  <c r="E1002" s="1"/>
  <c r="K1002"/>
  <c r="I1002"/>
  <c r="S992"/>
  <c r="T992" s="1"/>
  <c r="P992"/>
  <c r="L992"/>
  <c r="R991"/>
  <c r="Q991"/>
  <c r="T991" s="1"/>
  <c r="P991"/>
  <c r="L991"/>
  <c r="H991"/>
  <c r="T990"/>
  <c r="R990"/>
  <c r="Q990"/>
  <c r="P990"/>
  <c r="L990"/>
  <c r="H990"/>
  <c r="S989"/>
  <c r="Q989"/>
  <c r="T989" s="1"/>
  <c r="O989"/>
  <c r="N989"/>
  <c r="M989"/>
  <c r="K989"/>
  <c r="J989"/>
  <c r="I989"/>
  <c r="G989"/>
  <c r="H989" s="1"/>
  <c r="F989"/>
  <c r="E989"/>
  <c r="S988"/>
  <c r="P988"/>
  <c r="L988"/>
  <c r="R987"/>
  <c r="Q987"/>
  <c r="T987" s="1"/>
  <c r="P987"/>
  <c r="L987"/>
  <c r="H987"/>
  <c r="D987"/>
  <c r="R986"/>
  <c r="R985" s="1"/>
  <c r="Q986"/>
  <c r="Q985" s="1"/>
  <c r="P986"/>
  <c r="L986"/>
  <c r="H986"/>
  <c r="D986"/>
  <c r="O985"/>
  <c r="N985"/>
  <c r="M985"/>
  <c r="K985"/>
  <c r="J985"/>
  <c r="I985"/>
  <c r="G985"/>
  <c r="F985"/>
  <c r="E985"/>
  <c r="S984"/>
  <c r="T984" s="1"/>
  <c r="P984"/>
  <c r="L984"/>
  <c r="T983"/>
  <c r="R983"/>
  <c r="Q983"/>
  <c r="P983"/>
  <c r="L983"/>
  <c r="H983"/>
  <c r="R982"/>
  <c r="Q982"/>
  <c r="T982" s="1"/>
  <c r="P982"/>
  <c r="L982"/>
  <c r="H982"/>
  <c r="Q981"/>
  <c r="O981"/>
  <c r="N981"/>
  <c r="M981"/>
  <c r="K981"/>
  <c r="J981"/>
  <c r="I981"/>
  <c r="G981"/>
  <c r="F981"/>
  <c r="E981"/>
  <c r="S980"/>
  <c r="P980"/>
  <c r="L980"/>
  <c r="R979"/>
  <c r="D979" s="1"/>
  <c r="Q979"/>
  <c r="P979"/>
  <c r="L979"/>
  <c r="H979"/>
  <c r="R978"/>
  <c r="R977" s="1"/>
  <c r="D977" s="1"/>
  <c r="Q978"/>
  <c r="T978" s="1"/>
  <c r="P978"/>
  <c r="L978"/>
  <c r="H978"/>
  <c r="D978"/>
  <c r="C978"/>
  <c r="O977"/>
  <c r="N977"/>
  <c r="M977"/>
  <c r="K977"/>
  <c r="J977"/>
  <c r="I977"/>
  <c r="L977" s="1"/>
  <c r="G977"/>
  <c r="F977"/>
  <c r="E977"/>
  <c r="T976"/>
  <c r="S976"/>
  <c r="P976"/>
  <c r="L976"/>
  <c r="T975"/>
  <c r="R975"/>
  <c r="Q975"/>
  <c r="P975"/>
  <c r="L975"/>
  <c r="H975"/>
  <c r="R974"/>
  <c r="Q974"/>
  <c r="T974" s="1"/>
  <c r="P974"/>
  <c r="L974"/>
  <c r="H974"/>
  <c r="S973"/>
  <c r="O973"/>
  <c r="P973" s="1"/>
  <c r="N973"/>
  <c r="M973"/>
  <c r="K973"/>
  <c r="J973"/>
  <c r="I973"/>
  <c r="G973"/>
  <c r="F973"/>
  <c r="E973"/>
  <c r="S972"/>
  <c r="T972" s="1"/>
  <c r="P972"/>
  <c r="L972"/>
  <c r="R971"/>
  <c r="Q971"/>
  <c r="T971" s="1"/>
  <c r="P971"/>
  <c r="L971"/>
  <c r="H971"/>
  <c r="D971"/>
  <c r="R970"/>
  <c r="Q970"/>
  <c r="P970"/>
  <c r="L970"/>
  <c r="H970"/>
  <c r="D970"/>
  <c r="R969"/>
  <c r="O969"/>
  <c r="N969"/>
  <c r="M969"/>
  <c r="K969"/>
  <c r="J969"/>
  <c r="I969"/>
  <c r="G969"/>
  <c r="F969"/>
  <c r="E969"/>
  <c r="S968"/>
  <c r="P968"/>
  <c r="L968"/>
  <c r="R967"/>
  <c r="Q967"/>
  <c r="T967" s="1"/>
  <c r="P967"/>
  <c r="L967"/>
  <c r="H967"/>
  <c r="T966"/>
  <c r="R966"/>
  <c r="Q966"/>
  <c r="P966"/>
  <c r="L966"/>
  <c r="H966"/>
  <c r="Q965"/>
  <c r="P965"/>
  <c r="O965"/>
  <c r="N965"/>
  <c r="M965"/>
  <c r="K965"/>
  <c r="J965"/>
  <c r="I965"/>
  <c r="G965"/>
  <c r="H965" s="1"/>
  <c r="F965"/>
  <c r="E965"/>
  <c r="O964"/>
  <c r="K964"/>
  <c r="K961" s="1"/>
  <c r="N963"/>
  <c r="M963"/>
  <c r="P963" s="1"/>
  <c r="J963"/>
  <c r="J961" s="1"/>
  <c r="I963"/>
  <c r="I961" s="1"/>
  <c r="G963"/>
  <c r="F963"/>
  <c r="E963"/>
  <c r="N962"/>
  <c r="M962"/>
  <c r="L962"/>
  <c r="J962"/>
  <c r="I962"/>
  <c r="G962"/>
  <c r="F962"/>
  <c r="E962"/>
  <c r="N961"/>
  <c r="F961"/>
  <c r="S960"/>
  <c r="T960" s="1"/>
  <c r="P960"/>
  <c r="L960"/>
  <c r="T959"/>
  <c r="R959"/>
  <c r="Q959"/>
  <c r="P959"/>
  <c r="L959"/>
  <c r="H959"/>
  <c r="R958"/>
  <c r="Q958"/>
  <c r="T958" s="1"/>
  <c r="P958"/>
  <c r="L958"/>
  <c r="H958"/>
  <c r="Q957"/>
  <c r="O957"/>
  <c r="N957"/>
  <c r="M957"/>
  <c r="K957"/>
  <c r="L957" s="1"/>
  <c r="J957"/>
  <c r="I957"/>
  <c r="G957"/>
  <c r="F957"/>
  <c r="E957"/>
  <c r="S956"/>
  <c r="T956" s="1"/>
  <c r="P956"/>
  <c r="L956"/>
  <c r="R955"/>
  <c r="Q955"/>
  <c r="P955"/>
  <c r="L955"/>
  <c r="H955"/>
  <c r="D955"/>
  <c r="R954"/>
  <c r="R953" s="1"/>
  <c r="Q954"/>
  <c r="P954"/>
  <c r="L954"/>
  <c r="H954"/>
  <c r="D954"/>
  <c r="S953"/>
  <c r="O953"/>
  <c r="N953"/>
  <c r="M953"/>
  <c r="K953"/>
  <c r="J953"/>
  <c r="I953"/>
  <c r="G953"/>
  <c r="F953"/>
  <c r="E953"/>
  <c r="S952"/>
  <c r="T952" s="1"/>
  <c r="P952"/>
  <c r="L952"/>
  <c r="R951"/>
  <c r="Q951"/>
  <c r="T951" s="1"/>
  <c r="P951"/>
  <c r="P949" s="1"/>
  <c r="L951"/>
  <c r="H951"/>
  <c r="T950"/>
  <c r="R950"/>
  <c r="Q950"/>
  <c r="P950"/>
  <c r="L950"/>
  <c r="H950"/>
  <c r="H949" s="1"/>
  <c r="O949"/>
  <c r="N949"/>
  <c r="M949"/>
  <c r="L949"/>
  <c r="K949"/>
  <c r="J949"/>
  <c r="I949"/>
  <c r="G949"/>
  <c r="F949"/>
  <c r="E949"/>
  <c r="S948"/>
  <c r="T948" s="1"/>
  <c r="P948"/>
  <c r="L948"/>
  <c r="R947"/>
  <c r="Q947"/>
  <c r="P947"/>
  <c r="L947"/>
  <c r="H947"/>
  <c r="D947"/>
  <c r="R946"/>
  <c r="Q946"/>
  <c r="T946" s="1"/>
  <c r="P946"/>
  <c r="L946"/>
  <c r="H946"/>
  <c r="Q945"/>
  <c r="O945"/>
  <c r="N945"/>
  <c r="M945"/>
  <c r="K945"/>
  <c r="J945"/>
  <c r="I945"/>
  <c r="G945"/>
  <c r="F945"/>
  <c r="E945"/>
  <c r="H945" s="1"/>
  <c r="S944"/>
  <c r="T944" s="1"/>
  <c r="P944"/>
  <c r="L944"/>
  <c r="T943"/>
  <c r="R943"/>
  <c r="Q943"/>
  <c r="P943"/>
  <c r="L943"/>
  <c r="H943"/>
  <c r="R942"/>
  <c r="Q942"/>
  <c r="T942" s="1"/>
  <c r="P942"/>
  <c r="L942"/>
  <c r="H942"/>
  <c r="S941"/>
  <c r="Q941"/>
  <c r="O941"/>
  <c r="N941"/>
  <c r="M941"/>
  <c r="K941"/>
  <c r="L941" s="1"/>
  <c r="J941"/>
  <c r="I941"/>
  <c r="G941"/>
  <c r="H941" s="1"/>
  <c r="F941"/>
  <c r="E941"/>
  <c r="S940"/>
  <c r="T940" s="1"/>
  <c r="P940"/>
  <c r="L940"/>
  <c r="R939"/>
  <c r="Q939"/>
  <c r="P939"/>
  <c r="L939"/>
  <c r="H939"/>
  <c r="D939"/>
  <c r="R938"/>
  <c r="R937" s="1"/>
  <c r="Q938"/>
  <c r="P938"/>
  <c r="L938"/>
  <c r="H938"/>
  <c r="D938"/>
  <c r="O937"/>
  <c r="N937"/>
  <c r="M937"/>
  <c r="K937"/>
  <c r="J937"/>
  <c r="I937"/>
  <c r="G937"/>
  <c r="F937"/>
  <c r="E937"/>
  <c r="H937" s="1"/>
  <c r="S936"/>
  <c r="P936"/>
  <c r="L936"/>
  <c r="R935"/>
  <c r="Q935"/>
  <c r="P935"/>
  <c r="L935"/>
  <c r="H935"/>
  <c r="T934"/>
  <c r="R934"/>
  <c r="Q934"/>
  <c r="P934"/>
  <c r="L934"/>
  <c r="H934"/>
  <c r="P933"/>
  <c r="O933"/>
  <c r="N933"/>
  <c r="M933"/>
  <c r="L933"/>
  <c r="K933"/>
  <c r="J933"/>
  <c r="I933"/>
  <c r="H933"/>
  <c r="G933"/>
  <c r="F933"/>
  <c r="E933"/>
  <c r="O932"/>
  <c r="O929" s="1"/>
  <c r="K932"/>
  <c r="N931"/>
  <c r="M931"/>
  <c r="J931"/>
  <c r="J799" s="1"/>
  <c r="I931"/>
  <c r="G931"/>
  <c r="H931" s="1"/>
  <c r="F931"/>
  <c r="E931"/>
  <c r="N930"/>
  <c r="M930"/>
  <c r="P930" s="1"/>
  <c r="J930"/>
  <c r="R930" s="1"/>
  <c r="I930"/>
  <c r="G930"/>
  <c r="F930"/>
  <c r="E930"/>
  <c r="N929"/>
  <c r="K929"/>
  <c r="E929"/>
  <c r="S928"/>
  <c r="T928" s="1"/>
  <c r="P928"/>
  <c r="L928"/>
  <c r="T927"/>
  <c r="R927"/>
  <c r="Q927"/>
  <c r="P927"/>
  <c r="L927"/>
  <c r="H927"/>
  <c r="R926"/>
  <c r="Q926"/>
  <c r="P926"/>
  <c r="L926"/>
  <c r="H926"/>
  <c r="S925"/>
  <c r="P925"/>
  <c r="O925"/>
  <c r="N925"/>
  <c r="M925"/>
  <c r="K925"/>
  <c r="J925"/>
  <c r="I925"/>
  <c r="G925"/>
  <c r="F925"/>
  <c r="E925"/>
  <c r="H925" s="1"/>
  <c r="S924"/>
  <c r="T924" s="1"/>
  <c r="P924"/>
  <c r="L924"/>
  <c r="R923"/>
  <c r="Q923"/>
  <c r="T923" s="1"/>
  <c r="P923"/>
  <c r="L923"/>
  <c r="H923"/>
  <c r="R922"/>
  <c r="Q922"/>
  <c r="P922"/>
  <c r="L922"/>
  <c r="H922"/>
  <c r="D922"/>
  <c r="S921"/>
  <c r="O921"/>
  <c r="N921"/>
  <c r="M921"/>
  <c r="K921"/>
  <c r="J921"/>
  <c r="I921"/>
  <c r="L921" s="1"/>
  <c r="G921"/>
  <c r="F921"/>
  <c r="E921"/>
  <c r="T920"/>
  <c r="S920"/>
  <c r="P920"/>
  <c r="L920"/>
  <c r="T919"/>
  <c r="R919"/>
  <c r="Q919"/>
  <c r="P919"/>
  <c r="L919"/>
  <c r="H919"/>
  <c r="R918"/>
  <c r="Q918"/>
  <c r="P918"/>
  <c r="L918"/>
  <c r="H918"/>
  <c r="S917"/>
  <c r="O917"/>
  <c r="N917"/>
  <c r="M917"/>
  <c r="K917"/>
  <c r="J917"/>
  <c r="I917"/>
  <c r="G917"/>
  <c r="H917" s="1"/>
  <c r="F917"/>
  <c r="E917"/>
  <c r="S916"/>
  <c r="T916" s="1"/>
  <c r="P916"/>
  <c r="L916"/>
  <c r="R915"/>
  <c r="Q915"/>
  <c r="T915" s="1"/>
  <c r="P915"/>
  <c r="L915"/>
  <c r="H915"/>
  <c r="D915"/>
  <c r="R914"/>
  <c r="D914" s="1"/>
  <c r="Q914"/>
  <c r="P914"/>
  <c r="L914"/>
  <c r="H914"/>
  <c r="S913"/>
  <c r="Q913"/>
  <c r="O913"/>
  <c r="N913"/>
  <c r="M913"/>
  <c r="K913"/>
  <c r="J913"/>
  <c r="I913"/>
  <c r="G913"/>
  <c r="F913"/>
  <c r="E913"/>
  <c r="S912"/>
  <c r="P912"/>
  <c r="L912"/>
  <c r="R911"/>
  <c r="Q911"/>
  <c r="P911"/>
  <c r="L911"/>
  <c r="H911"/>
  <c r="T910"/>
  <c r="R910"/>
  <c r="Q910"/>
  <c r="P910"/>
  <c r="L910"/>
  <c r="L909" s="1"/>
  <c r="H910"/>
  <c r="O909"/>
  <c r="P909" s="1"/>
  <c r="N909"/>
  <c r="M909"/>
  <c r="K909"/>
  <c r="J909"/>
  <c r="I909"/>
  <c r="G909"/>
  <c r="H909" s="1"/>
  <c r="F909"/>
  <c r="E909"/>
  <c r="S908"/>
  <c r="T908" s="1"/>
  <c r="P908"/>
  <c r="L908"/>
  <c r="R907"/>
  <c r="Q907"/>
  <c r="T907" s="1"/>
  <c r="P907"/>
  <c r="L907"/>
  <c r="H907"/>
  <c r="D907"/>
  <c r="C907"/>
  <c r="R906"/>
  <c r="Q906"/>
  <c r="T906" s="1"/>
  <c r="P906"/>
  <c r="L906"/>
  <c r="H906"/>
  <c r="S905"/>
  <c r="O905"/>
  <c r="N905"/>
  <c r="M905"/>
  <c r="K905"/>
  <c r="J905"/>
  <c r="I905"/>
  <c r="G905"/>
  <c r="F905"/>
  <c r="E905"/>
  <c r="S904"/>
  <c r="T904" s="1"/>
  <c r="P904"/>
  <c r="L904"/>
  <c r="R903"/>
  <c r="Q903"/>
  <c r="T903" s="1"/>
  <c r="P903"/>
  <c r="L903"/>
  <c r="H903"/>
  <c r="T902"/>
  <c r="R902"/>
  <c r="Q902"/>
  <c r="P902"/>
  <c r="L902"/>
  <c r="H902"/>
  <c r="S901"/>
  <c r="Q901"/>
  <c r="O901"/>
  <c r="N901"/>
  <c r="M901"/>
  <c r="K901"/>
  <c r="L901" s="1"/>
  <c r="J901"/>
  <c r="I901"/>
  <c r="G901"/>
  <c r="H901" s="1"/>
  <c r="F901"/>
  <c r="E901"/>
  <c r="O900"/>
  <c r="O897" s="1"/>
  <c r="K900"/>
  <c r="S900" s="1"/>
  <c r="N899"/>
  <c r="M899"/>
  <c r="P899" s="1"/>
  <c r="J899"/>
  <c r="I899"/>
  <c r="G899"/>
  <c r="F899"/>
  <c r="E899"/>
  <c r="N898"/>
  <c r="N798" s="1"/>
  <c r="M898"/>
  <c r="J898"/>
  <c r="I898"/>
  <c r="L898" s="1"/>
  <c r="G898"/>
  <c r="G897" s="1"/>
  <c r="F898"/>
  <c r="E898"/>
  <c r="E897" s="1"/>
  <c r="J897"/>
  <c r="F897"/>
  <c r="T896"/>
  <c r="S896"/>
  <c r="P896"/>
  <c r="L896"/>
  <c r="T895"/>
  <c r="R895"/>
  <c r="Q895"/>
  <c r="P895"/>
  <c r="L895"/>
  <c r="H895"/>
  <c r="R894"/>
  <c r="Q894"/>
  <c r="P894"/>
  <c r="L894"/>
  <c r="H894"/>
  <c r="S893"/>
  <c r="O893"/>
  <c r="N893"/>
  <c r="M893"/>
  <c r="K893"/>
  <c r="J893"/>
  <c r="I893"/>
  <c r="L893" s="1"/>
  <c r="G893"/>
  <c r="F893"/>
  <c r="E893"/>
  <c r="H893" s="1"/>
  <c r="S892"/>
  <c r="T892" s="1"/>
  <c r="P892"/>
  <c r="L892"/>
  <c r="R891"/>
  <c r="D891" s="1"/>
  <c r="Q891"/>
  <c r="T891" s="1"/>
  <c r="P891"/>
  <c r="L891"/>
  <c r="H891"/>
  <c r="C891"/>
  <c r="R890"/>
  <c r="Q890"/>
  <c r="T890" s="1"/>
  <c r="P890"/>
  <c r="L890"/>
  <c r="H890"/>
  <c r="D890"/>
  <c r="S889"/>
  <c r="R889"/>
  <c r="D889" s="1"/>
  <c r="O889"/>
  <c r="N889"/>
  <c r="M889"/>
  <c r="P889" s="1"/>
  <c r="K889"/>
  <c r="J889"/>
  <c r="I889"/>
  <c r="G889"/>
  <c r="F889"/>
  <c r="E889"/>
  <c r="S888"/>
  <c r="T888" s="1"/>
  <c r="P888"/>
  <c r="L888"/>
  <c r="R887"/>
  <c r="Q887"/>
  <c r="P887"/>
  <c r="L887"/>
  <c r="H887"/>
  <c r="T886"/>
  <c r="R886"/>
  <c r="Q886"/>
  <c r="P886"/>
  <c r="L886"/>
  <c r="H886"/>
  <c r="O885"/>
  <c r="N885"/>
  <c r="M885"/>
  <c r="K885"/>
  <c r="J885"/>
  <c r="I885"/>
  <c r="G885"/>
  <c r="F885"/>
  <c r="E885"/>
  <c r="S884"/>
  <c r="P884"/>
  <c r="L884"/>
  <c r="R883"/>
  <c r="Q883"/>
  <c r="P883"/>
  <c r="L883"/>
  <c r="H883"/>
  <c r="D883"/>
  <c r="R882"/>
  <c r="Q882"/>
  <c r="P882"/>
  <c r="L882"/>
  <c r="H882"/>
  <c r="D882"/>
  <c r="R881"/>
  <c r="O881"/>
  <c r="N881"/>
  <c r="M881"/>
  <c r="K881"/>
  <c r="J881"/>
  <c r="I881"/>
  <c r="G881"/>
  <c r="F881"/>
  <c r="E881"/>
  <c r="S880"/>
  <c r="T880" s="1"/>
  <c r="P880"/>
  <c r="L880"/>
  <c r="L877" s="1"/>
  <c r="R879"/>
  <c r="Q879"/>
  <c r="T879" s="1"/>
  <c r="P879"/>
  <c r="P877" s="1"/>
  <c r="L879"/>
  <c r="H879"/>
  <c r="T878"/>
  <c r="R878"/>
  <c r="Q878"/>
  <c r="P878"/>
  <c r="L878"/>
  <c r="H878"/>
  <c r="H877" s="1"/>
  <c r="S877"/>
  <c r="O877"/>
  <c r="N877"/>
  <c r="M877"/>
  <c r="K877"/>
  <c r="J877"/>
  <c r="I877"/>
  <c r="G877"/>
  <c r="F877"/>
  <c r="E877"/>
  <c r="S876"/>
  <c r="T876" s="1"/>
  <c r="P876"/>
  <c r="L876"/>
  <c r="R875"/>
  <c r="Q875"/>
  <c r="P875"/>
  <c r="L875"/>
  <c r="H875"/>
  <c r="D875"/>
  <c r="R874"/>
  <c r="R873" s="1"/>
  <c r="D873" s="1"/>
  <c r="Q874"/>
  <c r="P874"/>
  <c r="L874"/>
  <c r="H874"/>
  <c r="D874"/>
  <c r="O873"/>
  <c r="N873"/>
  <c r="M873"/>
  <c r="K873"/>
  <c r="J873"/>
  <c r="I873"/>
  <c r="G873"/>
  <c r="F873"/>
  <c r="E873"/>
  <c r="H873" s="1"/>
  <c r="S872"/>
  <c r="P872"/>
  <c r="L872"/>
  <c r="T871"/>
  <c r="R871"/>
  <c r="Q871"/>
  <c r="P871"/>
  <c r="L871"/>
  <c r="H871"/>
  <c r="R870"/>
  <c r="Q870"/>
  <c r="T870" s="1"/>
  <c r="P870"/>
  <c r="L870"/>
  <c r="H870"/>
  <c r="Q869"/>
  <c r="O869"/>
  <c r="N869"/>
  <c r="M869"/>
  <c r="K869"/>
  <c r="L869" s="1"/>
  <c r="J869"/>
  <c r="I869"/>
  <c r="G869"/>
  <c r="F869"/>
  <c r="E869"/>
  <c r="O868"/>
  <c r="O865" s="1"/>
  <c r="K868"/>
  <c r="K865" s="1"/>
  <c r="N867"/>
  <c r="M867"/>
  <c r="P867" s="1"/>
  <c r="J867"/>
  <c r="I867"/>
  <c r="G867"/>
  <c r="F867"/>
  <c r="E867"/>
  <c r="N866"/>
  <c r="M866"/>
  <c r="P866" s="1"/>
  <c r="J866"/>
  <c r="I866"/>
  <c r="L866" s="1"/>
  <c r="H866"/>
  <c r="G866"/>
  <c r="F866"/>
  <c r="E866"/>
  <c r="J865"/>
  <c r="F865"/>
  <c r="T864"/>
  <c r="S864"/>
  <c r="P864"/>
  <c r="L864"/>
  <c r="T863"/>
  <c r="R863"/>
  <c r="Q863"/>
  <c r="P863"/>
  <c r="L863"/>
  <c r="H863"/>
  <c r="R862"/>
  <c r="Q862"/>
  <c r="P862"/>
  <c r="L862"/>
  <c r="H862"/>
  <c r="S861"/>
  <c r="O861"/>
  <c r="P861" s="1"/>
  <c r="N861"/>
  <c r="M861"/>
  <c r="K861"/>
  <c r="J861"/>
  <c r="I861"/>
  <c r="G861"/>
  <c r="F861"/>
  <c r="E861"/>
  <c r="S860"/>
  <c r="P860"/>
  <c r="L860"/>
  <c r="R859"/>
  <c r="Q859"/>
  <c r="T859" s="1"/>
  <c r="P859"/>
  <c r="L859"/>
  <c r="H859"/>
  <c r="D859"/>
  <c r="R858"/>
  <c r="Q858"/>
  <c r="P858"/>
  <c r="L858"/>
  <c r="H858"/>
  <c r="D858"/>
  <c r="R857"/>
  <c r="O857"/>
  <c r="N857"/>
  <c r="M857"/>
  <c r="K857"/>
  <c r="J857"/>
  <c r="I857"/>
  <c r="G857"/>
  <c r="F857"/>
  <c r="E857"/>
  <c r="S856"/>
  <c r="T856" s="1"/>
  <c r="P856"/>
  <c r="L856"/>
  <c r="R855"/>
  <c r="Q855"/>
  <c r="T855" s="1"/>
  <c r="P855"/>
  <c r="L855"/>
  <c r="H855"/>
  <c r="T854"/>
  <c r="R854"/>
  <c r="Q854"/>
  <c r="P854"/>
  <c r="L854"/>
  <c r="H854"/>
  <c r="P853"/>
  <c r="O853"/>
  <c r="N853"/>
  <c r="M853"/>
  <c r="K853"/>
  <c r="J853"/>
  <c r="I853"/>
  <c r="G853"/>
  <c r="H853" s="1"/>
  <c r="F853"/>
  <c r="E853"/>
  <c r="S852"/>
  <c r="T852" s="1"/>
  <c r="P852"/>
  <c r="L852"/>
  <c r="R851"/>
  <c r="R849" s="1"/>
  <c r="D849" s="1"/>
  <c r="Q851"/>
  <c r="T851" s="1"/>
  <c r="P851"/>
  <c r="L851"/>
  <c r="H851"/>
  <c r="D851"/>
  <c r="C851"/>
  <c r="R850"/>
  <c r="Q850"/>
  <c r="T850" s="1"/>
  <c r="P850"/>
  <c r="L850"/>
  <c r="H850"/>
  <c r="D850"/>
  <c r="C850"/>
  <c r="S849"/>
  <c r="O849"/>
  <c r="N849"/>
  <c r="M849"/>
  <c r="K849"/>
  <c r="J849"/>
  <c r="I849"/>
  <c r="G849"/>
  <c r="F849"/>
  <c r="E849"/>
  <c r="H849" s="1"/>
  <c r="S848"/>
  <c r="T848" s="1"/>
  <c r="P848"/>
  <c r="L848"/>
  <c r="T847"/>
  <c r="R847"/>
  <c r="Q847"/>
  <c r="P847"/>
  <c r="L847"/>
  <c r="H847"/>
  <c r="R846"/>
  <c r="Q846"/>
  <c r="P846"/>
  <c r="L846"/>
  <c r="H846"/>
  <c r="O845"/>
  <c r="N845"/>
  <c r="M845"/>
  <c r="K845"/>
  <c r="J845"/>
  <c r="I845"/>
  <c r="G845"/>
  <c r="H845" s="1"/>
  <c r="F845"/>
  <c r="E845"/>
  <c r="S844"/>
  <c r="T844" s="1"/>
  <c r="P844"/>
  <c r="L844"/>
  <c r="R843"/>
  <c r="Q843"/>
  <c r="T843" s="1"/>
  <c r="P843"/>
  <c r="L843"/>
  <c r="H843"/>
  <c r="D843"/>
  <c r="R842"/>
  <c r="Q842"/>
  <c r="P842"/>
  <c r="L842"/>
  <c r="H842"/>
  <c r="Q841"/>
  <c r="O841"/>
  <c r="N841"/>
  <c r="M841"/>
  <c r="K841"/>
  <c r="J841"/>
  <c r="I841"/>
  <c r="G841"/>
  <c r="F841"/>
  <c r="E841"/>
  <c r="S840"/>
  <c r="P840"/>
  <c r="L840"/>
  <c r="R839"/>
  <c r="Q839"/>
  <c r="T839" s="1"/>
  <c r="P839"/>
  <c r="L839"/>
  <c r="H839"/>
  <c r="T838"/>
  <c r="R838"/>
  <c r="Q838"/>
  <c r="P838"/>
  <c r="L838"/>
  <c r="H838"/>
  <c r="Q837"/>
  <c r="P837"/>
  <c r="O837"/>
  <c r="N837"/>
  <c r="M837"/>
  <c r="K837"/>
  <c r="J837"/>
  <c r="I837"/>
  <c r="G837"/>
  <c r="H837" s="1"/>
  <c r="F837"/>
  <c r="E837"/>
  <c r="O836"/>
  <c r="K836"/>
  <c r="K833" s="1"/>
  <c r="N835"/>
  <c r="M835"/>
  <c r="P835" s="1"/>
  <c r="J835"/>
  <c r="I835"/>
  <c r="I833" s="1"/>
  <c r="G835"/>
  <c r="F835"/>
  <c r="E835"/>
  <c r="N834"/>
  <c r="M834"/>
  <c r="L834"/>
  <c r="J834"/>
  <c r="I834"/>
  <c r="G834"/>
  <c r="F834"/>
  <c r="E834"/>
  <c r="N833"/>
  <c r="F833"/>
  <c r="S832"/>
  <c r="P832"/>
  <c r="L832"/>
  <c r="T831"/>
  <c r="R831"/>
  <c r="Q831"/>
  <c r="P831"/>
  <c r="L831"/>
  <c r="H831"/>
  <c r="R830"/>
  <c r="Q830"/>
  <c r="T830" s="1"/>
  <c r="P830"/>
  <c r="L830"/>
  <c r="H830"/>
  <c r="Q829"/>
  <c r="O829"/>
  <c r="P829" s="1"/>
  <c r="N829"/>
  <c r="M829"/>
  <c r="K829"/>
  <c r="J829"/>
  <c r="I829"/>
  <c r="G829"/>
  <c r="F829"/>
  <c r="E829"/>
  <c r="S828"/>
  <c r="T828" s="1"/>
  <c r="P828"/>
  <c r="L828"/>
  <c r="R827"/>
  <c r="Q827"/>
  <c r="P827"/>
  <c r="L827"/>
  <c r="H827"/>
  <c r="R826"/>
  <c r="Q826"/>
  <c r="T826" s="1"/>
  <c r="P826"/>
  <c r="L826"/>
  <c r="H826"/>
  <c r="D826"/>
  <c r="C826"/>
  <c r="S825"/>
  <c r="O825"/>
  <c r="N825"/>
  <c r="M825"/>
  <c r="K825"/>
  <c r="J825"/>
  <c r="I825"/>
  <c r="L825" s="1"/>
  <c r="G825"/>
  <c r="F825"/>
  <c r="E825"/>
  <c r="T824"/>
  <c r="S824"/>
  <c r="P824"/>
  <c r="L824"/>
  <c r="T823"/>
  <c r="R823"/>
  <c r="Q823"/>
  <c r="P823"/>
  <c r="L823"/>
  <c r="H823"/>
  <c r="R822"/>
  <c r="Q822"/>
  <c r="P822"/>
  <c r="L822"/>
  <c r="H822"/>
  <c r="S821"/>
  <c r="O821"/>
  <c r="P821" s="1"/>
  <c r="N821"/>
  <c r="M821"/>
  <c r="K821"/>
  <c r="L821" s="1"/>
  <c r="J821"/>
  <c r="I821"/>
  <c r="G821"/>
  <c r="H821" s="1"/>
  <c r="F821"/>
  <c r="E821"/>
  <c r="S820"/>
  <c r="T820" s="1"/>
  <c r="P820"/>
  <c r="L820"/>
  <c r="R819"/>
  <c r="Q819"/>
  <c r="T819" s="1"/>
  <c r="P819"/>
  <c r="L819"/>
  <c r="H819"/>
  <c r="D819"/>
  <c r="C819"/>
  <c r="R818"/>
  <c r="Q818"/>
  <c r="T818" s="1"/>
  <c r="P818"/>
  <c r="L818"/>
  <c r="H818"/>
  <c r="D818"/>
  <c r="S817"/>
  <c r="R817"/>
  <c r="D817" s="1"/>
  <c r="O817"/>
  <c r="N817"/>
  <c r="M817"/>
  <c r="K817"/>
  <c r="J817"/>
  <c r="I817"/>
  <c r="G817"/>
  <c r="F817"/>
  <c r="E817"/>
  <c r="S816"/>
  <c r="T816" s="1"/>
  <c r="P816"/>
  <c r="L816"/>
  <c r="R815"/>
  <c r="Q815"/>
  <c r="P815"/>
  <c r="L815"/>
  <c r="H815"/>
  <c r="T814"/>
  <c r="R814"/>
  <c r="Q814"/>
  <c r="P814"/>
  <c r="L814"/>
  <c r="H814"/>
  <c r="O813"/>
  <c r="P813" s="1"/>
  <c r="N813"/>
  <c r="M813"/>
  <c r="K813"/>
  <c r="J813"/>
  <c r="I813"/>
  <c r="G813"/>
  <c r="F813"/>
  <c r="E813"/>
  <c r="S812"/>
  <c r="T812" s="1"/>
  <c r="P812"/>
  <c r="L812"/>
  <c r="R811"/>
  <c r="Q811"/>
  <c r="P811"/>
  <c r="L811"/>
  <c r="H811"/>
  <c r="R810"/>
  <c r="Q810"/>
  <c r="T810" s="1"/>
  <c r="P810"/>
  <c r="L810"/>
  <c r="H810"/>
  <c r="D810"/>
  <c r="C810"/>
  <c r="S809"/>
  <c r="O809"/>
  <c r="N809"/>
  <c r="M809"/>
  <c r="K809"/>
  <c r="J809"/>
  <c r="I809"/>
  <c r="L809" s="1"/>
  <c r="G809"/>
  <c r="F809"/>
  <c r="E809"/>
  <c r="T808"/>
  <c r="S808"/>
  <c r="P808"/>
  <c r="L808"/>
  <c r="T807"/>
  <c r="R807"/>
  <c r="Q807"/>
  <c r="P807"/>
  <c r="L807"/>
  <c r="H807"/>
  <c r="R806"/>
  <c r="Q806"/>
  <c r="P806"/>
  <c r="L806"/>
  <c r="H806"/>
  <c r="S805"/>
  <c r="O805"/>
  <c r="P805" s="1"/>
  <c r="N805"/>
  <c r="M805"/>
  <c r="K805"/>
  <c r="L805" s="1"/>
  <c r="J805"/>
  <c r="I805"/>
  <c r="G805"/>
  <c r="H805" s="1"/>
  <c r="F805"/>
  <c r="E805"/>
  <c r="O804"/>
  <c r="P804" s="1"/>
  <c r="K804"/>
  <c r="N803"/>
  <c r="M803"/>
  <c r="J803"/>
  <c r="J801" s="1"/>
  <c r="I803"/>
  <c r="I801" s="1"/>
  <c r="G803"/>
  <c r="F803"/>
  <c r="F799" s="1"/>
  <c r="E803"/>
  <c r="H803" s="1"/>
  <c r="N802"/>
  <c r="M802"/>
  <c r="M801" s="1"/>
  <c r="J802"/>
  <c r="R802" s="1"/>
  <c r="I802"/>
  <c r="L802" s="1"/>
  <c r="G802"/>
  <c r="F802"/>
  <c r="E802"/>
  <c r="N801"/>
  <c r="F801"/>
  <c r="J798"/>
  <c r="F798"/>
  <c r="E798"/>
  <c r="S796"/>
  <c r="T796" s="1"/>
  <c r="P796"/>
  <c r="L796"/>
  <c r="R795"/>
  <c r="Q795"/>
  <c r="T795" s="1"/>
  <c r="P795"/>
  <c r="L795"/>
  <c r="H795"/>
  <c r="R794"/>
  <c r="R793" s="1"/>
  <c r="D793" s="1"/>
  <c r="Q794"/>
  <c r="P794"/>
  <c r="L794"/>
  <c r="H794"/>
  <c r="D794"/>
  <c r="S793"/>
  <c r="O793"/>
  <c r="N793"/>
  <c r="M793"/>
  <c r="K793"/>
  <c r="J793"/>
  <c r="I793"/>
  <c r="G793"/>
  <c r="F793"/>
  <c r="E793"/>
  <c r="H793" s="1"/>
  <c r="S792"/>
  <c r="T792" s="1"/>
  <c r="P792"/>
  <c r="L792"/>
  <c r="T791"/>
  <c r="R791"/>
  <c r="Q791"/>
  <c r="P791"/>
  <c r="L791"/>
  <c r="H791"/>
  <c r="R790"/>
  <c r="Q790"/>
  <c r="T790" s="1"/>
  <c r="P790"/>
  <c r="L790"/>
  <c r="H790"/>
  <c r="Q789"/>
  <c r="O789"/>
  <c r="N789"/>
  <c r="M789"/>
  <c r="K789"/>
  <c r="L789" s="1"/>
  <c r="J789"/>
  <c r="I789"/>
  <c r="G789"/>
  <c r="F789"/>
  <c r="E789"/>
  <c r="S788"/>
  <c r="T788" s="1"/>
  <c r="P788"/>
  <c r="L788"/>
  <c r="R787"/>
  <c r="Q787"/>
  <c r="P787"/>
  <c r="L787"/>
  <c r="H787"/>
  <c r="D787"/>
  <c r="R786"/>
  <c r="Q786"/>
  <c r="P786"/>
  <c r="L786"/>
  <c r="H786"/>
  <c r="D786"/>
  <c r="S785"/>
  <c r="R785"/>
  <c r="O785"/>
  <c r="N785"/>
  <c r="M785"/>
  <c r="K785"/>
  <c r="J785"/>
  <c r="I785"/>
  <c r="G785"/>
  <c r="F785"/>
  <c r="E785"/>
  <c r="H785" s="1"/>
  <c r="S784"/>
  <c r="T784" s="1"/>
  <c r="P784"/>
  <c r="L784"/>
  <c r="L781" s="1"/>
  <c r="R783"/>
  <c r="Q783"/>
  <c r="T783" s="1"/>
  <c r="P783"/>
  <c r="L783"/>
  <c r="H783"/>
  <c r="T782"/>
  <c r="R782"/>
  <c r="Q782"/>
  <c r="P782"/>
  <c r="L782"/>
  <c r="H782"/>
  <c r="S781"/>
  <c r="Q781"/>
  <c r="P781"/>
  <c r="O781"/>
  <c r="N781"/>
  <c r="M781"/>
  <c r="K781"/>
  <c r="J781"/>
  <c r="I781"/>
  <c r="H781"/>
  <c r="G781"/>
  <c r="F781"/>
  <c r="E781"/>
  <c r="S780"/>
  <c r="T780" s="1"/>
  <c r="P780"/>
  <c r="L780"/>
  <c r="R779"/>
  <c r="Q779"/>
  <c r="P779"/>
  <c r="L779"/>
  <c r="H779"/>
  <c r="D779"/>
  <c r="R778"/>
  <c r="R777" s="1"/>
  <c r="D777" s="1"/>
  <c r="Q778"/>
  <c r="T778" s="1"/>
  <c r="P778"/>
  <c r="L778"/>
  <c r="H778"/>
  <c r="D778"/>
  <c r="O777"/>
  <c r="N777"/>
  <c r="M777"/>
  <c r="K777"/>
  <c r="J777"/>
  <c r="I777"/>
  <c r="G777"/>
  <c r="F777"/>
  <c r="E777"/>
  <c r="H777" s="1"/>
  <c r="S776"/>
  <c r="T776" s="1"/>
  <c r="P776"/>
  <c r="L776"/>
  <c r="T775"/>
  <c r="R775"/>
  <c r="Q775"/>
  <c r="P775"/>
  <c r="L775"/>
  <c r="H775"/>
  <c r="R774"/>
  <c r="Q774"/>
  <c r="T774" s="1"/>
  <c r="P774"/>
  <c r="L774"/>
  <c r="H774"/>
  <c r="Q773"/>
  <c r="O773"/>
  <c r="P773" s="1"/>
  <c r="N773"/>
  <c r="M773"/>
  <c r="K773"/>
  <c r="L773" s="1"/>
  <c r="J773"/>
  <c r="I773"/>
  <c r="G773"/>
  <c r="F773"/>
  <c r="E773"/>
  <c r="S772"/>
  <c r="T772" s="1"/>
  <c r="P772"/>
  <c r="L772"/>
  <c r="R771"/>
  <c r="Q771"/>
  <c r="P771"/>
  <c r="L771"/>
  <c r="H771"/>
  <c r="R770"/>
  <c r="Q770"/>
  <c r="T770" s="1"/>
  <c r="P770"/>
  <c r="L770"/>
  <c r="H770"/>
  <c r="D770"/>
  <c r="C770"/>
  <c r="S769"/>
  <c r="O769"/>
  <c r="N769"/>
  <c r="M769"/>
  <c r="K769"/>
  <c r="J769"/>
  <c r="I769"/>
  <c r="L769" s="1"/>
  <c r="G769"/>
  <c r="F769"/>
  <c r="E769"/>
  <c r="O768"/>
  <c r="O604" s="1"/>
  <c r="K768"/>
  <c r="Q767"/>
  <c r="T767" s="1"/>
  <c r="P767"/>
  <c r="N767"/>
  <c r="M767"/>
  <c r="L767"/>
  <c r="J767"/>
  <c r="R767" s="1"/>
  <c r="D767" s="1"/>
  <c r="I767"/>
  <c r="G767"/>
  <c r="F767"/>
  <c r="E767"/>
  <c r="N766"/>
  <c r="N765" s="1"/>
  <c r="M766"/>
  <c r="P766" s="1"/>
  <c r="J766"/>
  <c r="I766"/>
  <c r="G766"/>
  <c r="F766"/>
  <c r="F765" s="1"/>
  <c r="E766"/>
  <c r="M765"/>
  <c r="S764"/>
  <c r="T764" s="1"/>
  <c r="P764"/>
  <c r="L764"/>
  <c r="R763"/>
  <c r="Q763"/>
  <c r="T763" s="1"/>
  <c r="P763"/>
  <c r="L763"/>
  <c r="H763"/>
  <c r="D763"/>
  <c r="R762"/>
  <c r="R761" s="1"/>
  <c r="Q762"/>
  <c r="Q761" s="1"/>
  <c r="P762"/>
  <c r="L762"/>
  <c r="H762"/>
  <c r="D762"/>
  <c r="O761"/>
  <c r="N761"/>
  <c r="M761"/>
  <c r="K761"/>
  <c r="J761"/>
  <c r="I761"/>
  <c r="G761"/>
  <c r="F761"/>
  <c r="E761"/>
  <c r="H761" s="1"/>
  <c r="S760"/>
  <c r="T760" s="1"/>
  <c r="P760"/>
  <c r="L760"/>
  <c r="T759"/>
  <c r="R759"/>
  <c r="Q759"/>
  <c r="P759"/>
  <c r="L759"/>
  <c r="H759"/>
  <c r="R758"/>
  <c r="Q758"/>
  <c r="P758"/>
  <c r="L758"/>
  <c r="H758"/>
  <c r="S757"/>
  <c r="O757"/>
  <c r="P757" s="1"/>
  <c r="N757"/>
  <c r="M757"/>
  <c r="K757"/>
  <c r="J757"/>
  <c r="I757"/>
  <c r="G757"/>
  <c r="F757"/>
  <c r="E757"/>
  <c r="H757" s="1"/>
  <c r="S756"/>
  <c r="T756" s="1"/>
  <c r="P756"/>
  <c r="L756"/>
  <c r="R755"/>
  <c r="Q755"/>
  <c r="T755" s="1"/>
  <c r="P755"/>
  <c r="L755"/>
  <c r="H755"/>
  <c r="R754"/>
  <c r="Q754"/>
  <c r="P754"/>
  <c r="L754"/>
  <c r="H754"/>
  <c r="D754"/>
  <c r="S753"/>
  <c r="O753"/>
  <c r="N753"/>
  <c r="M753"/>
  <c r="K753"/>
  <c r="J753"/>
  <c r="I753"/>
  <c r="G753"/>
  <c r="F753"/>
  <c r="E753"/>
  <c r="H753" s="1"/>
  <c r="S752"/>
  <c r="T752" s="1"/>
  <c r="P752"/>
  <c r="L752"/>
  <c r="R751"/>
  <c r="Q751"/>
  <c r="T751" s="1"/>
  <c r="P751"/>
  <c r="L751"/>
  <c r="H751"/>
  <c r="T750"/>
  <c r="R750"/>
  <c r="Q750"/>
  <c r="P750"/>
  <c r="L750"/>
  <c r="H750"/>
  <c r="S749"/>
  <c r="Q749"/>
  <c r="O749"/>
  <c r="P749" s="1"/>
  <c r="N749"/>
  <c r="M749"/>
  <c r="K749"/>
  <c r="J749"/>
  <c r="I749"/>
  <c r="G749"/>
  <c r="F749"/>
  <c r="E749"/>
  <c r="S748"/>
  <c r="T748" s="1"/>
  <c r="P748"/>
  <c r="L748"/>
  <c r="R747"/>
  <c r="D747" s="1"/>
  <c r="Q747"/>
  <c r="T747" s="1"/>
  <c r="P747"/>
  <c r="L747"/>
  <c r="H747"/>
  <c r="R746"/>
  <c r="Q746"/>
  <c r="Q745" s="1"/>
  <c r="P746"/>
  <c r="L746"/>
  <c r="H746"/>
  <c r="D746"/>
  <c r="S745"/>
  <c r="O745"/>
  <c r="N745"/>
  <c r="M745"/>
  <c r="K745"/>
  <c r="J745"/>
  <c r="I745"/>
  <c r="G745"/>
  <c r="F745"/>
  <c r="E745"/>
  <c r="S744"/>
  <c r="P744"/>
  <c r="L744"/>
  <c r="T743"/>
  <c r="R743"/>
  <c r="Q743"/>
  <c r="P743"/>
  <c r="L743"/>
  <c r="H743"/>
  <c r="R742"/>
  <c r="Q742"/>
  <c r="T742" s="1"/>
  <c r="P742"/>
  <c r="L742"/>
  <c r="H742"/>
  <c r="Q741"/>
  <c r="O741"/>
  <c r="N741"/>
  <c r="M741"/>
  <c r="K741"/>
  <c r="J741"/>
  <c r="I741"/>
  <c r="H741"/>
  <c r="G741"/>
  <c r="F741"/>
  <c r="E741"/>
  <c r="S740"/>
  <c r="P740"/>
  <c r="L740"/>
  <c r="R739"/>
  <c r="R737" s="1"/>
  <c r="D737" s="1"/>
  <c r="Q739"/>
  <c r="P739"/>
  <c r="L739"/>
  <c r="H739"/>
  <c r="D739"/>
  <c r="R738"/>
  <c r="Q738"/>
  <c r="T738" s="1"/>
  <c r="P738"/>
  <c r="L738"/>
  <c r="H738"/>
  <c r="D738"/>
  <c r="C738"/>
  <c r="O737"/>
  <c r="N737"/>
  <c r="M737"/>
  <c r="K737"/>
  <c r="J737"/>
  <c r="I737"/>
  <c r="L737" s="1"/>
  <c r="G737"/>
  <c r="F737"/>
  <c r="E737"/>
  <c r="H737" s="1"/>
  <c r="O736"/>
  <c r="P736" s="1"/>
  <c r="K736"/>
  <c r="P735"/>
  <c r="N735"/>
  <c r="M735"/>
  <c r="J735"/>
  <c r="I735"/>
  <c r="G735"/>
  <c r="F735"/>
  <c r="E735"/>
  <c r="P734"/>
  <c r="N734"/>
  <c r="M734"/>
  <c r="M733" s="1"/>
  <c r="J734"/>
  <c r="I734"/>
  <c r="G734"/>
  <c r="F734"/>
  <c r="E734"/>
  <c r="S732"/>
  <c r="T732" s="1"/>
  <c r="P732"/>
  <c r="L732"/>
  <c r="R731"/>
  <c r="Q731"/>
  <c r="P731"/>
  <c r="L731"/>
  <c r="H731"/>
  <c r="D731"/>
  <c r="R730"/>
  <c r="Q730"/>
  <c r="P730"/>
  <c r="L730"/>
  <c r="H730"/>
  <c r="D730"/>
  <c r="S729"/>
  <c r="R729"/>
  <c r="O729"/>
  <c r="N729"/>
  <c r="M729"/>
  <c r="K729"/>
  <c r="J729"/>
  <c r="I729"/>
  <c r="G729"/>
  <c r="F729"/>
  <c r="E729"/>
  <c r="H729" s="1"/>
  <c r="S728"/>
  <c r="T728" s="1"/>
  <c r="P728"/>
  <c r="L728"/>
  <c r="R727"/>
  <c r="Q727"/>
  <c r="T727" s="1"/>
  <c r="P727"/>
  <c r="L727"/>
  <c r="H727"/>
  <c r="T726"/>
  <c r="R726"/>
  <c r="Q726"/>
  <c r="P726"/>
  <c r="L726"/>
  <c r="H726"/>
  <c r="S725"/>
  <c r="Q725"/>
  <c r="P725"/>
  <c r="O725"/>
  <c r="N725"/>
  <c r="M725"/>
  <c r="L725"/>
  <c r="K725"/>
  <c r="J725"/>
  <c r="I725"/>
  <c r="H725"/>
  <c r="G725"/>
  <c r="F725"/>
  <c r="E725"/>
  <c r="S724"/>
  <c r="T724" s="1"/>
  <c r="P724"/>
  <c r="L724"/>
  <c r="R723"/>
  <c r="Q723"/>
  <c r="P723"/>
  <c r="L723"/>
  <c r="H723"/>
  <c r="D723"/>
  <c r="R722"/>
  <c r="R721" s="1"/>
  <c r="D721" s="1"/>
  <c r="Q722"/>
  <c r="T722" s="1"/>
  <c r="P722"/>
  <c r="L722"/>
  <c r="H722"/>
  <c r="D722"/>
  <c r="O721"/>
  <c r="N721"/>
  <c r="M721"/>
  <c r="K721"/>
  <c r="J721"/>
  <c r="I721"/>
  <c r="G721"/>
  <c r="F721"/>
  <c r="E721"/>
  <c r="H721" s="1"/>
  <c r="S720"/>
  <c r="T720" s="1"/>
  <c r="P720"/>
  <c r="L720"/>
  <c r="T719"/>
  <c r="R719"/>
  <c r="Q719"/>
  <c r="P719"/>
  <c r="L719"/>
  <c r="H719"/>
  <c r="R718"/>
  <c r="Q718"/>
  <c r="T718" s="1"/>
  <c r="P718"/>
  <c r="L718"/>
  <c r="H718"/>
  <c r="Q717"/>
  <c r="O717"/>
  <c r="P717" s="1"/>
  <c r="N717"/>
  <c r="M717"/>
  <c r="K717"/>
  <c r="L717" s="1"/>
  <c r="J717"/>
  <c r="I717"/>
  <c r="G717"/>
  <c r="F717"/>
  <c r="E717"/>
  <c r="S716"/>
  <c r="T716" s="1"/>
  <c r="P716"/>
  <c r="L716"/>
  <c r="R715"/>
  <c r="Q715"/>
  <c r="P715"/>
  <c r="L715"/>
  <c r="H715"/>
  <c r="R714"/>
  <c r="Q714"/>
  <c r="T714" s="1"/>
  <c r="P714"/>
  <c r="L714"/>
  <c r="H714"/>
  <c r="D714"/>
  <c r="C714"/>
  <c r="S713"/>
  <c r="O713"/>
  <c r="N713"/>
  <c r="M713"/>
  <c r="K713"/>
  <c r="J713"/>
  <c r="I713"/>
  <c r="L713" s="1"/>
  <c r="G713"/>
  <c r="F713"/>
  <c r="E713"/>
  <c r="T712"/>
  <c r="S712"/>
  <c r="P712"/>
  <c r="L712"/>
  <c r="T711"/>
  <c r="R711"/>
  <c r="Q711"/>
  <c r="P711"/>
  <c r="L711"/>
  <c r="H711"/>
  <c r="R710"/>
  <c r="Q710"/>
  <c r="P710"/>
  <c r="L710"/>
  <c r="H710"/>
  <c r="S709"/>
  <c r="O709"/>
  <c r="P709" s="1"/>
  <c r="N709"/>
  <c r="M709"/>
  <c r="K709"/>
  <c r="L709" s="1"/>
  <c r="J709"/>
  <c r="I709"/>
  <c r="G709"/>
  <c r="H709" s="1"/>
  <c r="F709"/>
  <c r="E709"/>
  <c r="S708"/>
  <c r="T708" s="1"/>
  <c r="P708"/>
  <c r="L708"/>
  <c r="R707"/>
  <c r="Q707"/>
  <c r="T707" s="1"/>
  <c r="P707"/>
  <c r="L707"/>
  <c r="H707"/>
  <c r="D707"/>
  <c r="C707"/>
  <c r="R706"/>
  <c r="Q706"/>
  <c r="T706" s="1"/>
  <c r="P706"/>
  <c r="L706"/>
  <c r="H706"/>
  <c r="D706"/>
  <c r="S705"/>
  <c r="R705"/>
  <c r="D705" s="1"/>
  <c r="O705"/>
  <c r="N705"/>
  <c r="M705"/>
  <c r="P705" s="1"/>
  <c r="K705"/>
  <c r="J705"/>
  <c r="I705"/>
  <c r="G705"/>
  <c r="F705"/>
  <c r="E705"/>
  <c r="O704"/>
  <c r="K704"/>
  <c r="L704" s="1"/>
  <c r="P703"/>
  <c r="N703"/>
  <c r="M703"/>
  <c r="J703"/>
  <c r="I703"/>
  <c r="G703"/>
  <c r="F703"/>
  <c r="E703"/>
  <c r="P702"/>
  <c r="N702"/>
  <c r="M702"/>
  <c r="M701" s="1"/>
  <c r="J702"/>
  <c r="I702"/>
  <c r="G702"/>
  <c r="F702"/>
  <c r="E702"/>
  <c r="G701"/>
  <c r="S700"/>
  <c r="T700" s="1"/>
  <c r="P700"/>
  <c r="L700"/>
  <c r="R699"/>
  <c r="Q699"/>
  <c r="T699" s="1"/>
  <c r="P699"/>
  <c r="L699"/>
  <c r="H699"/>
  <c r="D699"/>
  <c r="C699"/>
  <c r="R698"/>
  <c r="Q698"/>
  <c r="T698" s="1"/>
  <c r="P698"/>
  <c r="L698"/>
  <c r="H698"/>
  <c r="D698"/>
  <c r="S697"/>
  <c r="R697"/>
  <c r="O697"/>
  <c r="N697"/>
  <c r="M697"/>
  <c r="K697"/>
  <c r="J697"/>
  <c r="I697"/>
  <c r="G697"/>
  <c r="F697"/>
  <c r="E697"/>
  <c r="S696"/>
  <c r="T696" s="1"/>
  <c r="P696"/>
  <c r="L696"/>
  <c r="R695"/>
  <c r="D695" s="1"/>
  <c r="Q695"/>
  <c r="T695" s="1"/>
  <c r="P695"/>
  <c r="L695"/>
  <c r="H695"/>
  <c r="C695"/>
  <c r="R694"/>
  <c r="Q694"/>
  <c r="T694" s="1"/>
  <c r="P694"/>
  <c r="L694"/>
  <c r="H694"/>
  <c r="S693"/>
  <c r="O693"/>
  <c r="N693"/>
  <c r="M693"/>
  <c r="K693"/>
  <c r="J693"/>
  <c r="I693"/>
  <c r="G693"/>
  <c r="F693"/>
  <c r="E693"/>
  <c r="S692"/>
  <c r="P692"/>
  <c r="L692"/>
  <c r="R691"/>
  <c r="Q691"/>
  <c r="P691"/>
  <c r="L691"/>
  <c r="H691"/>
  <c r="D691"/>
  <c r="R690"/>
  <c r="Q690"/>
  <c r="P690"/>
  <c r="L690"/>
  <c r="H690"/>
  <c r="D690"/>
  <c r="O689"/>
  <c r="N689"/>
  <c r="M689"/>
  <c r="K689"/>
  <c r="J689"/>
  <c r="I689"/>
  <c r="G689"/>
  <c r="F689"/>
  <c r="E689"/>
  <c r="S688"/>
  <c r="T688" s="1"/>
  <c r="P688"/>
  <c r="L688"/>
  <c r="R687"/>
  <c r="D687" s="1"/>
  <c r="Q687"/>
  <c r="T687" s="1"/>
  <c r="P687"/>
  <c r="L687"/>
  <c r="H687"/>
  <c r="C687"/>
  <c r="R686"/>
  <c r="Q686"/>
  <c r="T686" s="1"/>
  <c r="P686"/>
  <c r="L686"/>
  <c r="H686"/>
  <c r="C686"/>
  <c r="O685"/>
  <c r="N685"/>
  <c r="M685"/>
  <c r="K685"/>
  <c r="J685"/>
  <c r="I685"/>
  <c r="G685"/>
  <c r="F685"/>
  <c r="E685"/>
  <c r="S684"/>
  <c r="T684" s="1"/>
  <c r="P684"/>
  <c r="L684"/>
  <c r="R683"/>
  <c r="Q683"/>
  <c r="T683" s="1"/>
  <c r="P683"/>
  <c r="L683"/>
  <c r="H683"/>
  <c r="R682"/>
  <c r="D682" s="1"/>
  <c r="Q682"/>
  <c r="P682"/>
  <c r="L682"/>
  <c r="H682"/>
  <c r="O681"/>
  <c r="N681"/>
  <c r="M681"/>
  <c r="K681"/>
  <c r="J681"/>
  <c r="I681"/>
  <c r="G681"/>
  <c r="F681"/>
  <c r="E681"/>
  <c r="S680"/>
  <c r="P680"/>
  <c r="P677" s="1"/>
  <c r="L680"/>
  <c r="R679"/>
  <c r="Q679"/>
  <c r="P679"/>
  <c r="L679"/>
  <c r="H679"/>
  <c r="T678"/>
  <c r="R678"/>
  <c r="Q678"/>
  <c r="P678"/>
  <c r="L678"/>
  <c r="L677" s="1"/>
  <c r="H678"/>
  <c r="C678"/>
  <c r="O677"/>
  <c r="N677"/>
  <c r="M677"/>
  <c r="K677"/>
  <c r="J677"/>
  <c r="I677"/>
  <c r="G677"/>
  <c r="F677"/>
  <c r="E677"/>
  <c r="S676"/>
  <c r="T676" s="1"/>
  <c r="P676"/>
  <c r="L676"/>
  <c r="R675"/>
  <c r="Q675"/>
  <c r="T675" s="1"/>
  <c r="P675"/>
  <c r="L675"/>
  <c r="H675"/>
  <c r="R674"/>
  <c r="D674" s="1"/>
  <c r="Q674"/>
  <c r="P674"/>
  <c r="L674"/>
  <c r="H674"/>
  <c r="S673"/>
  <c r="O673"/>
  <c r="N673"/>
  <c r="M673"/>
  <c r="K673"/>
  <c r="J673"/>
  <c r="I673"/>
  <c r="G673"/>
  <c r="F673"/>
  <c r="E673"/>
  <c r="O672"/>
  <c r="K672"/>
  <c r="N671"/>
  <c r="M671"/>
  <c r="P671" s="1"/>
  <c r="J671"/>
  <c r="R671" s="1"/>
  <c r="D671" s="1"/>
  <c r="I671"/>
  <c r="L671" s="1"/>
  <c r="H671"/>
  <c r="G671"/>
  <c r="F671"/>
  <c r="E671"/>
  <c r="N670"/>
  <c r="N669" s="1"/>
  <c r="M670"/>
  <c r="P670" s="1"/>
  <c r="J670"/>
  <c r="I670"/>
  <c r="G670"/>
  <c r="G669" s="1"/>
  <c r="F670"/>
  <c r="E670"/>
  <c r="S668"/>
  <c r="T668" s="1"/>
  <c r="P668"/>
  <c r="L668"/>
  <c r="R667"/>
  <c r="Q667"/>
  <c r="T667" s="1"/>
  <c r="P667"/>
  <c r="L667"/>
  <c r="H667"/>
  <c r="R666"/>
  <c r="Q666"/>
  <c r="Q665" s="1"/>
  <c r="P666"/>
  <c r="L666"/>
  <c r="H666"/>
  <c r="D666"/>
  <c r="O665"/>
  <c r="N665"/>
  <c r="M665"/>
  <c r="K665"/>
  <c r="J665"/>
  <c r="I665"/>
  <c r="G665"/>
  <c r="F665"/>
  <c r="E665"/>
  <c r="S664"/>
  <c r="P664"/>
  <c r="L664"/>
  <c r="R663"/>
  <c r="Q663"/>
  <c r="P663"/>
  <c r="L663"/>
  <c r="H663"/>
  <c r="T662"/>
  <c r="R662"/>
  <c r="Q662"/>
  <c r="P662"/>
  <c r="L662"/>
  <c r="H662"/>
  <c r="C662"/>
  <c r="P661"/>
  <c r="O661"/>
  <c r="N661"/>
  <c r="M661"/>
  <c r="L661"/>
  <c r="K661"/>
  <c r="J661"/>
  <c r="I661"/>
  <c r="H661"/>
  <c r="G661"/>
  <c r="F661"/>
  <c r="E661"/>
  <c r="S660"/>
  <c r="P660"/>
  <c r="L660"/>
  <c r="R659"/>
  <c r="Q659"/>
  <c r="P659"/>
  <c r="L659"/>
  <c r="H659"/>
  <c r="R658"/>
  <c r="D658" s="1"/>
  <c r="Q658"/>
  <c r="T658" s="1"/>
  <c r="P658"/>
  <c r="L658"/>
  <c r="H658"/>
  <c r="O657"/>
  <c r="N657"/>
  <c r="M657"/>
  <c r="K657"/>
  <c r="J657"/>
  <c r="I657"/>
  <c r="G657"/>
  <c r="F657"/>
  <c r="E657"/>
  <c r="T656"/>
  <c r="S656"/>
  <c r="S653" s="1"/>
  <c r="P656"/>
  <c r="L656"/>
  <c r="T655"/>
  <c r="R655"/>
  <c r="D655" s="1"/>
  <c r="Q655"/>
  <c r="P655"/>
  <c r="L655"/>
  <c r="H655"/>
  <c r="R654"/>
  <c r="Q654"/>
  <c r="T654" s="1"/>
  <c r="P654"/>
  <c r="L654"/>
  <c r="H654"/>
  <c r="Q653"/>
  <c r="O653"/>
  <c r="N653"/>
  <c r="M653"/>
  <c r="P653" s="1"/>
  <c r="K653"/>
  <c r="J653"/>
  <c r="I653"/>
  <c r="G653"/>
  <c r="F653"/>
  <c r="E653"/>
  <c r="S652"/>
  <c r="T652" s="1"/>
  <c r="P652"/>
  <c r="L652"/>
  <c r="R651"/>
  <c r="Q651"/>
  <c r="T651" s="1"/>
  <c r="P651"/>
  <c r="L651"/>
  <c r="H651"/>
  <c r="D651"/>
  <c r="C651"/>
  <c r="R650"/>
  <c r="Q650"/>
  <c r="T650" s="1"/>
  <c r="P650"/>
  <c r="L650"/>
  <c r="H650"/>
  <c r="O649"/>
  <c r="N649"/>
  <c r="M649"/>
  <c r="K649"/>
  <c r="J649"/>
  <c r="I649"/>
  <c r="L649" s="1"/>
  <c r="G649"/>
  <c r="F649"/>
  <c r="E649"/>
  <c r="T648"/>
  <c r="S648"/>
  <c r="P648"/>
  <c r="L648"/>
  <c r="T647"/>
  <c r="R647"/>
  <c r="D647" s="1"/>
  <c r="Q647"/>
  <c r="P647"/>
  <c r="L647"/>
  <c r="H647"/>
  <c r="C647"/>
  <c r="T646"/>
  <c r="R646"/>
  <c r="Q646"/>
  <c r="P646"/>
  <c r="L646"/>
  <c r="H646"/>
  <c r="S645"/>
  <c r="Q645"/>
  <c r="O645"/>
  <c r="N645"/>
  <c r="M645"/>
  <c r="K645"/>
  <c r="J645"/>
  <c r="I645"/>
  <c r="G645"/>
  <c r="F645"/>
  <c r="E645"/>
  <c r="H645" s="1"/>
  <c r="S644"/>
  <c r="P644"/>
  <c r="L644"/>
  <c r="R643"/>
  <c r="R641" s="1"/>
  <c r="Q643"/>
  <c r="P643"/>
  <c r="L643"/>
  <c r="H643"/>
  <c r="R642"/>
  <c r="Q642"/>
  <c r="T642" s="1"/>
  <c r="P642"/>
  <c r="L642"/>
  <c r="H642"/>
  <c r="D642"/>
  <c r="C642"/>
  <c r="O641"/>
  <c r="N641"/>
  <c r="M641"/>
  <c r="K641"/>
  <c r="J641"/>
  <c r="I641"/>
  <c r="G641"/>
  <c r="F641"/>
  <c r="E641"/>
  <c r="O640"/>
  <c r="K640"/>
  <c r="N639"/>
  <c r="M639"/>
  <c r="Q639" s="1"/>
  <c r="T639" s="1"/>
  <c r="L639"/>
  <c r="J639"/>
  <c r="I639"/>
  <c r="G639"/>
  <c r="F639"/>
  <c r="E639"/>
  <c r="N638"/>
  <c r="N637" s="1"/>
  <c r="M638"/>
  <c r="P638" s="1"/>
  <c r="J638"/>
  <c r="I638"/>
  <c r="G638"/>
  <c r="F638"/>
  <c r="E638"/>
  <c r="E637"/>
  <c r="S636"/>
  <c r="T636" s="1"/>
  <c r="P636"/>
  <c r="L636"/>
  <c r="R635"/>
  <c r="D635" s="1"/>
  <c r="Q635"/>
  <c r="P635"/>
  <c r="L635"/>
  <c r="H635"/>
  <c r="R634"/>
  <c r="Q634"/>
  <c r="T634" s="1"/>
  <c r="P634"/>
  <c r="L634"/>
  <c r="H634"/>
  <c r="R633"/>
  <c r="O633"/>
  <c r="N633"/>
  <c r="M633"/>
  <c r="K633"/>
  <c r="J633"/>
  <c r="I633"/>
  <c r="G633"/>
  <c r="F633"/>
  <c r="E633"/>
  <c r="S632"/>
  <c r="T632" s="1"/>
  <c r="P632"/>
  <c r="L632"/>
  <c r="R631"/>
  <c r="D631" s="1"/>
  <c r="Q631"/>
  <c r="T631" s="1"/>
  <c r="P631"/>
  <c r="L631"/>
  <c r="H631"/>
  <c r="R630"/>
  <c r="Q630"/>
  <c r="T630" s="1"/>
  <c r="P630"/>
  <c r="L630"/>
  <c r="H630"/>
  <c r="O629"/>
  <c r="N629"/>
  <c r="M629"/>
  <c r="P629" s="1"/>
  <c r="K629"/>
  <c r="J629"/>
  <c r="I629"/>
  <c r="G629"/>
  <c r="F629"/>
  <c r="E629"/>
  <c r="S628"/>
  <c r="P628"/>
  <c r="L628"/>
  <c r="R627"/>
  <c r="Q627"/>
  <c r="P627"/>
  <c r="L627"/>
  <c r="H627"/>
  <c r="D627"/>
  <c r="R626"/>
  <c r="D626" s="1"/>
  <c r="Q626"/>
  <c r="P626"/>
  <c r="L626"/>
  <c r="H626"/>
  <c r="O625"/>
  <c r="N625"/>
  <c r="M625"/>
  <c r="K625"/>
  <c r="J625"/>
  <c r="I625"/>
  <c r="G625"/>
  <c r="F625"/>
  <c r="E625"/>
  <c r="S624"/>
  <c r="T624" s="1"/>
  <c r="P624"/>
  <c r="L624"/>
  <c r="R623"/>
  <c r="D623" s="1"/>
  <c r="Q623"/>
  <c r="T623" s="1"/>
  <c r="P623"/>
  <c r="L623"/>
  <c r="H623"/>
  <c r="R622"/>
  <c r="Q622"/>
  <c r="P622"/>
  <c r="L622"/>
  <c r="H622"/>
  <c r="C622"/>
  <c r="S621"/>
  <c r="O621"/>
  <c r="N621"/>
  <c r="M621"/>
  <c r="K621"/>
  <c r="J621"/>
  <c r="I621"/>
  <c r="G621"/>
  <c r="F621"/>
  <c r="E621"/>
  <c r="S620"/>
  <c r="T620" s="1"/>
  <c r="P620"/>
  <c r="L620"/>
  <c r="R619"/>
  <c r="Q619"/>
  <c r="T619" s="1"/>
  <c r="P619"/>
  <c r="L619"/>
  <c r="H619"/>
  <c r="R618"/>
  <c r="D618" s="1"/>
  <c r="Q618"/>
  <c r="P618"/>
  <c r="L618"/>
  <c r="H618"/>
  <c r="O617"/>
  <c r="N617"/>
  <c r="M617"/>
  <c r="K617"/>
  <c r="J617"/>
  <c r="I617"/>
  <c r="G617"/>
  <c r="F617"/>
  <c r="E617"/>
  <c r="S616"/>
  <c r="T616" s="1"/>
  <c r="P616"/>
  <c r="L616"/>
  <c r="R615"/>
  <c r="D615" s="1"/>
  <c r="Q615"/>
  <c r="T615" s="1"/>
  <c r="P615"/>
  <c r="L615"/>
  <c r="H615"/>
  <c r="R614"/>
  <c r="Q614"/>
  <c r="T614" s="1"/>
  <c r="P614"/>
  <c r="L614"/>
  <c r="H614"/>
  <c r="S613"/>
  <c r="O613"/>
  <c r="N613"/>
  <c r="M613"/>
  <c r="K613"/>
  <c r="L613" s="1"/>
  <c r="J613"/>
  <c r="I613"/>
  <c r="G613"/>
  <c r="F613"/>
  <c r="E613"/>
  <c r="S612"/>
  <c r="T612" s="1"/>
  <c r="P612"/>
  <c r="L612"/>
  <c r="R611"/>
  <c r="Q611"/>
  <c r="T611" s="1"/>
  <c r="P611"/>
  <c r="L611"/>
  <c r="H611"/>
  <c r="D611"/>
  <c r="R610"/>
  <c r="Q610"/>
  <c r="T610" s="1"/>
  <c r="P610"/>
  <c r="L610"/>
  <c r="H610"/>
  <c r="D610"/>
  <c r="C610"/>
  <c r="R609"/>
  <c r="O609"/>
  <c r="N609"/>
  <c r="M609"/>
  <c r="K609"/>
  <c r="J609"/>
  <c r="I609"/>
  <c r="G609"/>
  <c r="F609"/>
  <c r="E609"/>
  <c r="H609" s="1"/>
  <c r="P608"/>
  <c r="O608"/>
  <c r="S608" s="1"/>
  <c r="K608"/>
  <c r="N607"/>
  <c r="N603" s="1"/>
  <c r="M607"/>
  <c r="J607"/>
  <c r="I607"/>
  <c r="G607"/>
  <c r="F607"/>
  <c r="E607"/>
  <c r="N606"/>
  <c r="M606"/>
  <c r="P606" s="1"/>
  <c r="J606"/>
  <c r="I606"/>
  <c r="G606"/>
  <c r="F606"/>
  <c r="E606"/>
  <c r="O605"/>
  <c r="G605"/>
  <c r="G602"/>
  <c r="S600"/>
  <c r="T600" s="1"/>
  <c r="P600"/>
  <c r="L600"/>
  <c r="R599"/>
  <c r="D599" s="1"/>
  <c r="Q599"/>
  <c r="T599" s="1"/>
  <c r="P599"/>
  <c r="L599"/>
  <c r="H599"/>
  <c r="R598"/>
  <c r="Q598"/>
  <c r="T598" s="1"/>
  <c r="P598"/>
  <c r="L598"/>
  <c r="H598"/>
  <c r="S597"/>
  <c r="O597"/>
  <c r="N597"/>
  <c r="M597"/>
  <c r="K597"/>
  <c r="J597"/>
  <c r="I597"/>
  <c r="G597"/>
  <c r="F597"/>
  <c r="E597"/>
  <c r="T596"/>
  <c r="S596"/>
  <c r="P596"/>
  <c r="L596"/>
  <c r="T595"/>
  <c r="R595"/>
  <c r="Q595"/>
  <c r="C595" s="1"/>
  <c r="P595"/>
  <c r="L595"/>
  <c r="H595"/>
  <c r="D595"/>
  <c r="T594"/>
  <c r="R594"/>
  <c r="D594" s="1"/>
  <c r="Q594"/>
  <c r="P594"/>
  <c r="L594"/>
  <c r="H594"/>
  <c r="S593"/>
  <c r="Q593"/>
  <c r="O593"/>
  <c r="N593"/>
  <c r="M593"/>
  <c r="K593"/>
  <c r="J593"/>
  <c r="I593"/>
  <c r="G593"/>
  <c r="F593"/>
  <c r="E593"/>
  <c r="S592"/>
  <c r="T592" s="1"/>
  <c r="P592"/>
  <c r="L592"/>
  <c r="R591"/>
  <c r="D591" s="1"/>
  <c r="Q591"/>
  <c r="T591" s="1"/>
  <c r="P591"/>
  <c r="L591"/>
  <c r="H591"/>
  <c r="R590"/>
  <c r="Q590"/>
  <c r="T590" s="1"/>
  <c r="P590"/>
  <c r="L590"/>
  <c r="H590"/>
  <c r="S589"/>
  <c r="O589"/>
  <c r="N589"/>
  <c r="M589"/>
  <c r="K589"/>
  <c r="L589" s="1"/>
  <c r="J589"/>
  <c r="I589"/>
  <c r="G589"/>
  <c r="F589"/>
  <c r="E589"/>
  <c r="T588"/>
  <c r="S588"/>
  <c r="P588"/>
  <c r="L588"/>
  <c r="R587"/>
  <c r="Q587"/>
  <c r="C587" s="1"/>
  <c r="P587"/>
  <c r="L587"/>
  <c r="H587"/>
  <c r="D587"/>
  <c r="R586"/>
  <c r="R585" s="1"/>
  <c r="D585" s="1"/>
  <c r="Q586"/>
  <c r="P586"/>
  <c r="L586"/>
  <c r="H586"/>
  <c r="S585"/>
  <c r="O585"/>
  <c r="N585"/>
  <c r="M585"/>
  <c r="K585"/>
  <c r="J585"/>
  <c r="I585"/>
  <c r="L585" s="1"/>
  <c r="G585"/>
  <c r="F585"/>
  <c r="E585"/>
  <c r="S584"/>
  <c r="T584" s="1"/>
  <c r="P584"/>
  <c r="L584"/>
  <c r="R583"/>
  <c r="D583" s="1"/>
  <c r="Q583"/>
  <c r="T583" s="1"/>
  <c r="P583"/>
  <c r="L583"/>
  <c r="H583"/>
  <c r="R582"/>
  <c r="Q582"/>
  <c r="T582" s="1"/>
  <c r="P582"/>
  <c r="L582"/>
  <c r="H582"/>
  <c r="O581"/>
  <c r="N581"/>
  <c r="M581"/>
  <c r="K581"/>
  <c r="J581"/>
  <c r="I581"/>
  <c r="G581"/>
  <c r="H581" s="1"/>
  <c r="F581"/>
  <c r="E581"/>
  <c r="S580"/>
  <c r="P580"/>
  <c r="L580"/>
  <c r="R579"/>
  <c r="D579" s="1"/>
  <c r="Q579"/>
  <c r="T579" s="1"/>
  <c r="P579"/>
  <c r="L579"/>
  <c r="H579"/>
  <c r="C579"/>
  <c r="R578"/>
  <c r="Q578"/>
  <c r="T578" s="1"/>
  <c r="P578"/>
  <c r="L578"/>
  <c r="H578"/>
  <c r="D578"/>
  <c r="R577"/>
  <c r="D577" s="1"/>
  <c r="O577"/>
  <c r="N577"/>
  <c r="M577"/>
  <c r="P577" s="1"/>
  <c r="K577"/>
  <c r="J577"/>
  <c r="I577"/>
  <c r="G577"/>
  <c r="F577"/>
  <c r="E577"/>
  <c r="S576"/>
  <c r="T576" s="1"/>
  <c r="P576"/>
  <c r="L576"/>
  <c r="R575"/>
  <c r="D575" s="1"/>
  <c r="Q575"/>
  <c r="T575" s="1"/>
  <c r="P575"/>
  <c r="L575"/>
  <c r="H575"/>
  <c r="R574"/>
  <c r="Q574"/>
  <c r="T574" s="1"/>
  <c r="P574"/>
  <c r="L574"/>
  <c r="H574"/>
  <c r="O573"/>
  <c r="P573" s="1"/>
  <c r="N573"/>
  <c r="M573"/>
  <c r="K573"/>
  <c r="L573" s="1"/>
  <c r="J573"/>
  <c r="I573"/>
  <c r="G573"/>
  <c r="F573"/>
  <c r="E573"/>
  <c r="O572"/>
  <c r="K572"/>
  <c r="N571"/>
  <c r="M571"/>
  <c r="J571"/>
  <c r="R571" s="1"/>
  <c r="D571" s="1"/>
  <c r="I571"/>
  <c r="L571" s="1"/>
  <c r="G571"/>
  <c r="F571"/>
  <c r="E571"/>
  <c r="H571" s="1"/>
  <c r="P570"/>
  <c r="N570"/>
  <c r="M570"/>
  <c r="M569" s="1"/>
  <c r="J570"/>
  <c r="R570" s="1"/>
  <c r="I570"/>
  <c r="I569" s="1"/>
  <c r="G570"/>
  <c r="F570"/>
  <c r="E570"/>
  <c r="N569"/>
  <c r="E569"/>
  <c r="S568"/>
  <c r="T568" s="1"/>
  <c r="P568"/>
  <c r="L568"/>
  <c r="R567"/>
  <c r="D567" s="1"/>
  <c r="Q567"/>
  <c r="T567" s="1"/>
  <c r="P567"/>
  <c r="L567"/>
  <c r="H567"/>
  <c r="R566"/>
  <c r="Q566"/>
  <c r="T566" s="1"/>
  <c r="P566"/>
  <c r="L566"/>
  <c r="H566"/>
  <c r="O565"/>
  <c r="N565"/>
  <c r="M565"/>
  <c r="K565"/>
  <c r="L565" s="1"/>
  <c r="J565"/>
  <c r="I565"/>
  <c r="G565"/>
  <c r="F565"/>
  <c r="E565"/>
  <c r="T564"/>
  <c r="S564"/>
  <c r="P564"/>
  <c r="L564"/>
  <c r="R563"/>
  <c r="Q563"/>
  <c r="C563" s="1"/>
  <c r="P563"/>
  <c r="L563"/>
  <c r="H563"/>
  <c r="D563"/>
  <c r="R562"/>
  <c r="R561" s="1"/>
  <c r="D561" s="1"/>
  <c r="Q562"/>
  <c r="P562"/>
  <c r="L562"/>
  <c r="H562"/>
  <c r="S561"/>
  <c r="O561"/>
  <c r="N561"/>
  <c r="M561"/>
  <c r="K561"/>
  <c r="J561"/>
  <c r="I561"/>
  <c r="L561" s="1"/>
  <c r="G561"/>
  <c r="F561"/>
  <c r="E561"/>
  <c r="S560"/>
  <c r="T560" s="1"/>
  <c r="P560"/>
  <c r="L560"/>
  <c r="R559"/>
  <c r="D559" s="1"/>
  <c r="Q559"/>
  <c r="T559" s="1"/>
  <c r="P559"/>
  <c r="L559"/>
  <c r="H559"/>
  <c r="R558"/>
  <c r="Q558"/>
  <c r="T558" s="1"/>
  <c r="P558"/>
  <c r="L558"/>
  <c r="H558"/>
  <c r="O557"/>
  <c r="N557"/>
  <c r="M557"/>
  <c r="K557"/>
  <c r="J557"/>
  <c r="I557"/>
  <c r="G557"/>
  <c r="F557"/>
  <c r="E557"/>
  <c r="S556"/>
  <c r="P556"/>
  <c r="L556"/>
  <c r="R555"/>
  <c r="D555" s="1"/>
  <c r="Q555"/>
  <c r="T555" s="1"/>
  <c r="P555"/>
  <c r="L555"/>
  <c r="H555"/>
  <c r="C555"/>
  <c r="R554"/>
  <c r="Q554"/>
  <c r="T554" s="1"/>
  <c r="P554"/>
  <c r="L554"/>
  <c r="H554"/>
  <c r="D554"/>
  <c r="R553"/>
  <c r="D553" s="1"/>
  <c r="O553"/>
  <c r="N553"/>
  <c r="M553"/>
  <c r="K553"/>
  <c r="J553"/>
  <c r="I553"/>
  <c r="G553"/>
  <c r="F553"/>
  <c r="E553"/>
  <c r="S552"/>
  <c r="T552" s="1"/>
  <c r="P552"/>
  <c r="L552"/>
  <c r="R551"/>
  <c r="D551" s="1"/>
  <c r="Q551"/>
  <c r="T551" s="1"/>
  <c r="P551"/>
  <c r="L551"/>
  <c r="H551"/>
  <c r="R550"/>
  <c r="D550" s="1"/>
  <c r="Q550"/>
  <c r="T550" s="1"/>
  <c r="P550"/>
  <c r="L550"/>
  <c r="H550"/>
  <c r="S549"/>
  <c r="O549"/>
  <c r="N549"/>
  <c r="M549"/>
  <c r="K549"/>
  <c r="J549"/>
  <c r="I549"/>
  <c r="G549"/>
  <c r="F549"/>
  <c r="E549"/>
  <c r="S548"/>
  <c r="S545" s="1"/>
  <c r="P548"/>
  <c r="L548"/>
  <c r="T547"/>
  <c r="R547"/>
  <c r="D547" s="1"/>
  <c r="Q547"/>
  <c r="P547"/>
  <c r="L547"/>
  <c r="H547"/>
  <c r="R546"/>
  <c r="Q546"/>
  <c r="T546" s="1"/>
  <c r="P546"/>
  <c r="L546"/>
  <c r="H546"/>
  <c r="D546"/>
  <c r="P545"/>
  <c r="O545"/>
  <c r="N545"/>
  <c r="M545"/>
  <c r="L545"/>
  <c r="K545"/>
  <c r="J545"/>
  <c r="I545"/>
  <c r="H545"/>
  <c r="G545"/>
  <c r="F545"/>
  <c r="E545"/>
  <c r="S544"/>
  <c r="T544" s="1"/>
  <c r="P544"/>
  <c r="L544"/>
  <c r="R543"/>
  <c r="D543" s="1"/>
  <c r="Q543"/>
  <c r="P543"/>
  <c r="L543"/>
  <c r="H543"/>
  <c r="R542"/>
  <c r="Q542"/>
  <c r="P542"/>
  <c r="L542"/>
  <c r="H542"/>
  <c r="O541"/>
  <c r="N541"/>
  <c r="M541"/>
  <c r="K541"/>
  <c r="J541"/>
  <c r="I541"/>
  <c r="G541"/>
  <c r="F541"/>
  <c r="E541"/>
  <c r="O540"/>
  <c r="L540"/>
  <c r="K540"/>
  <c r="Q539"/>
  <c r="T539" s="1"/>
  <c r="N539"/>
  <c r="M539"/>
  <c r="P539" s="1"/>
  <c r="L539"/>
  <c r="J539"/>
  <c r="R539" s="1"/>
  <c r="D539" s="1"/>
  <c r="I539"/>
  <c r="G539"/>
  <c r="F539"/>
  <c r="E539"/>
  <c r="E537" s="1"/>
  <c r="N538"/>
  <c r="N537" s="1"/>
  <c r="M538"/>
  <c r="P538" s="1"/>
  <c r="L538"/>
  <c r="J538"/>
  <c r="I538"/>
  <c r="Q538" s="1"/>
  <c r="G538"/>
  <c r="F538"/>
  <c r="F537" s="1"/>
  <c r="E538"/>
  <c r="M537"/>
  <c r="K537"/>
  <c r="I537"/>
  <c r="S536"/>
  <c r="T536" s="1"/>
  <c r="P536"/>
  <c r="L536"/>
  <c r="R535"/>
  <c r="D535" s="1"/>
  <c r="Q535"/>
  <c r="P535"/>
  <c r="L535"/>
  <c r="H535"/>
  <c r="R534"/>
  <c r="Q534"/>
  <c r="P534"/>
  <c r="L534"/>
  <c r="H534"/>
  <c r="D534"/>
  <c r="S533"/>
  <c r="O533"/>
  <c r="N533"/>
  <c r="M533"/>
  <c r="K533"/>
  <c r="L533" s="1"/>
  <c r="J533"/>
  <c r="I533"/>
  <c r="G533"/>
  <c r="F533"/>
  <c r="E533"/>
  <c r="S532"/>
  <c r="P532"/>
  <c r="L532"/>
  <c r="R531"/>
  <c r="Q531"/>
  <c r="T531" s="1"/>
  <c r="P531"/>
  <c r="L531"/>
  <c r="H531"/>
  <c r="D531"/>
  <c r="R530"/>
  <c r="R529" s="1"/>
  <c r="D529" s="1"/>
  <c r="Q530"/>
  <c r="T530" s="1"/>
  <c r="P530"/>
  <c r="L530"/>
  <c r="H530"/>
  <c r="C530"/>
  <c r="O529"/>
  <c r="N529"/>
  <c r="M529"/>
  <c r="K529"/>
  <c r="J529"/>
  <c r="I529"/>
  <c r="G529"/>
  <c r="F529"/>
  <c r="E529"/>
  <c r="S528"/>
  <c r="T528" s="1"/>
  <c r="P528"/>
  <c r="L528"/>
  <c r="R527"/>
  <c r="D527" s="1"/>
  <c r="Q527"/>
  <c r="P527"/>
  <c r="L527"/>
  <c r="H527"/>
  <c r="R526"/>
  <c r="R525" s="1"/>
  <c r="D525" s="1"/>
  <c r="Q526"/>
  <c r="P526"/>
  <c r="L526"/>
  <c r="H526"/>
  <c r="O525"/>
  <c r="N525"/>
  <c r="M525"/>
  <c r="K525"/>
  <c r="J525"/>
  <c r="I525"/>
  <c r="G525"/>
  <c r="F525"/>
  <c r="E525"/>
  <c r="T524"/>
  <c r="S524"/>
  <c r="P524"/>
  <c r="L524"/>
  <c r="T523"/>
  <c r="R523"/>
  <c r="Q523"/>
  <c r="C523" s="1"/>
  <c r="P523"/>
  <c r="L523"/>
  <c r="H523"/>
  <c r="D523"/>
  <c r="T522"/>
  <c r="R522"/>
  <c r="D522" s="1"/>
  <c r="Q522"/>
  <c r="P522"/>
  <c r="L522"/>
  <c r="H522"/>
  <c r="S521"/>
  <c r="Q521"/>
  <c r="O521"/>
  <c r="N521"/>
  <c r="M521"/>
  <c r="K521"/>
  <c r="J521"/>
  <c r="I521"/>
  <c r="G521"/>
  <c r="F521"/>
  <c r="E521"/>
  <c r="S520"/>
  <c r="P520"/>
  <c r="L520"/>
  <c r="R519"/>
  <c r="D519" s="1"/>
  <c r="Q519"/>
  <c r="P519"/>
  <c r="L519"/>
  <c r="H519"/>
  <c r="R518"/>
  <c r="Q518"/>
  <c r="P518"/>
  <c r="L518"/>
  <c r="H518"/>
  <c r="D518"/>
  <c r="O517"/>
  <c r="N517"/>
  <c r="M517"/>
  <c r="K517"/>
  <c r="J517"/>
  <c r="I517"/>
  <c r="G517"/>
  <c r="F517"/>
  <c r="E517"/>
  <c r="T516"/>
  <c r="S516"/>
  <c r="P516"/>
  <c r="L516"/>
  <c r="T515"/>
  <c r="R515"/>
  <c r="D515" s="1"/>
  <c r="Q515"/>
  <c r="P515"/>
  <c r="L515"/>
  <c r="H515"/>
  <c r="C515"/>
  <c r="T514"/>
  <c r="R514"/>
  <c r="D514" s="1"/>
  <c r="Q514"/>
  <c r="P514"/>
  <c r="L514"/>
  <c r="H514"/>
  <c r="S513"/>
  <c r="Q513"/>
  <c r="O513"/>
  <c r="N513"/>
  <c r="M513"/>
  <c r="K513"/>
  <c r="J513"/>
  <c r="I513"/>
  <c r="L513" s="1"/>
  <c r="G513"/>
  <c r="F513"/>
  <c r="E513"/>
  <c r="S512"/>
  <c r="T512" s="1"/>
  <c r="P512"/>
  <c r="L512"/>
  <c r="R511"/>
  <c r="D511" s="1"/>
  <c r="Q511"/>
  <c r="P511"/>
  <c r="L511"/>
  <c r="H511"/>
  <c r="R510"/>
  <c r="Q510"/>
  <c r="P510"/>
  <c r="L510"/>
  <c r="H510"/>
  <c r="S509"/>
  <c r="O509"/>
  <c r="P509" s="1"/>
  <c r="N509"/>
  <c r="M509"/>
  <c r="K509"/>
  <c r="J509"/>
  <c r="I509"/>
  <c r="G509"/>
  <c r="F509"/>
  <c r="E509"/>
  <c r="O508"/>
  <c r="K508"/>
  <c r="N507"/>
  <c r="N505" s="1"/>
  <c r="M507"/>
  <c r="P507" s="1"/>
  <c r="J507"/>
  <c r="R507" s="1"/>
  <c r="D507" s="1"/>
  <c r="I507"/>
  <c r="L507" s="1"/>
  <c r="G507"/>
  <c r="F507"/>
  <c r="E507"/>
  <c r="Q506"/>
  <c r="T506" s="1"/>
  <c r="P506"/>
  <c r="N506"/>
  <c r="M506"/>
  <c r="L506"/>
  <c r="J506"/>
  <c r="I506"/>
  <c r="G506"/>
  <c r="F506"/>
  <c r="F505" s="1"/>
  <c r="E506"/>
  <c r="E406" s="1"/>
  <c r="I505"/>
  <c r="S504"/>
  <c r="T504" s="1"/>
  <c r="P504"/>
  <c r="L504"/>
  <c r="R503"/>
  <c r="Q503"/>
  <c r="P503"/>
  <c r="L503"/>
  <c r="H503"/>
  <c r="D503"/>
  <c r="R502"/>
  <c r="D502" s="1"/>
  <c r="Q502"/>
  <c r="P502"/>
  <c r="L502"/>
  <c r="H502"/>
  <c r="R501"/>
  <c r="O501"/>
  <c r="P501" s="1"/>
  <c r="N501"/>
  <c r="M501"/>
  <c r="K501"/>
  <c r="J501"/>
  <c r="I501"/>
  <c r="G501"/>
  <c r="F501"/>
  <c r="E501"/>
  <c r="T500"/>
  <c r="S500"/>
  <c r="P500"/>
  <c r="L500"/>
  <c r="T499"/>
  <c r="R499"/>
  <c r="Q499"/>
  <c r="C499" s="1"/>
  <c r="P499"/>
  <c r="L499"/>
  <c r="H499"/>
  <c r="D499"/>
  <c r="T498"/>
  <c r="R498"/>
  <c r="Q498"/>
  <c r="C498" s="1"/>
  <c r="P498"/>
  <c r="L498"/>
  <c r="H498"/>
  <c r="D498"/>
  <c r="S497"/>
  <c r="R497"/>
  <c r="P497"/>
  <c r="O497"/>
  <c r="N497"/>
  <c r="M497"/>
  <c r="L497"/>
  <c r="K497"/>
  <c r="J497"/>
  <c r="I497"/>
  <c r="H497"/>
  <c r="G497"/>
  <c r="F497"/>
  <c r="E497"/>
  <c r="D497"/>
  <c r="S496"/>
  <c r="T496" s="1"/>
  <c r="P496"/>
  <c r="L496"/>
  <c r="R495"/>
  <c r="D495" s="1"/>
  <c r="Q495"/>
  <c r="P495"/>
  <c r="L495"/>
  <c r="H495"/>
  <c r="R494"/>
  <c r="D494" s="1"/>
  <c r="Q494"/>
  <c r="P494"/>
  <c r="L494"/>
  <c r="H494"/>
  <c r="O493"/>
  <c r="N493"/>
  <c r="M493"/>
  <c r="K493"/>
  <c r="L493" s="1"/>
  <c r="J493"/>
  <c r="I493"/>
  <c r="G493"/>
  <c r="F493"/>
  <c r="E493"/>
  <c r="S492"/>
  <c r="T492" s="1"/>
  <c r="P492"/>
  <c r="L492"/>
  <c r="R491"/>
  <c r="Q491"/>
  <c r="T491" s="1"/>
  <c r="P491"/>
  <c r="L491"/>
  <c r="H491"/>
  <c r="D491"/>
  <c r="R490"/>
  <c r="D490" s="1"/>
  <c r="Q490"/>
  <c r="T490" s="1"/>
  <c r="P490"/>
  <c r="L490"/>
  <c r="H490"/>
  <c r="C490"/>
  <c r="R489"/>
  <c r="D489" s="1"/>
  <c r="O489"/>
  <c r="N489"/>
  <c r="M489"/>
  <c r="K489"/>
  <c r="J489"/>
  <c r="I489"/>
  <c r="G489"/>
  <c r="F489"/>
  <c r="E489"/>
  <c r="H489" s="1"/>
  <c r="S488"/>
  <c r="T488" s="1"/>
  <c r="P488"/>
  <c r="L488"/>
  <c r="R487"/>
  <c r="Q487"/>
  <c r="P487"/>
  <c r="L487"/>
  <c r="H487"/>
  <c r="D487"/>
  <c r="R486"/>
  <c r="D486" s="1"/>
  <c r="Q486"/>
  <c r="P486"/>
  <c r="L486"/>
  <c r="H486"/>
  <c r="O485"/>
  <c r="N485"/>
  <c r="M485"/>
  <c r="K485"/>
  <c r="L485" s="1"/>
  <c r="J485"/>
  <c r="I485"/>
  <c r="G485"/>
  <c r="F485"/>
  <c r="E485"/>
  <c r="S484"/>
  <c r="T484" s="1"/>
  <c r="P484"/>
  <c r="L484"/>
  <c r="R483"/>
  <c r="R481" s="1"/>
  <c r="D481" s="1"/>
  <c r="Q483"/>
  <c r="P483"/>
  <c r="L483"/>
  <c r="H483"/>
  <c r="T482"/>
  <c r="R482"/>
  <c r="Q482"/>
  <c r="P482"/>
  <c r="L482"/>
  <c r="L481" s="1"/>
  <c r="H482"/>
  <c r="D482"/>
  <c r="S481"/>
  <c r="P481"/>
  <c r="O481"/>
  <c r="N481"/>
  <c r="M481"/>
  <c r="K481"/>
  <c r="J481"/>
  <c r="I481"/>
  <c r="H481"/>
  <c r="G481"/>
  <c r="F481"/>
  <c r="E481"/>
  <c r="S480"/>
  <c r="T480" s="1"/>
  <c r="P480"/>
  <c r="L480"/>
  <c r="R479"/>
  <c r="D479" s="1"/>
  <c r="Q479"/>
  <c r="P479"/>
  <c r="L479"/>
  <c r="H479"/>
  <c r="R478"/>
  <c r="Q478"/>
  <c r="P478"/>
  <c r="L478"/>
  <c r="H478"/>
  <c r="O477"/>
  <c r="N477"/>
  <c r="M477"/>
  <c r="K477"/>
  <c r="J477"/>
  <c r="I477"/>
  <c r="G477"/>
  <c r="F477"/>
  <c r="E477"/>
  <c r="O476"/>
  <c r="L476"/>
  <c r="K476"/>
  <c r="Q475"/>
  <c r="T475" s="1"/>
  <c r="N475"/>
  <c r="M475"/>
  <c r="P475" s="1"/>
  <c r="J475"/>
  <c r="R475" s="1"/>
  <c r="D475" s="1"/>
  <c r="I475"/>
  <c r="L475" s="1"/>
  <c r="G475"/>
  <c r="F475"/>
  <c r="E475"/>
  <c r="E473" s="1"/>
  <c r="N474"/>
  <c r="N473" s="1"/>
  <c r="M474"/>
  <c r="P474" s="1"/>
  <c r="J474"/>
  <c r="I474"/>
  <c r="I473" s="1"/>
  <c r="G474"/>
  <c r="F474"/>
  <c r="F473" s="1"/>
  <c r="E474"/>
  <c r="M473"/>
  <c r="K473"/>
  <c r="S472"/>
  <c r="T472" s="1"/>
  <c r="P472"/>
  <c r="L472"/>
  <c r="R471"/>
  <c r="D471" s="1"/>
  <c r="Q471"/>
  <c r="P471"/>
  <c r="L471"/>
  <c r="H471"/>
  <c r="R470"/>
  <c r="Q470"/>
  <c r="P470"/>
  <c r="L470"/>
  <c r="H470"/>
  <c r="D470"/>
  <c r="S469"/>
  <c r="O469"/>
  <c r="N469"/>
  <c r="M469"/>
  <c r="K469"/>
  <c r="L469" s="1"/>
  <c r="J469"/>
  <c r="I469"/>
  <c r="G469"/>
  <c r="H469" s="1"/>
  <c r="F469"/>
  <c r="E469"/>
  <c r="S468"/>
  <c r="P468"/>
  <c r="L468"/>
  <c r="R467"/>
  <c r="Q467"/>
  <c r="T467" s="1"/>
  <c r="P467"/>
  <c r="L467"/>
  <c r="H467"/>
  <c r="D467"/>
  <c r="R466"/>
  <c r="D466" s="1"/>
  <c r="Q466"/>
  <c r="T466" s="1"/>
  <c r="P466"/>
  <c r="L466"/>
  <c r="H466"/>
  <c r="Q465"/>
  <c r="O465"/>
  <c r="N465"/>
  <c r="M465"/>
  <c r="K465"/>
  <c r="J465"/>
  <c r="I465"/>
  <c r="G465"/>
  <c r="F465"/>
  <c r="E465"/>
  <c r="S464"/>
  <c r="T464" s="1"/>
  <c r="P464"/>
  <c r="L464"/>
  <c r="R463"/>
  <c r="D463" s="1"/>
  <c r="Q463"/>
  <c r="P463"/>
  <c r="L463"/>
  <c r="H463"/>
  <c r="R462"/>
  <c r="R461" s="1"/>
  <c r="Q462"/>
  <c r="P462"/>
  <c r="L462"/>
  <c r="H462"/>
  <c r="S461"/>
  <c r="O461"/>
  <c r="N461"/>
  <c r="M461"/>
  <c r="K461"/>
  <c r="L461" s="1"/>
  <c r="J461"/>
  <c r="I461"/>
  <c r="G461"/>
  <c r="F461"/>
  <c r="E461"/>
  <c r="T460"/>
  <c r="S460"/>
  <c r="P460"/>
  <c r="L460"/>
  <c r="R459"/>
  <c r="Q459"/>
  <c r="C459" s="1"/>
  <c r="P459"/>
  <c r="L459"/>
  <c r="H459"/>
  <c r="D459"/>
  <c r="R458"/>
  <c r="R457" s="1"/>
  <c r="D457" s="1"/>
  <c r="Q458"/>
  <c r="P458"/>
  <c r="L458"/>
  <c r="H458"/>
  <c r="S457"/>
  <c r="O457"/>
  <c r="N457"/>
  <c r="M457"/>
  <c r="K457"/>
  <c r="J457"/>
  <c r="I457"/>
  <c r="L457" s="1"/>
  <c r="G457"/>
  <c r="F457"/>
  <c r="E457"/>
  <c r="S456"/>
  <c r="P456"/>
  <c r="L456"/>
  <c r="R455"/>
  <c r="D455" s="1"/>
  <c r="Q455"/>
  <c r="P455"/>
  <c r="L455"/>
  <c r="H455"/>
  <c r="R454"/>
  <c r="Q454"/>
  <c r="P454"/>
  <c r="L454"/>
  <c r="H454"/>
  <c r="D454"/>
  <c r="O453"/>
  <c r="N453"/>
  <c r="M453"/>
  <c r="K453"/>
  <c r="J453"/>
  <c r="I453"/>
  <c r="G453"/>
  <c r="F453"/>
  <c r="E453"/>
  <c r="T452"/>
  <c r="S452"/>
  <c r="P452"/>
  <c r="L452"/>
  <c r="T451"/>
  <c r="R451"/>
  <c r="D451" s="1"/>
  <c r="Q451"/>
  <c r="P451"/>
  <c r="L451"/>
  <c r="H451"/>
  <c r="C451"/>
  <c r="T450"/>
  <c r="R450"/>
  <c r="D450" s="1"/>
  <c r="Q450"/>
  <c r="P450"/>
  <c r="L450"/>
  <c r="H450"/>
  <c r="S449"/>
  <c r="Q449"/>
  <c r="O449"/>
  <c r="N449"/>
  <c r="M449"/>
  <c r="K449"/>
  <c r="J449"/>
  <c r="I449"/>
  <c r="G449"/>
  <c r="F449"/>
  <c r="E449"/>
  <c r="S448"/>
  <c r="T448" s="1"/>
  <c r="P448"/>
  <c r="L448"/>
  <c r="R447"/>
  <c r="D447" s="1"/>
  <c r="Q447"/>
  <c r="P447"/>
  <c r="L447"/>
  <c r="H447"/>
  <c r="R446"/>
  <c r="Q446"/>
  <c r="P446"/>
  <c r="L446"/>
  <c r="H446"/>
  <c r="S445"/>
  <c r="O445"/>
  <c r="P445" s="1"/>
  <c r="N445"/>
  <c r="M445"/>
  <c r="K445"/>
  <c r="L445" s="1"/>
  <c r="J445"/>
  <c r="I445"/>
  <c r="G445"/>
  <c r="F445"/>
  <c r="E445"/>
  <c r="O444"/>
  <c r="K444"/>
  <c r="N443"/>
  <c r="M443"/>
  <c r="P443" s="1"/>
  <c r="L443"/>
  <c r="J443"/>
  <c r="R443" s="1"/>
  <c r="D443" s="1"/>
  <c r="I443"/>
  <c r="G443"/>
  <c r="F443"/>
  <c r="E443"/>
  <c r="H443" s="1"/>
  <c r="P442"/>
  <c r="N442"/>
  <c r="M442"/>
  <c r="J442"/>
  <c r="I442"/>
  <c r="Q442" s="1"/>
  <c r="T442" s="1"/>
  <c r="G442"/>
  <c r="F442"/>
  <c r="E442"/>
  <c r="E441" s="1"/>
  <c r="N441"/>
  <c r="I441"/>
  <c r="S440"/>
  <c r="T440" s="1"/>
  <c r="P440"/>
  <c r="L440"/>
  <c r="R439"/>
  <c r="Q439"/>
  <c r="P439"/>
  <c r="L439"/>
  <c r="H439"/>
  <c r="D439"/>
  <c r="R438"/>
  <c r="D438" s="1"/>
  <c r="Q438"/>
  <c r="P438"/>
  <c r="L438"/>
  <c r="H438"/>
  <c r="R437"/>
  <c r="O437"/>
  <c r="P437" s="1"/>
  <c r="N437"/>
  <c r="M437"/>
  <c r="K437"/>
  <c r="L437" s="1"/>
  <c r="J437"/>
  <c r="I437"/>
  <c r="G437"/>
  <c r="F437"/>
  <c r="E437"/>
  <c r="T436"/>
  <c r="S436"/>
  <c r="P436"/>
  <c r="P433" s="1"/>
  <c r="L436"/>
  <c r="R435"/>
  <c r="Q435"/>
  <c r="C435" s="1"/>
  <c r="P435"/>
  <c r="L435"/>
  <c r="H435"/>
  <c r="D435"/>
  <c r="R434"/>
  <c r="Q434"/>
  <c r="C434" s="1"/>
  <c r="P434"/>
  <c r="L434"/>
  <c r="H434"/>
  <c r="D434"/>
  <c r="S433"/>
  <c r="R433"/>
  <c r="D433" s="1"/>
  <c r="O433"/>
  <c r="N433"/>
  <c r="M433"/>
  <c r="L433"/>
  <c r="K433"/>
  <c r="J433"/>
  <c r="I433"/>
  <c r="H433"/>
  <c r="G433"/>
  <c r="F433"/>
  <c r="E433"/>
  <c r="S432"/>
  <c r="T432" s="1"/>
  <c r="P432"/>
  <c r="L432"/>
  <c r="R431"/>
  <c r="D431" s="1"/>
  <c r="Q431"/>
  <c r="P431"/>
  <c r="L431"/>
  <c r="H431"/>
  <c r="R430"/>
  <c r="D430" s="1"/>
  <c r="Q430"/>
  <c r="P430"/>
  <c r="L430"/>
  <c r="H430"/>
  <c r="R429"/>
  <c r="O429"/>
  <c r="N429"/>
  <c r="M429"/>
  <c r="K429"/>
  <c r="L429" s="1"/>
  <c r="J429"/>
  <c r="I429"/>
  <c r="G429"/>
  <c r="F429"/>
  <c r="E429"/>
  <c r="S428"/>
  <c r="T428" s="1"/>
  <c r="P428"/>
  <c r="L428"/>
  <c r="R427"/>
  <c r="Q427"/>
  <c r="T427" s="1"/>
  <c r="P427"/>
  <c r="L427"/>
  <c r="H427"/>
  <c r="D427"/>
  <c r="R426"/>
  <c r="D426" s="1"/>
  <c r="Q426"/>
  <c r="T426" s="1"/>
  <c r="P426"/>
  <c r="L426"/>
  <c r="H426"/>
  <c r="R425"/>
  <c r="D425" s="1"/>
  <c r="O425"/>
  <c r="N425"/>
  <c r="M425"/>
  <c r="P425" s="1"/>
  <c r="K425"/>
  <c r="J425"/>
  <c r="I425"/>
  <c r="G425"/>
  <c r="F425"/>
  <c r="E425"/>
  <c r="S424"/>
  <c r="T424" s="1"/>
  <c r="P424"/>
  <c r="L424"/>
  <c r="R423"/>
  <c r="Q423"/>
  <c r="P423"/>
  <c r="L423"/>
  <c r="H423"/>
  <c r="D423"/>
  <c r="R422"/>
  <c r="D422" s="1"/>
  <c r="Q422"/>
  <c r="P422"/>
  <c r="L422"/>
  <c r="H422"/>
  <c r="O421"/>
  <c r="N421"/>
  <c r="M421"/>
  <c r="K421"/>
  <c r="J421"/>
  <c r="I421"/>
  <c r="G421"/>
  <c r="F421"/>
  <c r="E421"/>
  <c r="S420"/>
  <c r="S417" s="1"/>
  <c r="P420"/>
  <c r="L420"/>
  <c r="T419"/>
  <c r="R419"/>
  <c r="D419" s="1"/>
  <c r="Q419"/>
  <c r="P419"/>
  <c r="L419"/>
  <c r="H419"/>
  <c r="R418"/>
  <c r="Q418"/>
  <c r="P418"/>
  <c r="L418"/>
  <c r="H418"/>
  <c r="D418"/>
  <c r="P417"/>
  <c r="O417"/>
  <c r="N417"/>
  <c r="M417"/>
  <c r="L417"/>
  <c r="K417"/>
  <c r="J417"/>
  <c r="I417"/>
  <c r="H417"/>
  <c r="G417"/>
  <c r="F417"/>
  <c r="E417"/>
  <c r="S416"/>
  <c r="T416" s="1"/>
  <c r="P416"/>
  <c r="L416"/>
  <c r="R415"/>
  <c r="D415" s="1"/>
  <c r="Q415"/>
  <c r="P415"/>
  <c r="L415"/>
  <c r="H415"/>
  <c r="R414"/>
  <c r="Q414"/>
  <c r="P414"/>
  <c r="L414"/>
  <c r="H414"/>
  <c r="O413"/>
  <c r="N413"/>
  <c r="M413"/>
  <c r="K413"/>
  <c r="J413"/>
  <c r="I413"/>
  <c r="G413"/>
  <c r="F413"/>
  <c r="E413"/>
  <c r="O412"/>
  <c r="L412"/>
  <c r="K412"/>
  <c r="Q411"/>
  <c r="T411" s="1"/>
  <c r="N411"/>
  <c r="M411"/>
  <c r="L411"/>
  <c r="J411"/>
  <c r="J407" s="1"/>
  <c r="I411"/>
  <c r="G411"/>
  <c r="F411"/>
  <c r="F407" s="1"/>
  <c r="F1996" s="1"/>
  <c r="E411"/>
  <c r="E409" s="1"/>
  <c r="N410"/>
  <c r="N409" s="1"/>
  <c r="M410"/>
  <c r="P410" s="1"/>
  <c r="L410"/>
  <c r="J410"/>
  <c r="I410"/>
  <c r="G410"/>
  <c r="F410"/>
  <c r="E410"/>
  <c r="M409"/>
  <c r="K409"/>
  <c r="I409"/>
  <c r="N407"/>
  <c r="N1996" s="1"/>
  <c r="N406"/>
  <c r="N1995" s="1"/>
  <c r="S404"/>
  <c r="P404"/>
  <c r="L404"/>
  <c r="R403"/>
  <c r="D403" s="1"/>
  <c r="Q403"/>
  <c r="T403" s="1"/>
  <c r="P403"/>
  <c r="L403"/>
  <c r="H403"/>
  <c r="R402"/>
  <c r="Q402"/>
  <c r="T402" s="1"/>
  <c r="P402"/>
  <c r="L402"/>
  <c r="H402"/>
  <c r="D402"/>
  <c r="O401"/>
  <c r="N401"/>
  <c r="M401"/>
  <c r="K401"/>
  <c r="J401"/>
  <c r="I401"/>
  <c r="G401"/>
  <c r="F401"/>
  <c r="E401"/>
  <c r="H401" s="1"/>
  <c r="S400"/>
  <c r="T400" s="1"/>
  <c r="P400"/>
  <c r="L400"/>
  <c r="R399"/>
  <c r="D399" s="1"/>
  <c r="Q399"/>
  <c r="P399"/>
  <c r="L399"/>
  <c r="H399"/>
  <c r="R398"/>
  <c r="R397" s="1"/>
  <c r="Q398"/>
  <c r="P398"/>
  <c r="L398"/>
  <c r="H398"/>
  <c r="D398"/>
  <c r="S397"/>
  <c r="O397"/>
  <c r="N397"/>
  <c r="M397"/>
  <c r="K397"/>
  <c r="L397" s="1"/>
  <c r="J397"/>
  <c r="I397"/>
  <c r="G397"/>
  <c r="H397" s="1"/>
  <c r="F397"/>
  <c r="E397"/>
  <c r="S396"/>
  <c r="T396" s="1"/>
  <c r="P396"/>
  <c r="L396"/>
  <c r="R395"/>
  <c r="D395" s="1"/>
  <c r="Q395"/>
  <c r="P395"/>
  <c r="L395"/>
  <c r="H395"/>
  <c r="T394"/>
  <c r="R394"/>
  <c r="Q394"/>
  <c r="C394" s="1"/>
  <c r="P394"/>
  <c r="L394"/>
  <c r="H394"/>
  <c r="D394"/>
  <c r="R393"/>
  <c r="D393" s="1"/>
  <c r="O393"/>
  <c r="N393"/>
  <c r="M393"/>
  <c r="P393" s="1"/>
  <c r="K393"/>
  <c r="J393"/>
  <c r="I393"/>
  <c r="G393"/>
  <c r="F393"/>
  <c r="E393"/>
  <c r="S392"/>
  <c r="P392"/>
  <c r="L392"/>
  <c r="R391"/>
  <c r="D391" s="1"/>
  <c r="Q391"/>
  <c r="P391"/>
  <c r="L391"/>
  <c r="H391"/>
  <c r="R390"/>
  <c r="R389" s="1"/>
  <c r="D389" s="1"/>
  <c r="Q390"/>
  <c r="P390"/>
  <c r="L390"/>
  <c r="H390"/>
  <c r="O389"/>
  <c r="N389"/>
  <c r="M389"/>
  <c r="K389"/>
  <c r="J389"/>
  <c r="I389"/>
  <c r="G389"/>
  <c r="H389" s="1"/>
  <c r="F389"/>
  <c r="E389"/>
  <c r="S388"/>
  <c r="T388" s="1"/>
  <c r="P388"/>
  <c r="L388"/>
  <c r="T387"/>
  <c r="R387"/>
  <c r="D387" s="1"/>
  <c r="Q387"/>
  <c r="P387"/>
  <c r="L387"/>
  <c r="H387"/>
  <c r="T386"/>
  <c r="R386"/>
  <c r="D386" s="1"/>
  <c r="Q386"/>
  <c r="P386"/>
  <c r="L386"/>
  <c r="H386"/>
  <c r="R385"/>
  <c r="D385" s="1"/>
  <c r="Q385"/>
  <c r="O385"/>
  <c r="N385"/>
  <c r="M385"/>
  <c r="P385" s="1"/>
  <c r="K385"/>
  <c r="J385"/>
  <c r="I385"/>
  <c r="G385"/>
  <c r="F385"/>
  <c r="E385"/>
  <c r="S384"/>
  <c r="T384" s="1"/>
  <c r="P384"/>
  <c r="L384"/>
  <c r="R383"/>
  <c r="D383" s="1"/>
  <c r="Q383"/>
  <c r="P383"/>
  <c r="L383"/>
  <c r="H383"/>
  <c r="R382"/>
  <c r="R381" s="1"/>
  <c r="D381" s="1"/>
  <c r="Q382"/>
  <c r="P382"/>
  <c r="L382"/>
  <c r="H382"/>
  <c r="O381"/>
  <c r="N381"/>
  <c r="M381"/>
  <c r="K381"/>
  <c r="J381"/>
  <c r="I381"/>
  <c r="G381"/>
  <c r="F381"/>
  <c r="E381"/>
  <c r="T380"/>
  <c r="S380"/>
  <c r="P380"/>
  <c r="L380"/>
  <c r="T379"/>
  <c r="R379"/>
  <c r="Q379"/>
  <c r="C379" s="1"/>
  <c r="P379"/>
  <c r="L379"/>
  <c r="H379"/>
  <c r="D379"/>
  <c r="T378"/>
  <c r="R378"/>
  <c r="Q378"/>
  <c r="C378" s="1"/>
  <c r="P378"/>
  <c r="L378"/>
  <c r="H378"/>
  <c r="D378"/>
  <c r="S377"/>
  <c r="R377"/>
  <c r="Q377"/>
  <c r="O377"/>
  <c r="N377"/>
  <c r="M377"/>
  <c r="K377"/>
  <c r="J377"/>
  <c r="I377"/>
  <c r="L377" s="1"/>
  <c r="G377"/>
  <c r="F377"/>
  <c r="E377"/>
  <c r="H377" s="1"/>
  <c r="D377"/>
  <c r="O376"/>
  <c r="P376" s="1"/>
  <c r="K376"/>
  <c r="L376" s="1"/>
  <c r="P375"/>
  <c r="N375"/>
  <c r="M375"/>
  <c r="J375"/>
  <c r="I375"/>
  <c r="G375"/>
  <c r="F375"/>
  <c r="E375"/>
  <c r="H375" s="1"/>
  <c r="R374"/>
  <c r="D374" s="1"/>
  <c r="N374"/>
  <c r="M374"/>
  <c r="J374"/>
  <c r="J373" s="1"/>
  <c r="I374"/>
  <c r="G374"/>
  <c r="F374"/>
  <c r="F373" s="1"/>
  <c r="E374"/>
  <c r="E373" s="1"/>
  <c r="O373"/>
  <c r="G373"/>
  <c r="T372"/>
  <c r="S372"/>
  <c r="P372"/>
  <c r="L372"/>
  <c r="T371"/>
  <c r="R371"/>
  <c r="Q371"/>
  <c r="C371" s="1"/>
  <c r="P371"/>
  <c r="L371"/>
  <c r="H371"/>
  <c r="D371"/>
  <c r="T370"/>
  <c r="R370"/>
  <c r="Q370"/>
  <c r="C370" s="1"/>
  <c r="P370"/>
  <c r="L370"/>
  <c r="H370"/>
  <c r="D370"/>
  <c r="S369"/>
  <c r="R369"/>
  <c r="P369"/>
  <c r="O369"/>
  <c r="N369"/>
  <c r="M369"/>
  <c r="L369"/>
  <c r="K369"/>
  <c r="J369"/>
  <c r="I369"/>
  <c r="H369"/>
  <c r="G369"/>
  <c r="F369"/>
  <c r="E369"/>
  <c r="D369"/>
  <c r="S368"/>
  <c r="T368" s="1"/>
  <c r="P368"/>
  <c r="L368"/>
  <c r="R367"/>
  <c r="D367" s="1"/>
  <c r="Q367"/>
  <c r="P367"/>
  <c r="L367"/>
  <c r="H367"/>
  <c r="R366"/>
  <c r="D366" s="1"/>
  <c r="Q366"/>
  <c r="P366"/>
  <c r="L366"/>
  <c r="H366"/>
  <c r="O365"/>
  <c r="P365" s="1"/>
  <c r="N365"/>
  <c r="M365"/>
  <c r="K365"/>
  <c r="L365" s="1"/>
  <c r="J365"/>
  <c r="I365"/>
  <c r="G365"/>
  <c r="F365"/>
  <c r="E365"/>
  <c r="S364"/>
  <c r="T364" s="1"/>
  <c r="P364"/>
  <c r="L364"/>
  <c r="R363"/>
  <c r="D363" s="1"/>
  <c r="Q363"/>
  <c r="T363" s="1"/>
  <c r="P363"/>
  <c r="L363"/>
  <c r="H363"/>
  <c r="C363"/>
  <c r="R362"/>
  <c r="D362" s="1"/>
  <c r="Q362"/>
  <c r="T362" s="1"/>
  <c r="P362"/>
  <c r="L362"/>
  <c r="H362"/>
  <c r="C362"/>
  <c r="S361"/>
  <c r="Q361"/>
  <c r="O361"/>
  <c r="N361"/>
  <c r="M361"/>
  <c r="P361" s="1"/>
  <c r="K361"/>
  <c r="J361"/>
  <c r="I361"/>
  <c r="L361" s="1"/>
  <c r="G361"/>
  <c r="F361"/>
  <c r="E361"/>
  <c r="H361" s="1"/>
  <c r="S360"/>
  <c r="T360" s="1"/>
  <c r="P360"/>
  <c r="L360"/>
  <c r="R359"/>
  <c r="Q359"/>
  <c r="P359"/>
  <c r="L359"/>
  <c r="H359"/>
  <c r="D359"/>
  <c r="R358"/>
  <c r="D358" s="1"/>
  <c r="Q358"/>
  <c r="P358"/>
  <c r="L358"/>
  <c r="H358"/>
  <c r="R357"/>
  <c r="O357"/>
  <c r="N357"/>
  <c r="M357"/>
  <c r="K357"/>
  <c r="L357" s="1"/>
  <c r="J357"/>
  <c r="I357"/>
  <c r="G357"/>
  <c r="F357"/>
  <c r="E357"/>
  <c r="T356"/>
  <c r="S356"/>
  <c r="P356"/>
  <c r="P353" s="1"/>
  <c r="L356"/>
  <c r="R355"/>
  <c r="Q355"/>
  <c r="C355" s="1"/>
  <c r="P355"/>
  <c r="L355"/>
  <c r="H355"/>
  <c r="D355"/>
  <c r="R354"/>
  <c r="Q354"/>
  <c r="C354" s="1"/>
  <c r="P354"/>
  <c r="L354"/>
  <c r="H354"/>
  <c r="D354"/>
  <c r="S353"/>
  <c r="R353"/>
  <c r="D353" s="1"/>
  <c r="O353"/>
  <c r="N353"/>
  <c r="M353"/>
  <c r="L353"/>
  <c r="K353"/>
  <c r="J353"/>
  <c r="I353"/>
  <c r="H353"/>
  <c r="G353"/>
  <c r="F353"/>
  <c r="E353"/>
  <c r="S352"/>
  <c r="T352" s="1"/>
  <c r="P352"/>
  <c r="L352"/>
  <c r="R351"/>
  <c r="D351" s="1"/>
  <c r="Q351"/>
  <c r="P351"/>
  <c r="L351"/>
  <c r="H351"/>
  <c r="R350"/>
  <c r="D350" s="1"/>
  <c r="Q350"/>
  <c r="P350"/>
  <c r="L350"/>
  <c r="H350"/>
  <c r="O349"/>
  <c r="N349"/>
  <c r="M349"/>
  <c r="K349"/>
  <c r="J349"/>
  <c r="I349"/>
  <c r="G349"/>
  <c r="F349"/>
  <c r="E349"/>
  <c r="S348"/>
  <c r="T348" s="1"/>
  <c r="P348"/>
  <c r="L348"/>
  <c r="T347"/>
  <c r="R347"/>
  <c r="D347" s="1"/>
  <c r="Q347"/>
  <c r="P347"/>
  <c r="L347"/>
  <c r="H347"/>
  <c r="T346"/>
  <c r="R346"/>
  <c r="D346" s="1"/>
  <c r="Q346"/>
  <c r="P346"/>
  <c r="L346"/>
  <c r="H346"/>
  <c r="S345"/>
  <c r="Q345"/>
  <c r="T345" s="1"/>
  <c r="O345"/>
  <c r="N345"/>
  <c r="M345"/>
  <c r="P345" s="1"/>
  <c r="K345"/>
  <c r="J345"/>
  <c r="I345"/>
  <c r="L345" s="1"/>
  <c r="G345"/>
  <c r="F345"/>
  <c r="E345"/>
  <c r="H345" s="1"/>
  <c r="S344"/>
  <c r="T344" s="1"/>
  <c r="O344"/>
  <c r="P344" s="1"/>
  <c r="K344"/>
  <c r="L344" s="1"/>
  <c r="P343"/>
  <c r="N343"/>
  <c r="M343"/>
  <c r="J343"/>
  <c r="R343" s="1"/>
  <c r="I343"/>
  <c r="G343"/>
  <c r="F343"/>
  <c r="E343"/>
  <c r="H343" s="1"/>
  <c r="N342"/>
  <c r="R342" s="1"/>
  <c r="M342"/>
  <c r="J342"/>
  <c r="I342"/>
  <c r="H342"/>
  <c r="G342"/>
  <c r="F342"/>
  <c r="F341" s="1"/>
  <c r="E342"/>
  <c r="S341"/>
  <c r="K341"/>
  <c r="G341"/>
  <c r="T340"/>
  <c r="S340"/>
  <c r="P340"/>
  <c r="L340"/>
  <c r="R339"/>
  <c r="Q339"/>
  <c r="C339" s="1"/>
  <c r="P339"/>
  <c r="L339"/>
  <c r="H339"/>
  <c r="D339"/>
  <c r="R338"/>
  <c r="Q338"/>
  <c r="C338" s="1"/>
  <c r="P338"/>
  <c r="L338"/>
  <c r="H338"/>
  <c r="D338"/>
  <c r="S337"/>
  <c r="R337"/>
  <c r="Q337"/>
  <c r="O337"/>
  <c r="N337"/>
  <c r="M337"/>
  <c r="K337"/>
  <c r="J337"/>
  <c r="I337"/>
  <c r="G337"/>
  <c r="F337"/>
  <c r="D337" s="1"/>
  <c r="E337"/>
  <c r="S336"/>
  <c r="T336" s="1"/>
  <c r="P336"/>
  <c r="L336"/>
  <c r="R335"/>
  <c r="D335" s="1"/>
  <c r="Q335"/>
  <c r="P335"/>
  <c r="L335"/>
  <c r="H335"/>
  <c r="R334"/>
  <c r="R333" s="1"/>
  <c r="Q334"/>
  <c r="P334"/>
  <c r="L334"/>
  <c r="H334"/>
  <c r="S333"/>
  <c r="O333"/>
  <c r="N333"/>
  <c r="M333"/>
  <c r="K333"/>
  <c r="L333" s="1"/>
  <c r="J333"/>
  <c r="I333"/>
  <c r="G333"/>
  <c r="F333"/>
  <c r="E333"/>
  <c r="S332"/>
  <c r="T332" s="1"/>
  <c r="P332"/>
  <c r="L332"/>
  <c r="R331"/>
  <c r="Q331"/>
  <c r="C331" s="1"/>
  <c r="P331"/>
  <c r="L331"/>
  <c r="H331"/>
  <c r="D331"/>
  <c r="R330"/>
  <c r="Q330"/>
  <c r="C330" s="1"/>
  <c r="P330"/>
  <c r="L330"/>
  <c r="H330"/>
  <c r="D330"/>
  <c r="S329"/>
  <c r="R329"/>
  <c r="Q329"/>
  <c r="O329"/>
  <c r="N329"/>
  <c r="M329"/>
  <c r="K329"/>
  <c r="J329"/>
  <c r="I329"/>
  <c r="G329"/>
  <c r="F329"/>
  <c r="D329" s="1"/>
  <c r="E329"/>
  <c r="S328"/>
  <c r="T328" s="1"/>
  <c r="P328"/>
  <c r="L328"/>
  <c r="R327"/>
  <c r="D327" s="1"/>
  <c r="Q327"/>
  <c r="P327"/>
  <c r="L327"/>
  <c r="H327"/>
  <c r="R326"/>
  <c r="R325" s="1"/>
  <c r="Q326"/>
  <c r="P326"/>
  <c r="L326"/>
  <c r="H326"/>
  <c r="S325"/>
  <c r="O325"/>
  <c r="N325"/>
  <c r="M325"/>
  <c r="K325"/>
  <c r="L325" s="1"/>
  <c r="J325"/>
  <c r="I325"/>
  <c r="G325"/>
  <c r="F325"/>
  <c r="E325"/>
  <c r="S324"/>
  <c r="T324" s="1"/>
  <c r="P324"/>
  <c r="L324"/>
  <c r="R323"/>
  <c r="Q323"/>
  <c r="C323" s="1"/>
  <c r="P323"/>
  <c r="L323"/>
  <c r="H323"/>
  <c r="D323"/>
  <c r="R322"/>
  <c r="Q322"/>
  <c r="C322" s="1"/>
  <c r="P322"/>
  <c r="L322"/>
  <c r="H322"/>
  <c r="D322"/>
  <c r="S321"/>
  <c r="R321"/>
  <c r="Q321"/>
  <c r="O321"/>
  <c r="N321"/>
  <c r="M321"/>
  <c r="K321"/>
  <c r="J321"/>
  <c r="I321"/>
  <c r="G321"/>
  <c r="F321"/>
  <c r="D321" s="1"/>
  <c r="E321"/>
  <c r="S320"/>
  <c r="T320" s="1"/>
  <c r="P320"/>
  <c r="L320"/>
  <c r="R319"/>
  <c r="D319" s="1"/>
  <c r="Q319"/>
  <c r="P319"/>
  <c r="L319"/>
  <c r="H319"/>
  <c r="R318"/>
  <c r="R317" s="1"/>
  <c r="Q318"/>
  <c r="P318"/>
  <c r="L318"/>
  <c r="H318"/>
  <c r="S317"/>
  <c r="O317"/>
  <c r="N317"/>
  <c r="M317"/>
  <c r="K317"/>
  <c r="L317" s="1"/>
  <c r="J317"/>
  <c r="I317"/>
  <c r="G317"/>
  <c r="F317"/>
  <c r="E317"/>
  <c r="T316"/>
  <c r="S316"/>
  <c r="P316"/>
  <c r="L316"/>
  <c r="R315"/>
  <c r="Q315"/>
  <c r="C315" s="1"/>
  <c r="P315"/>
  <c r="L315"/>
  <c r="H315"/>
  <c r="D315"/>
  <c r="R314"/>
  <c r="Q314"/>
  <c r="C314" s="1"/>
  <c r="P314"/>
  <c r="L314"/>
  <c r="H314"/>
  <c r="D314"/>
  <c r="S313"/>
  <c r="R313"/>
  <c r="Q313"/>
  <c r="O313"/>
  <c r="N313"/>
  <c r="M313"/>
  <c r="K313"/>
  <c r="J313"/>
  <c r="I313"/>
  <c r="G313"/>
  <c r="F313"/>
  <c r="D313" s="1"/>
  <c r="E313"/>
  <c r="O312"/>
  <c r="O309" s="1"/>
  <c r="K312"/>
  <c r="L312" s="1"/>
  <c r="N311"/>
  <c r="M311"/>
  <c r="P311" s="1"/>
  <c r="J311"/>
  <c r="I311"/>
  <c r="G311"/>
  <c r="F311"/>
  <c r="E311"/>
  <c r="N310"/>
  <c r="R310" s="1"/>
  <c r="D310" s="1"/>
  <c r="M310"/>
  <c r="J310"/>
  <c r="I310"/>
  <c r="G310"/>
  <c r="F310"/>
  <c r="F309" s="1"/>
  <c r="E310"/>
  <c r="E309" s="1"/>
  <c r="J309"/>
  <c r="G309"/>
  <c r="S308"/>
  <c r="T308" s="1"/>
  <c r="P308"/>
  <c r="L308"/>
  <c r="R307"/>
  <c r="Q307"/>
  <c r="C307" s="1"/>
  <c r="P307"/>
  <c r="L307"/>
  <c r="H307"/>
  <c r="D307"/>
  <c r="R306"/>
  <c r="Q306"/>
  <c r="C306" s="1"/>
  <c r="P306"/>
  <c r="L306"/>
  <c r="H306"/>
  <c r="D306"/>
  <c r="S305"/>
  <c r="R305"/>
  <c r="D305" s="1"/>
  <c r="O305"/>
  <c r="P305" s="1"/>
  <c r="N305"/>
  <c r="M305"/>
  <c r="K305"/>
  <c r="L305" s="1"/>
  <c r="J305"/>
  <c r="I305"/>
  <c r="G305"/>
  <c r="H305" s="1"/>
  <c r="F305"/>
  <c r="E305"/>
  <c r="S304"/>
  <c r="T304" s="1"/>
  <c r="P304"/>
  <c r="L304"/>
  <c r="R303"/>
  <c r="D303" s="1"/>
  <c r="Q303"/>
  <c r="P303"/>
  <c r="L303"/>
  <c r="H303"/>
  <c r="R302"/>
  <c r="D302" s="1"/>
  <c r="Q302"/>
  <c r="P302"/>
  <c r="L302"/>
  <c r="H302"/>
  <c r="S301"/>
  <c r="O301"/>
  <c r="N301"/>
  <c r="M301"/>
  <c r="K301"/>
  <c r="L301" s="1"/>
  <c r="J301"/>
  <c r="I301"/>
  <c r="G301"/>
  <c r="H301" s="1"/>
  <c r="F301"/>
  <c r="E301"/>
  <c r="S300"/>
  <c r="T300" s="1"/>
  <c r="P300"/>
  <c r="L300"/>
  <c r="R299"/>
  <c r="Q299"/>
  <c r="C299" s="1"/>
  <c r="P299"/>
  <c r="L299"/>
  <c r="H299"/>
  <c r="D299"/>
  <c r="R298"/>
  <c r="Q298"/>
  <c r="C298" s="1"/>
  <c r="P298"/>
  <c r="L298"/>
  <c r="H298"/>
  <c r="D298"/>
  <c r="S297"/>
  <c r="R297"/>
  <c r="D297" s="1"/>
  <c r="O297"/>
  <c r="P297" s="1"/>
  <c r="N297"/>
  <c r="M297"/>
  <c r="K297"/>
  <c r="L297" s="1"/>
  <c r="J297"/>
  <c r="I297"/>
  <c r="G297"/>
  <c r="H297" s="1"/>
  <c r="F297"/>
  <c r="E297"/>
  <c r="S296"/>
  <c r="T296" s="1"/>
  <c r="P296"/>
  <c r="L296"/>
  <c r="R295"/>
  <c r="Q295"/>
  <c r="P295"/>
  <c r="L295"/>
  <c r="H295"/>
  <c r="R294"/>
  <c r="D294" s="1"/>
  <c r="Q294"/>
  <c r="P294"/>
  <c r="L294"/>
  <c r="H294"/>
  <c r="S293"/>
  <c r="O293"/>
  <c r="N293"/>
  <c r="M293"/>
  <c r="K293"/>
  <c r="L293" s="1"/>
  <c r="J293"/>
  <c r="I293"/>
  <c r="G293"/>
  <c r="H293" s="1"/>
  <c r="F293"/>
  <c r="E293"/>
  <c r="S292"/>
  <c r="T292" s="1"/>
  <c r="P292"/>
  <c r="L292"/>
  <c r="R291"/>
  <c r="Q291"/>
  <c r="C291" s="1"/>
  <c r="P291"/>
  <c r="L291"/>
  <c r="H291"/>
  <c r="D291"/>
  <c r="R290"/>
  <c r="Q290"/>
  <c r="C290" s="1"/>
  <c r="P290"/>
  <c r="L290"/>
  <c r="H290"/>
  <c r="D290"/>
  <c r="S289"/>
  <c r="R289"/>
  <c r="D289" s="1"/>
  <c r="O289"/>
  <c r="P289" s="1"/>
  <c r="N289"/>
  <c r="M289"/>
  <c r="K289"/>
  <c r="L289" s="1"/>
  <c r="J289"/>
  <c r="I289"/>
  <c r="G289"/>
  <c r="H289" s="1"/>
  <c r="F289"/>
  <c r="E289"/>
  <c r="S288"/>
  <c r="T288" s="1"/>
  <c r="P288"/>
  <c r="L288"/>
  <c r="R287"/>
  <c r="D287" s="1"/>
  <c r="Q287"/>
  <c r="P287"/>
  <c r="L287"/>
  <c r="H287"/>
  <c r="R286"/>
  <c r="D286" s="1"/>
  <c r="Q286"/>
  <c r="P286"/>
  <c r="L286"/>
  <c r="H286"/>
  <c r="S285"/>
  <c r="O285"/>
  <c r="N285"/>
  <c r="M285"/>
  <c r="K285"/>
  <c r="L285" s="1"/>
  <c r="J285"/>
  <c r="I285"/>
  <c r="G285"/>
  <c r="H285" s="1"/>
  <c r="F285"/>
  <c r="E285"/>
  <c r="S284"/>
  <c r="T284" s="1"/>
  <c r="P284"/>
  <c r="L284"/>
  <c r="R283"/>
  <c r="Q283"/>
  <c r="C283" s="1"/>
  <c r="P283"/>
  <c r="L283"/>
  <c r="H283"/>
  <c r="D283"/>
  <c r="R282"/>
  <c r="Q282"/>
  <c r="C282" s="1"/>
  <c r="P282"/>
  <c r="L282"/>
  <c r="H282"/>
  <c r="D282"/>
  <c r="S281"/>
  <c r="R281"/>
  <c r="D281" s="1"/>
  <c r="O281"/>
  <c r="P281" s="1"/>
  <c r="N281"/>
  <c r="M281"/>
  <c r="K281"/>
  <c r="L281" s="1"/>
  <c r="J281"/>
  <c r="I281"/>
  <c r="G281"/>
  <c r="H281" s="1"/>
  <c r="F281"/>
  <c r="E281"/>
  <c r="O280"/>
  <c r="O277" s="1"/>
  <c r="K280"/>
  <c r="L280" s="1"/>
  <c r="N279"/>
  <c r="M279"/>
  <c r="P279" s="1"/>
  <c r="J279"/>
  <c r="I279"/>
  <c r="G279"/>
  <c r="F279"/>
  <c r="E279"/>
  <c r="N278"/>
  <c r="M278"/>
  <c r="J278"/>
  <c r="I278"/>
  <c r="G278"/>
  <c r="H278" s="1"/>
  <c r="F278"/>
  <c r="F277" s="1"/>
  <c r="E278"/>
  <c r="N277"/>
  <c r="G277"/>
  <c r="S276"/>
  <c r="T276" s="1"/>
  <c r="P276"/>
  <c r="L276"/>
  <c r="R275"/>
  <c r="Q275"/>
  <c r="C275" s="1"/>
  <c r="P275"/>
  <c r="L275"/>
  <c r="H275"/>
  <c r="D275"/>
  <c r="R274"/>
  <c r="Q274"/>
  <c r="C274" s="1"/>
  <c r="P274"/>
  <c r="L274"/>
  <c r="H274"/>
  <c r="D274"/>
  <c r="R273"/>
  <c r="D273" s="1"/>
  <c r="Q273"/>
  <c r="O273"/>
  <c r="N273"/>
  <c r="M273"/>
  <c r="K273"/>
  <c r="J273"/>
  <c r="I273"/>
  <c r="G273"/>
  <c r="F273"/>
  <c r="E273"/>
  <c r="S272"/>
  <c r="T272" s="1"/>
  <c r="P272"/>
  <c r="L272"/>
  <c r="R271"/>
  <c r="D271" s="1"/>
  <c r="Q271"/>
  <c r="P271"/>
  <c r="L271"/>
  <c r="H271"/>
  <c r="R270"/>
  <c r="R269" s="1"/>
  <c r="Q270"/>
  <c r="P270"/>
  <c r="L270"/>
  <c r="H270"/>
  <c r="S269"/>
  <c r="O269"/>
  <c r="N269"/>
  <c r="M269"/>
  <c r="K269"/>
  <c r="L269" s="1"/>
  <c r="J269"/>
  <c r="I269"/>
  <c r="G269"/>
  <c r="F269"/>
  <c r="E269"/>
  <c r="S268"/>
  <c r="T268" s="1"/>
  <c r="P268"/>
  <c r="L268"/>
  <c r="R267"/>
  <c r="Q267"/>
  <c r="C267" s="1"/>
  <c r="P267"/>
  <c r="L267"/>
  <c r="H267"/>
  <c r="D267"/>
  <c r="R266"/>
  <c r="Q266"/>
  <c r="C266" s="1"/>
  <c r="P266"/>
  <c r="L266"/>
  <c r="H266"/>
  <c r="D266"/>
  <c r="R265"/>
  <c r="D265" s="1"/>
  <c r="Q265"/>
  <c r="O265"/>
  <c r="N265"/>
  <c r="M265"/>
  <c r="K265"/>
  <c r="J265"/>
  <c r="I265"/>
  <c r="G265"/>
  <c r="F265"/>
  <c r="E265"/>
  <c r="S264"/>
  <c r="T264" s="1"/>
  <c r="P264"/>
  <c r="L264"/>
  <c r="R263"/>
  <c r="D263" s="1"/>
  <c r="Q263"/>
  <c r="P263"/>
  <c r="L263"/>
  <c r="H263"/>
  <c r="R262"/>
  <c r="R261" s="1"/>
  <c r="Q262"/>
  <c r="P262"/>
  <c r="L262"/>
  <c r="H262"/>
  <c r="S261"/>
  <c r="O261"/>
  <c r="N261"/>
  <c r="M261"/>
  <c r="K261"/>
  <c r="L261" s="1"/>
  <c r="J261"/>
  <c r="I261"/>
  <c r="G261"/>
  <c r="F261"/>
  <c r="E261"/>
  <c r="S260"/>
  <c r="T260" s="1"/>
  <c r="P260"/>
  <c r="L260"/>
  <c r="R259"/>
  <c r="Q259"/>
  <c r="C259" s="1"/>
  <c r="P259"/>
  <c r="L259"/>
  <c r="H259"/>
  <c r="D259"/>
  <c r="R258"/>
  <c r="Q258"/>
  <c r="C258" s="1"/>
  <c r="P258"/>
  <c r="L258"/>
  <c r="H258"/>
  <c r="D258"/>
  <c r="R257"/>
  <c r="D257" s="1"/>
  <c r="Q257"/>
  <c r="O257"/>
  <c r="N257"/>
  <c r="M257"/>
  <c r="K257"/>
  <c r="J257"/>
  <c r="I257"/>
  <c r="G257"/>
  <c r="F257"/>
  <c r="E257"/>
  <c r="S256"/>
  <c r="T256" s="1"/>
  <c r="P256"/>
  <c r="L256"/>
  <c r="R255"/>
  <c r="D255" s="1"/>
  <c r="Q255"/>
  <c r="P255"/>
  <c r="L255"/>
  <c r="H255"/>
  <c r="R254"/>
  <c r="R253" s="1"/>
  <c r="Q254"/>
  <c r="P254"/>
  <c r="L254"/>
  <c r="H254"/>
  <c r="S253"/>
  <c r="O253"/>
  <c r="N253"/>
  <c r="M253"/>
  <c r="K253"/>
  <c r="L253" s="1"/>
  <c r="J253"/>
  <c r="I253"/>
  <c r="G253"/>
  <c r="F253"/>
  <c r="E253"/>
  <c r="S252"/>
  <c r="T252" s="1"/>
  <c r="P252"/>
  <c r="L252"/>
  <c r="R251"/>
  <c r="Q251"/>
  <c r="C251" s="1"/>
  <c r="P251"/>
  <c r="L251"/>
  <c r="H251"/>
  <c r="D251"/>
  <c r="R250"/>
  <c r="Q250"/>
  <c r="C250" s="1"/>
  <c r="P250"/>
  <c r="L250"/>
  <c r="H250"/>
  <c r="D250"/>
  <c r="R249"/>
  <c r="D249" s="1"/>
  <c r="Q249"/>
  <c r="O249"/>
  <c r="N249"/>
  <c r="M249"/>
  <c r="K249"/>
  <c r="J249"/>
  <c r="I249"/>
  <c r="G249"/>
  <c r="F249"/>
  <c r="E249"/>
  <c r="O248"/>
  <c r="O245" s="1"/>
  <c r="K248"/>
  <c r="L248" s="1"/>
  <c r="N247"/>
  <c r="M247"/>
  <c r="P247" s="1"/>
  <c r="J247"/>
  <c r="I247"/>
  <c r="G247"/>
  <c r="F247"/>
  <c r="E247"/>
  <c r="N246"/>
  <c r="R246" s="1"/>
  <c r="D246" s="1"/>
  <c r="M246"/>
  <c r="J246"/>
  <c r="I246"/>
  <c r="G246"/>
  <c r="F246"/>
  <c r="F245" s="1"/>
  <c r="E246"/>
  <c r="E245" s="1"/>
  <c r="J245"/>
  <c r="G245"/>
  <c r="S244"/>
  <c r="T244" s="1"/>
  <c r="P244"/>
  <c r="L244"/>
  <c r="R243"/>
  <c r="Q243"/>
  <c r="C243" s="1"/>
  <c r="P243"/>
  <c r="L243"/>
  <c r="H243"/>
  <c r="D243"/>
  <c r="R242"/>
  <c r="Q242"/>
  <c r="C242" s="1"/>
  <c r="P242"/>
  <c r="L242"/>
  <c r="H242"/>
  <c r="D242"/>
  <c r="S241"/>
  <c r="R241"/>
  <c r="D241" s="1"/>
  <c r="O241"/>
  <c r="P241" s="1"/>
  <c r="N241"/>
  <c r="M241"/>
  <c r="K241"/>
  <c r="L241" s="1"/>
  <c r="J241"/>
  <c r="I241"/>
  <c r="G241"/>
  <c r="H241" s="1"/>
  <c r="F241"/>
  <c r="E241"/>
  <c r="S240"/>
  <c r="T240" s="1"/>
  <c r="P240"/>
  <c r="L240"/>
  <c r="R239"/>
  <c r="D239" s="1"/>
  <c r="Q239"/>
  <c r="P239"/>
  <c r="L239"/>
  <c r="H239"/>
  <c r="R238"/>
  <c r="D238" s="1"/>
  <c r="Q238"/>
  <c r="P238"/>
  <c r="L238"/>
  <c r="H238"/>
  <c r="S237"/>
  <c r="O237"/>
  <c r="N237"/>
  <c r="M237"/>
  <c r="K237"/>
  <c r="L237" s="1"/>
  <c r="J237"/>
  <c r="I237"/>
  <c r="G237"/>
  <c r="H237" s="1"/>
  <c r="F237"/>
  <c r="E237"/>
  <c r="S236"/>
  <c r="T236" s="1"/>
  <c r="P236"/>
  <c r="L236"/>
  <c r="R235"/>
  <c r="Q235"/>
  <c r="C235" s="1"/>
  <c r="P235"/>
  <c r="L235"/>
  <c r="H235"/>
  <c r="D235"/>
  <c r="R234"/>
  <c r="Q234"/>
  <c r="C234" s="1"/>
  <c r="P234"/>
  <c r="L234"/>
  <c r="H234"/>
  <c r="D234"/>
  <c r="S233"/>
  <c r="R233"/>
  <c r="D233" s="1"/>
  <c r="O233"/>
  <c r="P233" s="1"/>
  <c r="N233"/>
  <c r="M233"/>
  <c r="K233"/>
  <c r="L233" s="1"/>
  <c r="J233"/>
  <c r="I233"/>
  <c r="G233"/>
  <c r="H233" s="1"/>
  <c r="F233"/>
  <c r="E233"/>
  <c r="S232"/>
  <c r="T232" s="1"/>
  <c r="P232"/>
  <c r="L232"/>
  <c r="R231"/>
  <c r="D231" s="1"/>
  <c r="Q231"/>
  <c r="P231"/>
  <c r="L231"/>
  <c r="H231"/>
  <c r="R230"/>
  <c r="D230" s="1"/>
  <c r="Q230"/>
  <c r="P230"/>
  <c r="L230"/>
  <c r="H230"/>
  <c r="S229"/>
  <c r="O229"/>
  <c r="N229"/>
  <c r="M229"/>
  <c r="K229"/>
  <c r="L229" s="1"/>
  <c r="J229"/>
  <c r="I229"/>
  <c r="G229"/>
  <c r="H229" s="1"/>
  <c r="F229"/>
  <c r="E229"/>
  <c r="S228"/>
  <c r="T228" s="1"/>
  <c r="P228"/>
  <c r="L228"/>
  <c r="R227"/>
  <c r="Q227"/>
  <c r="C227" s="1"/>
  <c r="P227"/>
  <c r="L227"/>
  <c r="H227"/>
  <c r="D227"/>
  <c r="R226"/>
  <c r="Q226"/>
  <c r="C226" s="1"/>
  <c r="P226"/>
  <c r="L226"/>
  <c r="H226"/>
  <c r="D226"/>
  <c r="S225"/>
  <c r="R225"/>
  <c r="D225" s="1"/>
  <c r="O225"/>
  <c r="P225" s="1"/>
  <c r="N225"/>
  <c r="M225"/>
  <c r="K225"/>
  <c r="L225" s="1"/>
  <c r="J225"/>
  <c r="I225"/>
  <c r="G225"/>
  <c r="H225" s="1"/>
  <c r="F225"/>
  <c r="E225"/>
  <c r="S224"/>
  <c r="T224" s="1"/>
  <c r="P224"/>
  <c r="L224"/>
  <c r="R223"/>
  <c r="D223" s="1"/>
  <c r="Q223"/>
  <c r="P223"/>
  <c r="L223"/>
  <c r="H223"/>
  <c r="R222"/>
  <c r="D222" s="1"/>
  <c r="Q222"/>
  <c r="P222"/>
  <c r="L222"/>
  <c r="H222"/>
  <c r="S221"/>
  <c r="O221"/>
  <c r="N221"/>
  <c r="M221"/>
  <c r="K221"/>
  <c r="L221" s="1"/>
  <c r="J221"/>
  <c r="I221"/>
  <c r="G221"/>
  <c r="H221" s="1"/>
  <c r="F221"/>
  <c r="E221"/>
  <c r="S220"/>
  <c r="T220" s="1"/>
  <c r="P220"/>
  <c r="L220"/>
  <c r="R219"/>
  <c r="Q219"/>
  <c r="C219" s="1"/>
  <c r="P219"/>
  <c r="L219"/>
  <c r="H219"/>
  <c r="D219"/>
  <c r="R218"/>
  <c r="Q218"/>
  <c r="C218" s="1"/>
  <c r="P218"/>
  <c r="L218"/>
  <c r="H218"/>
  <c r="D218"/>
  <c r="S217"/>
  <c r="R217"/>
  <c r="D217" s="1"/>
  <c r="O217"/>
  <c r="P217" s="1"/>
  <c r="N217"/>
  <c r="M217"/>
  <c r="K217"/>
  <c r="L217" s="1"/>
  <c r="J217"/>
  <c r="I217"/>
  <c r="G217"/>
  <c r="H217" s="1"/>
  <c r="F217"/>
  <c r="E217"/>
  <c r="O216"/>
  <c r="O213" s="1"/>
  <c r="K216"/>
  <c r="L216" s="1"/>
  <c r="N215"/>
  <c r="M215"/>
  <c r="P215" s="1"/>
  <c r="J215"/>
  <c r="I215"/>
  <c r="G215"/>
  <c r="F215"/>
  <c r="E215"/>
  <c r="N214"/>
  <c r="M214"/>
  <c r="J214"/>
  <c r="I214"/>
  <c r="G214"/>
  <c r="H214" s="1"/>
  <c r="F214"/>
  <c r="F213" s="1"/>
  <c r="E214"/>
  <c r="G213"/>
  <c r="S212"/>
  <c r="T212" s="1"/>
  <c r="P212"/>
  <c r="L212"/>
  <c r="R211"/>
  <c r="Q211"/>
  <c r="T211" s="1"/>
  <c r="P211"/>
  <c r="L211"/>
  <c r="H211"/>
  <c r="D211"/>
  <c r="C211"/>
  <c r="R210"/>
  <c r="R209" s="1"/>
  <c r="D209" s="1"/>
  <c r="Q210"/>
  <c r="T210" s="1"/>
  <c r="P210"/>
  <c r="L210"/>
  <c r="H210"/>
  <c r="D210"/>
  <c r="C210"/>
  <c r="Q209"/>
  <c r="O209"/>
  <c r="N209"/>
  <c r="M209"/>
  <c r="K209"/>
  <c r="J209"/>
  <c r="I209"/>
  <c r="G209"/>
  <c r="F209"/>
  <c r="E209"/>
  <c r="H209" s="1"/>
  <c r="S208"/>
  <c r="T208" s="1"/>
  <c r="P208"/>
  <c r="L208"/>
  <c r="R207"/>
  <c r="D207" s="1"/>
  <c r="Q207"/>
  <c r="P207"/>
  <c r="L207"/>
  <c r="H207"/>
  <c r="R206"/>
  <c r="R205" s="1"/>
  <c r="Q206"/>
  <c r="P206"/>
  <c r="L206"/>
  <c r="H206"/>
  <c r="S205"/>
  <c r="O205"/>
  <c r="P205" s="1"/>
  <c r="N205"/>
  <c r="M205"/>
  <c r="K205"/>
  <c r="J205"/>
  <c r="I205"/>
  <c r="G205"/>
  <c r="F205"/>
  <c r="E205"/>
  <c r="S204"/>
  <c r="T204" s="1"/>
  <c r="P204"/>
  <c r="L204"/>
  <c r="R203"/>
  <c r="Q203"/>
  <c r="T203" s="1"/>
  <c r="P203"/>
  <c r="L203"/>
  <c r="H203"/>
  <c r="D203"/>
  <c r="C203"/>
  <c r="R202"/>
  <c r="Q202"/>
  <c r="T202" s="1"/>
  <c r="P202"/>
  <c r="L202"/>
  <c r="H202"/>
  <c r="D202"/>
  <c r="C202"/>
  <c r="R201"/>
  <c r="D201" s="1"/>
  <c r="Q201"/>
  <c r="O201"/>
  <c r="N201"/>
  <c r="M201"/>
  <c r="K201"/>
  <c r="J201"/>
  <c r="I201"/>
  <c r="G201"/>
  <c r="F201"/>
  <c r="E201"/>
  <c r="H201" s="1"/>
  <c r="S200"/>
  <c r="T200" s="1"/>
  <c r="P200"/>
  <c r="L200"/>
  <c r="R199"/>
  <c r="D199" s="1"/>
  <c r="Q199"/>
  <c r="P199"/>
  <c r="L199"/>
  <c r="H199"/>
  <c r="R198"/>
  <c r="R197" s="1"/>
  <c r="Q198"/>
  <c r="P198"/>
  <c r="L198"/>
  <c r="H198"/>
  <c r="S197"/>
  <c r="O197"/>
  <c r="P197" s="1"/>
  <c r="N197"/>
  <c r="M197"/>
  <c r="K197"/>
  <c r="J197"/>
  <c r="I197"/>
  <c r="G197"/>
  <c r="F197"/>
  <c r="E197"/>
  <c r="S196"/>
  <c r="T196" s="1"/>
  <c r="P196"/>
  <c r="L196"/>
  <c r="R195"/>
  <c r="Q195"/>
  <c r="T195" s="1"/>
  <c r="P195"/>
  <c r="L195"/>
  <c r="H195"/>
  <c r="D195"/>
  <c r="C195"/>
  <c r="R194"/>
  <c r="Q194"/>
  <c r="T194" s="1"/>
  <c r="P194"/>
  <c r="L194"/>
  <c r="H194"/>
  <c r="D194"/>
  <c r="C194"/>
  <c r="R193"/>
  <c r="D193" s="1"/>
  <c r="Q193"/>
  <c r="O193"/>
  <c r="N193"/>
  <c r="M193"/>
  <c r="K193"/>
  <c r="J193"/>
  <c r="I193"/>
  <c r="G193"/>
  <c r="F193"/>
  <c r="E193"/>
  <c r="H193" s="1"/>
  <c r="S192"/>
  <c r="T192" s="1"/>
  <c r="P192"/>
  <c r="L192"/>
  <c r="R191"/>
  <c r="D191" s="1"/>
  <c r="Q191"/>
  <c r="P191"/>
  <c r="L191"/>
  <c r="H191"/>
  <c r="R190"/>
  <c r="R189" s="1"/>
  <c r="Q190"/>
  <c r="P190"/>
  <c r="L190"/>
  <c r="H190"/>
  <c r="S189"/>
  <c r="O189"/>
  <c r="P189" s="1"/>
  <c r="N189"/>
  <c r="M189"/>
  <c r="K189"/>
  <c r="J189"/>
  <c r="I189"/>
  <c r="G189"/>
  <c r="F189"/>
  <c r="E189"/>
  <c r="S188"/>
  <c r="T188" s="1"/>
  <c r="P188"/>
  <c r="L188"/>
  <c r="R187"/>
  <c r="Q187"/>
  <c r="T187" s="1"/>
  <c r="P187"/>
  <c r="L187"/>
  <c r="H187"/>
  <c r="D187"/>
  <c r="C187"/>
  <c r="R186"/>
  <c r="Q186"/>
  <c r="T186" s="1"/>
  <c r="P186"/>
  <c r="L186"/>
  <c r="H186"/>
  <c r="D186"/>
  <c r="C186"/>
  <c r="R185"/>
  <c r="D185" s="1"/>
  <c r="Q185"/>
  <c r="O185"/>
  <c r="N185"/>
  <c r="M185"/>
  <c r="K185"/>
  <c r="J185"/>
  <c r="I185"/>
  <c r="G185"/>
  <c r="F185"/>
  <c r="E185"/>
  <c r="H185" s="1"/>
  <c r="O184"/>
  <c r="O181" s="1"/>
  <c r="K184"/>
  <c r="L184" s="1"/>
  <c r="N183"/>
  <c r="M183"/>
  <c r="P183" s="1"/>
  <c r="J183"/>
  <c r="I183"/>
  <c r="G183"/>
  <c r="F183"/>
  <c r="E183"/>
  <c r="H183" s="1"/>
  <c r="N182"/>
  <c r="M182"/>
  <c r="J182"/>
  <c r="R182" s="1"/>
  <c r="D182" s="1"/>
  <c r="I182"/>
  <c r="G182"/>
  <c r="F182"/>
  <c r="E182"/>
  <c r="E181" s="1"/>
  <c r="G181"/>
  <c r="F181"/>
  <c r="S180"/>
  <c r="T180" s="1"/>
  <c r="P180"/>
  <c r="L180"/>
  <c r="R179"/>
  <c r="Q179"/>
  <c r="T179" s="1"/>
  <c r="P179"/>
  <c r="L179"/>
  <c r="H179"/>
  <c r="D179"/>
  <c r="C179"/>
  <c r="R178"/>
  <c r="Q178"/>
  <c r="T178" s="1"/>
  <c r="P178"/>
  <c r="L178"/>
  <c r="H178"/>
  <c r="D178"/>
  <c r="C178"/>
  <c r="S177"/>
  <c r="R177"/>
  <c r="D177" s="1"/>
  <c r="Q177"/>
  <c r="T177" s="1"/>
  <c r="O177"/>
  <c r="N177"/>
  <c r="M177"/>
  <c r="P177" s="1"/>
  <c r="K177"/>
  <c r="J177"/>
  <c r="I177"/>
  <c r="L177" s="1"/>
  <c r="G177"/>
  <c r="F177"/>
  <c r="E177"/>
  <c r="H177" s="1"/>
  <c r="S176"/>
  <c r="T176" s="1"/>
  <c r="P176"/>
  <c r="L176"/>
  <c r="R175"/>
  <c r="Q175"/>
  <c r="P175"/>
  <c r="L175"/>
  <c r="H175"/>
  <c r="R174"/>
  <c r="D174" s="1"/>
  <c r="Q174"/>
  <c r="P174"/>
  <c r="L174"/>
  <c r="H174"/>
  <c r="S173"/>
  <c r="O173"/>
  <c r="P173" s="1"/>
  <c r="N173"/>
  <c r="M173"/>
  <c r="K173"/>
  <c r="J173"/>
  <c r="I173"/>
  <c r="G173"/>
  <c r="F173"/>
  <c r="E173"/>
  <c r="S172"/>
  <c r="T172" s="1"/>
  <c r="P172"/>
  <c r="L172"/>
  <c r="R171"/>
  <c r="Q171"/>
  <c r="T171" s="1"/>
  <c r="P171"/>
  <c r="L171"/>
  <c r="H171"/>
  <c r="D171"/>
  <c r="C171"/>
  <c r="R170"/>
  <c r="Q170"/>
  <c r="T170" s="1"/>
  <c r="P170"/>
  <c r="L170"/>
  <c r="H170"/>
  <c r="D170"/>
  <c r="C170"/>
  <c r="S169"/>
  <c r="R169"/>
  <c r="D169" s="1"/>
  <c r="Q169"/>
  <c r="T169" s="1"/>
  <c r="O169"/>
  <c r="N169"/>
  <c r="M169"/>
  <c r="P169" s="1"/>
  <c r="K169"/>
  <c r="J169"/>
  <c r="I169"/>
  <c r="L169" s="1"/>
  <c r="G169"/>
  <c r="F169"/>
  <c r="E169"/>
  <c r="H169" s="1"/>
  <c r="S168"/>
  <c r="T168" s="1"/>
  <c r="P168"/>
  <c r="L168"/>
  <c r="R167"/>
  <c r="D167" s="1"/>
  <c r="Q167"/>
  <c r="P167"/>
  <c r="L167"/>
  <c r="H167"/>
  <c r="R166"/>
  <c r="D166" s="1"/>
  <c r="Q166"/>
  <c r="P166"/>
  <c r="L166"/>
  <c r="H166"/>
  <c r="S165"/>
  <c r="O165"/>
  <c r="P165" s="1"/>
  <c r="N165"/>
  <c r="M165"/>
  <c r="K165"/>
  <c r="J165"/>
  <c r="I165"/>
  <c r="G165"/>
  <c r="F165"/>
  <c r="E165"/>
  <c r="S164"/>
  <c r="T164" s="1"/>
  <c r="P164"/>
  <c r="L164"/>
  <c r="R163"/>
  <c r="Q163"/>
  <c r="T163" s="1"/>
  <c r="P163"/>
  <c r="L163"/>
  <c r="H163"/>
  <c r="D163"/>
  <c r="C163"/>
  <c r="R162"/>
  <c r="Q162"/>
  <c r="T162" s="1"/>
  <c r="P162"/>
  <c r="L162"/>
  <c r="H162"/>
  <c r="D162"/>
  <c r="C162"/>
  <c r="S161"/>
  <c r="R161"/>
  <c r="D161" s="1"/>
  <c r="Q161"/>
  <c r="T161" s="1"/>
  <c r="O161"/>
  <c r="N161"/>
  <c r="M161"/>
  <c r="P161" s="1"/>
  <c r="K161"/>
  <c r="J161"/>
  <c r="I161"/>
  <c r="L161" s="1"/>
  <c r="G161"/>
  <c r="F161"/>
  <c r="E161"/>
  <c r="H161" s="1"/>
  <c r="S160"/>
  <c r="T160" s="1"/>
  <c r="P160"/>
  <c r="L160"/>
  <c r="R159"/>
  <c r="Q159"/>
  <c r="P159"/>
  <c r="L159"/>
  <c r="H159"/>
  <c r="R158"/>
  <c r="D158" s="1"/>
  <c r="Q158"/>
  <c r="P158"/>
  <c r="L158"/>
  <c r="H158"/>
  <c r="S157"/>
  <c r="O157"/>
  <c r="P157" s="1"/>
  <c r="N157"/>
  <c r="M157"/>
  <c r="K157"/>
  <c r="J157"/>
  <c r="I157"/>
  <c r="G157"/>
  <c r="F157"/>
  <c r="E157"/>
  <c r="S156"/>
  <c r="T156" s="1"/>
  <c r="P156"/>
  <c r="L156"/>
  <c r="R155"/>
  <c r="Q155"/>
  <c r="T155" s="1"/>
  <c r="P155"/>
  <c r="L155"/>
  <c r="H155"/>
  <c r="D155"/>
  <c r="C155"/>
  <c r="R154"/>
  <c r="Q154"/>
  <c r="T154" s="1"/>
  <c r="P154"/>
  <c r="L154"/>
  <c r="H154"/>
  <c r="D154"/>
  <c r="C154"/>
  <c r="S153"/>
  <c r="R153"/>
  <c r="D153" s="1"/>
  <c r="Q153"/>
  <c r="T153" s="1"/>
  <c r="O153"/>
  <c r="N153"/>
  <c r="M153"/>
  <c r="P153" s="1"/>
  <c r="K153"/>
  <c r="J153"/>
  <c r="I153"/>
  <c r="L153" s="1"/>
  <c r="G153"/>
  <c r="F153"/>
  <c r="E153"/>
  <c r="H153" s="1"/>
  <c r="O152"/>
  <c r="O149" s="1"/>
  <c r="K152"/>
  <c r="L152" s="1"/>
  <c r="N151"/>
  <c r="M151"/>
  <c r="P151" s="1"/>
  <c r="J151"/>
  <c r="R151" s="1"/>
  <c r="I151"/>
  <c r="G151"/>
  <c r="F151"/>
  <c r="E151"/>
  <c r="H151" s="1"/>
  <c r="N150"/>
  <c r="M150"/>
  <c r="J150"/>
  <c r="I150"/>
  <c r="G150"/>
  <c r="F150"/>
  <c r="E150"/>
  <c r="H150" s="1"/>
  <c r="N149"/>
  <c r="G149"/>
  <c r="F149"/>
  <c r="S148"/>
  <c r="T148" s="1"/>
  <c r="P148"/>
  <c r="L148"/>
  <c r="R147"/>
  <c r="Q147"/>
  <c r="T147" s="1"/>
  <c r="P147"/>
  <c r="L147"/>
  <c r="H147"/>
  <c r="D147"/>
  <c r="C147"/>
  <c r="R146"/>
  <c r="Q146"/>
  <c r="T146" s="1"/>
  <c r="P146"/>
  <c r="L146"/>
  <c r="H146"/>
  <c r="D146"/>
  <c r="C146"/>
  <c r="R145"/>
  <c r="D145" s="1"/>
  <c r="Q145"/>
  <c r="O145"/>
  <c r="N145"/>
  <c r="M145"/>
  <c r="K145"/>
  <c r="J145"/>
  <c r="I145"/>
  <c r="G145"/>
  <c r="F145"/>
  <c r="E145"/>
  <c r="H145" s="1"/>
  <c r="S144"/>
  <c r="T144" s="1"/>
  <c r="P144"/>
  <c r="L144"/>
  <c r="R143"/>
  <c r="D143" s="1"/>
  <c r="Q143"/>
  <c r="P143"/>
  <c r="L143"/>
  <c r="H143"/>
  <c r="R142"/>
  <c r="R141" s="1"/>
  <c r="Q142"/>
  <c r="P142"/>
  <c r="L142"/>
  <c r="H142"/>
  <c r="S141"/>
  <c r="O141"/>
  <c r="P141" s="1"/>
  <c r="N141"/>
  <c r="M141"/>
  <c r="K141"/>
  <c r="J141"/>
  <c r="I141"/>
  <c r="G141"/>
  <c r="F141"/>
  <c r="E141"/>
  <c r="S140"/>
  <c r="T140" s="1"/>
  <c r="P140"/>
  <c r="L140"/>
  <c r="R139"/>
  <c r="Q139"/>
  <c r="T139" s="1"/>
  <c r="P139"/>
  <c r="L139"/>
  <c r="H139"/>
  <c r="D139"/>
  <c r="C139"/>
  <c r="R138"/>
  <c r="Q138"/>
  <c r="T138" s="1"/>
  <c r="P138"/>
  <c r="L138"/>
  <c r="H138"/>
  <c r="D138"/>
  <c r="C138"/>
  <c r="R137"/>
  <c r="D137" s="1"/>
  <c r="Q137"/>
  <c r="O137"/>
  <c r="N137"/>
  <c r="M137"/>
  <c r="K137"/>
  <c r="J137"/>
  <c r="I137"/>
  <c r="G137"/>
  <c r="F137"/>
  <c r="E137"/>
  <c r="H137" s="1"/>
  <c r="S136"/>
  <c r="T136" s="1"/>
  <c r="P136"/>
  <c r="L136"/>
  <c r="R135"/>
  <c r="D135" s="1"/>
  <c r="Q135"/>
  <c r="P135"/>
  <c r="L135"/>
  <c r="H135"/>
  <c r="R134"/>
  <c r="R133" s="1"/>
  <c r="Q134"/>
  <c r="P134"/>
  <c r="L134"/>
  <c r="H134"/>
  <c r="S133"/>
  <c r="O133"/>
  <c r="P133" s="1"/>
  <c r="N133"/>
  <c r="M133"/>
  <c r="K133"/>
  <c r="J133"/>
  <c r="I133"/>
  <c r="G133"/>
  <c r="F133"/>
  <c r="E133"/>
  <c r="S132"/>
  <c r="T132" s="1"/>
  <c r="P132"/>
  <c r="L132"/>
  <c r="R131"/>
  <c r="Q131"/>
  <c r="T131" s="1"/>
  <c r="P131"/>
  <c r="L131"/>
  <c r="H131"/>
  <c r="D131"/>
  <c r="C131"/>
  <c r="R130"/>
  <c r="Q130"/>
  <c r="T130" s="1"/>
  <c r="P130"/>
  <c r="L130"/>
  <c r="H130"/>
  <c r="D130"/>
  <c r="C130"/>
  <c r="R129"/>
  <c r="D129" s="1"/>
  <c r="Q129"/>
  <c r="O129"/>
  <c r="N129"/>
  <c r="M129"/>
  <c r="K129"/>
  <c r="J129"/>
  <c r="I129"/>
  <c r="G129"/>
  <c r="F129"/>
  <c r="E129"/>
  <c r="H129" s="1"/>
  <c r="S128"/>
  <c r="T128" s="1"/>
  <c r="P128"/>
  <c r="L128"/>
  <c r="R127"/>
  <c r="D127" s="1"/>
  <c r="Q127"/>
  <c r="P127"/>
  <c r="L127"/>
  <c r="H127"/>
  <c r="R126"/>
  <c r="R125" s="1"/>
  <c r="Q126"/>
  <c r="P126"/>
  <c r="L126"/>
  <c r="H126"/>
  <c r="S125"/>
  <c r="O125"/>
  <c r="P125" s="1"/>
  <c r="N125"/>
  <c r="M125"/>
  <c r="K125"/>
  <c r="J125"/>
  <c r="I125"/>
  <c r="G125"/>
  <c r="F125"/>
  <c r="E125"/>
  <c r="S124"/>
  <c r="T124" s="1"/>
  <c r="P124"/>
  <c r="L124"/>
  <c r="R123"/>
  <c r="Q123"/>
  <c r="T123" s="1"/>
  <c r="P123"/>
  <c r="L123"/>
  <c r="H123"/>
  <c r="D123"/>
  <c r="C123"/>
  <c r="R122"/>
  <c r="Q122"/>
  <c r="T122" s="1"/>
  <c r="P122"/>
  <c r="L122"/>
  <c r="H122"/>
  <c r="D122"/>
  <c r="C122"/>
  <c r="R121"/>
  <c r="D121" s="1"/>
  <c r="Q121"/>
  <c r="O121"/>
  <c r="N121"/>
  <c r="M121"/>
  <c r="K121"/>
  <c r="J121"/>
  <c r="I121"/>
  <c r="G121"/>
  <c r="F121"/>
  <c r="E121"/>
  <c r="H121" s="1"/>
  <c r="O120"/>
  <c r="O117" s="1"/>
  <c r="K120"/>
  <c r="L120" s="1"/>
  <c r="N119"/>
  <c r="M119"/>
  <c r="P119" s="1"/>
  <c r="J119"/>
  <c r="I119"/>
  <c r="G119"/>
  <c r="F119"/>
  <c r="E119"/>
  <c r="H119" s="1"/>
  <c r="N118"/>
  <c r="N117" s="1"/>
  <c r="M118"/>
  <c r="J118"/>
  <c r="R118" s="1"/>
  <c r="D118" s="1"/>
  <c r="I118"/>
  <c r="G118"/>
  <c r="F118"/>
  <c r="E118"/>
  <c r="E117" s="1"/>
  <c r="G117"/>
  <c r="F117"/>
  <c r="S116"/>
  <c r="T116" s="1"/>
  <c r="P116"/>
  <c r="L116"/>
  <c r="R115"/>
  <c r="Q115"/>
  <c r="T115" s="1"/>
  <c r="P115"/>
  <c r="L115"/>
  <c r="H115"/>
  <c r="D115"/>
  <c r="C115"/>
  <c r="R114"/>
  <c r="Q114"/>
  <c r="T114" s="1"/>
  <c r="P114"/>
  <c r="L114"/>
  <c r="H114"/>
  <c r="D114"/>
  <c r="C114"/>
  <c r="S113"/>
  <c r="R113"/>
  <c r="D113" s="1"/>
  <c r="Q113"/>
  <c r="T113" s="1"/>
  <c r="O113"/>
  <c r="N113"/>
  <c r="M113"/>
  <c r="P113" s="1"/>
  <c r="K113"/>
  <c r="J113"/>
  <c r="I113"/>
  <c r="L113" s="1"/>
  <c r="G113"/>
  <c r="F113"/>
  <c r="E113"/>
  <c r="H113" s="1"/>
  <c r="S112"/>
  <c r="T112" s="1"/>
  <c r="P112"/>
  <c r="L112"/>
  <c r="R111"/>
  <c r="D111" s="1"/>
  <c r="Q111"/>
  <c r="P111"/>
  <c r="L111"/>
  <c r="H111"/>
  <c r="R110"/>
  <c r="D110" s="1"/>
  <c r="Q110"/>
  <c r="P110"/>
  <c r="L110"/>
  <c r="H110"/>
  <c r="S109"/>
  <c r="O109"/>
  <c r="N109"/>
  <c r="M109"/>
  <c r="K109"/>
  <c r="J109"/>
  <c r="I109"/>
  <c r="G109"/>
  <c r="F109"/>
  <c r="E109"/>
  <c r="S108"/>
  <c r="T108" s="1"/>
  <c r="P108"/>
  <c r="L108"/>
  <c r="R107"/>
  <c r="Q107"/>
  <c r="T107" s="1"/>
  <c r="P107"/>
  <c r="L107"/>
  <c r="H107"/>
  <c r="D107"/>
  <c r="C107"/>
  <c r="R106"/>
  <c r="Q106"/>
  <c r="T106" s="1"/>
  <c r="P106"/>
  <c r="L106"/>
  <c r="H106"/>
  <c r="D106"/>
  <c r="C106"/>
  <c r="S105"/>
  <c r="R105"/>
  <c r="D105" s="1"/>
  <c r="Q105"/>
  <c r="T105" s="1"/>
  <c r="O105"/>
  <c r="N105"/>
  <c r="M105"/>
  <c r="P105" s="1"/>
  <c r="K105"/>
  <c r="J105"/>
  <c r="I105"/>
  <c r="L105" s="1"/>
  <c r="G105"/>
  <c r="F105"/>
  <c r="E105"/>
  <c r="H105" s="1"/>
  <c r="S104"/>
  <c r="T104" s="1"/>
  <c r="P104"/>
  <c r="L104"/>
  <c r="R103"/>
  <c r="Q103"/>
  <c r="P103"/>
  <c r="L103"/>
  <c r="H103"/>
  <c r="R102"/>
  <c r="D102" s="1"/>
  <c r="Q102"/>
  <c r="P102"/>
  <c r="L102"/>
  <c r="H102"/>
  <c r="S101"/>
  <c r="O101"/>
  <c r="P101" s="1"/>
  <c r="N101"/>
  <c r="M101"/>
  <c r="K101"/>
  <c r="J101"/>
  <c r="I101"/>
  <c r="G101"/>
  <c r="F101"/>
  <c r="E101"/>
  <c r="S100"/>
  <c r="T100" s="1"/>
  <c r="P100"/>
  <c r="L100"/>
  <c r="R99"/>
  <c r="Q99"/>
  <c r="T99" s="1"/>
  <c r="P99"/>
  <c r="L99"/>
  <c r="H99"/>
  <c r="D99"/>
  <c r="C99"/>
  <c r="R98"/>
  <c r="Q98"/>
  <c r="T98" s="1"/>
  <c r="P98"/>
  <c r="L98"/>
  <c r="H98"/>
  <c r="D98"/>
  <c r="C98"/>
  <c r="S97"/>
  <c r="R97"/>
  <c r="D97" s="1"/>
  <c r="Q97"/>
  <c r="T97" s="1"/>
  <c r="O97"/>
  <c r="N97"/>
  <c r="M97"/>
  <c r="P97" s="1"/>
  <c r="K97"/>
  <c r="J97"/>
  <c r="I97"/>
  <c r="L97" s="1"/>
  <c r="G97"/>
  <c r="F97"/>
  <c r="E97"/>
  <c r="H97" s="1"/>
  <c r="S96"/>
  <c r="T96" s="1"/>
  <c r="P96"/>
  <c r="L96"/>
  <c r="R95"/>
  <c r="D95" s="1"/>
  <c r="Q95"/>
  <c r="P95"/>
  <c r="L95"/>
  <c r="H95"/>
  <c r="R94"/>
  <c r="D94" s="1"/>
  <c r="Q94"/>
  <c r="P94"/>
  <c r="L94"/>
  <c r="H94"/>
  <c r="S93"/>
  <c r="O93"/>
  <c r="P93" s="1"/>
  <c r="N93"/>
  <c r="M93"/>
  <c r="K93"/>
  <c r="J93"/>
  <c r="I93"/>
  <c r="G93"/>
  <c r="F93"/>
  <c r="E93"/>
  <c r="S92"/>
  <c r="T92" s="1"/>
  <c r="P92"/>
  <c r="L92"/>
  <c r="R91"/>
  <c r="Q91"/>
  <c r="T91" s="1"/>
  <c r="P91"/>
  <c r="L91"/>
  <c r="H91"/>
  <c r="D91"/>
  <c r="C91"/>
  <c r="R90"/>
  <c r="Q90"/>
  <c r="T90" s="1"/>
  <c r="P90"/>
  <c r="L90"/>
  <c r="H90"/>
  <c r="D90"/>
  <c r="C90"/>
  <c r="S89"/>
  <c r="R89"/>
  <c r="D89" s="1"/>
  <c r="Q89"/>
  <c r="T89" s="1"/>
  <c r="O89"/>
  <c r="N89"/>
  <c r="M89"/>
  <c r="P89" s="1"/>
  <c r="K89"/>
  <c r="J89"/>
  <c r="I89"/>
  <c r="L89" s="1"/>
  <c r="G89"/>
  <c r="F89"/>
  <c r="E89"/>
  <c r="H89" s="1"/>
  <c r="O88"/>
  <c r="O85" s="1"/>
  <c r="K88"/>
  <c r="L88" s="1"/>
  <c r="N87"/>
  <c r="M87"/>
  <c r="P87" s="1"/>
  <c r="J87"/>
  <c r="R87" s="1"/>
  <c r="I87"/>
  <c r="G87"/>
  <c r="F87"/>
  <c r="E87"/>
  <c r="H87" s="1"/>
  <c r="N86"/>
  <c r="M86"/>
  <c r="J86"/>
  <c r="I86"/>
  <c r="G86"/>
  <c r="F86"/>
  <c r="E86"/>
  <c r="H86" s="1"/>
  <c r="N85"/>
  <c r="G85"/>
  <c r="F85"/>
  <c r="S84"/>
  <c r="T84" s="1"/>
  <c r="P84"/>
  <c r="L84"/>
  <c r="R83"/>
  <c r="Q83"/>
  <c r="T83" s="1"/>
  <c r="P83"/>
  <c r="L83"/>
  <c r="H83"/>
  <c r="D83"/>
  <c r="C83"/>
  <c r="R82"/>
  <c r="Q82"/>
  <c r="T82" s="1"/>
  <c r="P82"/>
  <c r="L82"/>
  <c r="H82"/>
  <c r="D82"/>
  <c r="C82"/>
  <c r="R81"/>
  <c r="D81" s="1"/>
  <c r="Q81"/>
  <c r="O81"/>
  <c r="N81"/>
  <c r="M81"/>
  <c r="K81"/>
  <c r="J81"/>
  <c r="I81"/>
  <c r="G81"/>
  <c r="F81"/>
  <c r="E81"/>
  <c r="H81" s="1"/>
  <c r="S80"/>
  <c r="T80" s="1"/>
  <c r="P80"/>
  <c r="L80"/>
  <c r="R79"/>
  <c r="D79" s="1"/>
  <c r="Q79"/>
  <c r="P79"/>
  <c r="L79"/>
  <c r="H79"/>
  <c r="R78"/>
  <c r="R77" s="1"/>
  <c r="Q78"/>
  <c r="P78"/>
  <c r="L78"/>
  <c r="H78"/>
  <c r="S77"/>
  <c r="O77"/>
  <c r="P77" s="1"/>
  <c r="N77"/>
  <c r="M77"/>
  <c r="K77"/>
  <c r="J77"/>
  <c r="I77"/>
  <c r="G77"/>
  <c r="F77"/>
  <c r="E77"/>
  <c r="S76"/>
  <c r="T76" s="1"/>
  <c r="P76"/>
  <c r="L76"/>
  <c r="R75"/>
  <c r="Q75"/>
  <c r="T75" s="1"/>
  <c r="P75"/>
  <c r="L75"/>
  <c r="H75"/>
  <c r="D75"/>
  <c r="C75"/>
  <c r="R74"/>
  <c r="Q74"/>
  <c r="T74" s="1"/>
  <c r="P74"/>
  <c r="L74"/>
  <c r="H74"/>
  <c r="D74"/>
  <c r="C74"/>
  <c r="R73"/>
  <c r="D73" s="1"/>
  <c r="Q73"/>
  <c r="O73"/>
  <c r="N73"/>
  <c r="M73"/>
  <c r="K73"/>
  <c r="J73"/>
  <c r="I73"/>
  <c r="G73"/>
  <c r="F73"/>
  <c r="E73"/>
  <c r="H73" s="1"/>
  <c r="S72"/>
  <c r="T72" s="1"/>
  <c r="P72"/>
  <c r="L72"/>
  <c r="R71"/>
  <c r="D71" s="1"/>
  <c r="Q71"/>
  <c r="P71"/>
  <c r="L71"/>
  <c r="H71"/>
  <c r="R70"/>
  <c r="R69" s="1"/>
  <c r="Q70"/>
  <c r="P70"/>
  <c r="L70"/>
  <c r="H70"/>
  <c r="S69"/>
  <c r="O69"/>
  <c r="P69" s="1"/>
  <c r="N69"/>
  <c r="M69"/>
  <c r="K69"/>
  <c r="J69"/>
  <c r="I69"/>
  <c r="G69"/>
  <c r="F69"/>
  <c r="E69"/>
  <c r="S68"/>
  <c r="T68" s="1"/>
  <c r="P68"/>
  <c r="L68"/>
  <c r="R67"/>
  <c r="Q67"/>
  <c r="T67" s="1"/>
  <c r="P67"/>
  <c r="L67"/>
  <c r="H67"/>
  <c r="D67"/>
  <c r="C67"/>
  <c r="R66"/>
  <c r="Q66"/>
  <c r="T66" s="1"/>
  <c r="P66"/>
  <c r="L66"/>
  <c r="H66"/>
  <c r="D66"/>
  <c r="C66"/>
  <c r="R65"/>
  <c r="D65" s="1"/>
  <c r="Q65"/>
  <c r="O65"/>
  <c r="N65"/>
  <c r="M65"/>
  <c r="K65"/>
  <c r="J65"/>
  <c r="I65"/>
  <c r="G65"/>
  <c r="F65"/>
  <c r="E65"/>
  <c r="H65" s="1"/>
  <c r="S64"/>
  <c r="T64" s="1"/>
  <c r="P64"/>
  <c r="L64"/>
  <c r="R63"/>
  <c r="D63" s="1"/>
  <c r="Q63"/>
  <c r="P63"/>
  <c r="L63"/>
  <c r="H63"/>
  <c r="R62"/>
  <c r="R61" s="1"/>
  <c r="Q62"/>
  <c r="P62"/>
  <c r="L62"/>
  <c r="H62"/>
  <c r="S61"/>
  <c r="O61"/>
  <c r="P61" s="1"/>
  <c r="N61"/>
  <c r="M61"/>
  <c r="K61"/>
  <c r="J61"/>
  <c r="I61"/>
  <c r="G61"/>
  <c r="F61"/>
  <c r="E61"/>
  <c r="S60"/>
  <c r="T60" s="1"/>
  <c r="P60"/>
  <c r="L60"/>
  <c r="R59"/>
  <c r="Q59"/>
  <c r="T59" s="1"/>
  <c r="P59"/>
  <c r="L59"/>
  <c r="H59"/>
  <c r="D59"/>
  <c r="C59"/>
  <c r="R58"/>
  <c r="Q58"/>
  <c r="T58" s="1"/>
  <c r="P58"/>
  <c r="L58"/>
  <c r="H58"/>
  <c r="D58"/>
  <c r="C58"/>
  <c r="R57"/>
  <c r="D57" s="1"/>
  <c r="Q57"/>
  <c r="O57"/>
  <c r="N57"/>
  <c r="M57"/>
  <c r="K57"/>
  <c r="J57"/>
  <c r="I57"/>
  <c r="G57"/>
  <c r="F57"/>
  <c r="E57"/>
  <c r="H57" s="1"/>
  <c r="O56"/>
  <c r="O53" s="1"/>
  <c r="K56"/>
  <c r="N55"/>
  <c r="N51" s="1"/>
  <c r="N1992" s="1"/>
  <c r="M55"/>
  <c r="P55" s="1"/>
  <c r="J55"/>
  <c r="I55"/>
  <c r="G55"/>
  <c r="F55"/>
  <c r="E55"/>
  <c r="N54"/>
  <c r="M54"/>
  <c r="J54"/>
  <c r="R54" s="1"/>
  <c r="D54" s="1"/>
  <c r="I54"/>
  <c r="G54"/>
  <c r="G50" s="1"/>
  <c r="F54"/>
  <c r="F50" s="1"/>
  <c r="E54"/>
  <c r="H54" s="1"/>
  <c r="G53"/>
  <c r="F53"/>
  <c r="G51"/>
  <c r="J50"/>
  <c r="S48"/>
  <c r="T48" s="1"/>
  <c r="P48"/>
  <c r="L48"/>
  <c r="R47"/>
  <c r="D47" s="1"/>
  <c r="Q47"/>
  <c r="P47"/>
  <c r="L47"/>
  <c r="H47"/>
  <c r="R46"/>
  <c r="R45" s="1"/>
  <c r="Q46"/>
  <c r="P46"/>
  <c r="L46"/>
  <c r="H46"/>
  <c r="S45"/>
  <c r="O45"/>
  <c r="N45"/>
  <c r="M45"/>
  <c r="K45"/>
  <c r="L45" s="1"/>
  <c r="J45"/>
  <c r="I45"/>
  <c r="G45"/>
  <c r="F45"/>
  <c r="E45"/>
  <c r="S44"/>
  <c r="S41" s="1"/>
  <c r="P44"/>
  <c r="L44"/>
  <c r="R43"/>
  <c r="Q43"/>
  <c r="C43" s="1"/>
  <c r="P43"/>
  <c r="L43"/>
  <c r="H43"/>
  <c r="D43"/>
  <c r="R42"/>
  <c r="R41" s="1"/>
  <c r="D41" s="1"/>
  <c r="Q42"/>
  <c r="C42" s="1"/>
  <c r="P42"/>
  <c r="L42"/>
  <c r="H42"/>
  <c r="D42"/>
  <c r="Q41"/>
  <c r="O41"/>
  <c r="N41"/>
  <c r="M41"/>
  <c r="K41"/>
  <c r="J41"/>
  <c r="I41"/>
  <c r="G41"/>
  <c r="F41"/>
  <c r="E41"/>
  <c r="S40"/>
  <c r="T40" s="1"/>
  <c r="P40"/>
  <c r="L40"/>
  <c r="R39"/>
  <c r="D39" s="1"/>
  <c r="Q39"/>
  <c r="P39"/>
  <c r="L39"/>
  <c r="H39"/>
  <c r="R38"/>
  <c r="R37" s="1"/>
  <c r="Q38"/>
  <c r="P38"/>
  <c r="L38"/>
  <c r="H38"/>
  <c r="S37"/>
  <c r="O37"/>
  <c r="N37"/>
  <c r="M37"/>
  <c r="K37"/>
  <c r="L37" s="1"/>
  <c r="J37"/>
  <c r="I37"/>
  <c r="G37"/>
  <c r="F37"/>
  <c r="E37"/>
  <c r="S36"/>
  <c r="T36" s="1"/>
  <c r="P36"/>
  <c r="L36"/>
  <c r="R35"/>
  <c r="Q35"/>
  <c r="C35" s="1"/>
  <c r="P35"/>
  <c r="L35"/>
  <c r="H35"/>
  <c r="D35"/>
  <c r="R34"/>
  <c r="R33" s="1"/>
  <c r="D33" s="1"/>
  <c r="Q34"/>
  <c r="C34" s="1"/>
  <c r="P34"/>
  <c r="L34"/>
  <c r="H34"/>
  <c r="D34"/>
  <c r="Q33"/>
  <c r="O33"/>
  <c r="N33"/>
  <c r="M33"/>
  <c r="K33"/>
  <c r="J33"/>
  <c r="I33"/>
  <c r="G33"/>
  <c r="F33"/>
  <c r="E33"/>
  <c r="S32"/>
  <c r="T32" s="1"/>
  <c r="P32"/>
  <c r="L32"/>
  <c r="R31"/>
  <c r="Q31"/>
  <c r="C31" s="1"/>
  <c r="P31"/>
  <c r="L31"/>
  <c r="H31"/>
  <c r="D31"/>
  <c r="T30"/>
  <c r="R30"/>
  <c r="D30" s="1"/>
  <c r="Q30"/>
  <c r="P30"/>
  <c r="L30"/>
  <c r="H30"/>
  <c r="R29"/>
  <c r="O29"/>
  <c r="P29" s="1"/>
  <c r="N29"/>
  <c r="M29"/>
  <c r="K29"/>
  <c r="J29"/>
  <c r="I29"/>
  <c r="G29"/>
  <c r="F29"/>
  <c r="E29"/>
  <c r="S28"/>
  <c r="T28" s="1"/>
  <c r="P28"/>
  <c r="L28"/>
  <c r="R27"/>
  <c r="Q27"/>
  <c r="T27" s="1"/>
  <c r="P27"/>
  <c r="L27"/>
  <c r="H27"/>
  <c r="D27"/>
  <c r="C27"/>
  <c r="R26"/>
  <c r="R25" s="1"/>
  <c r="D25" s="1"/>
  <c r="Q26"/>
  <c r="T26" s="1"/>
  <c r="P26"/>
  <c r="L26"/>
  <c r="H26"/>
  <c r="D26"/>
  <c r="C26"/>
  <c r="Q25"/>
  <c r="O25"/>
  <c r="N25"/>
  <c r="M25"/>
  <c r="K25"/>
  <c r="J25"/>
  <c r="I25"/>
  <c r="G25"/>
  <c r="F25"/>
  <c r="E25"/>
  <c r="H25" s="1"/>
  <c r="S24"/>
  <c r="T24" s="1"/>
  <c r="P24"/>
  <c r="L24"/>
  <c r="R23"/>
  <c r="Q23"/>
  <c r="C23" s="1"/>
  <c r="P23"/>
  <c r="L23"/>
  <c r="H23"/>
  <c r="D23"/>
  <c r="T22"/>
  <c r="R22"/>
  <c r="D22" s="1"/>
  <c r="Q22"/>
  <c r="P22"/>
  <c r="L22"/>
  <c r="H22"/>
  <c r="O21"/>
  <c r="N21"/>
  <c r="M21"/>
  <c r="K21"/>
  <c r="J21"/>
  <c r="I21"/>
  <c r="G21"/>
  <c r="F21"/>
  <c r="E21"/>
  <c r="P20"/>
  <c r="O20"/>
  <c r="K20"/>
  <c r="S20" s="1"/>
  <c r="S17" s="1"/>
  <c r="N19"/>
  <c r="N1988" s="1"/>
  <c r="M19"/>
  <c r="J19"/>
  <c r="J1988" s="1"/>
  <c r="I19"/>
  <c r="I1988" s="1"/>
  <c r="G19"/>
  <c r="G1988" s="1"/>
  <c r="F19"/>
  <c r="F1988" s="1"/>
  <c r="E19"/>
  <c r="E1988" s="1"/>
  <c r="N18"/>
  <c r="N1987" s="1"/>
  <c r="M18"/>
  <c r="M1987" s="1"/>
  <c r="L18"/>
  <c r="J18"/>
  <c r="J1987" s="1"/>
  <c r="I18"/>
  <c r="I1987" s="1"/>
  <c r="G18"/>
  <c r="H18" s="1"/>
  <c r="F18"/>
  <c r="F1987" s="1"/>
  <c r="E18"/>
  <c r="E1987" s="1"/>
  <c r="K17"/>
  <c r="J17"/>
  <c r="T538" l="1"/>
  <c r="Q537"/>
  <c r="T361"/>
  <c r="R18"/>
  <c r="D18" s="1"/>
  <c r="M603"/>
  <c r="P607"/>
  <c r="C631"/>
  <c r="D697"/>
  <c r="T730"/>
  <c r="C730"/>
  <c r="D811"/>
  <c r="R809"/>
  <c r="D1584"/>
  <c r="C1584"/>
  <c r="R1582"/>
  <c r="P41"/>
  <c r="L69"/>
  <c r="L157"/>
  <c r="L165"/>
  <c r="L173"/>
  <c r="L189"/>
  <c r="L197"/>
  <c r="L205"/>
  <c r="P216"/>
  <c r="N245"/>
  <c r="P248"/>
  <c r="P249"/>
  <c r="D253"/>
  <c r="P257"/>
  <c r="D261"/>
  <c r="P265"/>
  <c r="D269"/>
  <c r="P273"/>
  <c r="P280"/>
  <c r="N309"/>
  <c r="P312"/>
  <c r="P313"/>
  <c r="D317"/>
  <c r="P321"/>
  <c r="D325"/>
  <c r="P329"/>
  <c r="D333"/>
  <c r="P337"/>
  <c r="D343"/>
  <c r="R361"/>
  <c r="D361" s="1"/>
  <c r="R365"/>
  <c r="Q369"/>
  <c r="T369" s="1"/>
  <c r="P381"/>
  <c r="L385"/>
  <c r="S385"/>
  <c r="L393"/>
  <c r="S393"/>
  <c r="C395"/>
  <c r="Q401"/>
  <c r="N405"/>
  <c r="E407"/>
  <c r="R411"/>
  <c r="D411" s="1"/>
  <c r="P413"/>
  <c r="R417"/>
  <c r="D417" s="1"/>
  <c r="T420"/>
  <c r="L425"/>
  <c r="S425"/>
  <c r="C427"/>
  <c r="S444"/>
  <c r="S441" s="1"/>
  <c r="L444"/>
  <c r="K441"/>
  <c r="K408"/>
  <c r="K405" s="1"/>
  <c r="R445"/>
  <c r="D445" s="1"/>
  <c r="D446"/>
  <c r="P449"/>
  <c r="R449"/>
  <c r="D449" s="1"/>
  <c r="P453"/>
  <c r="D458"/>
  <c r="C458"/>
  <c r="H461"/>
  <c r="D462"/>
  <c r="P465"/>
  <c r="R465"/>
  <c r="D465" s="1"/>
  <c r="C467"/>
  <c r="Q474"/>
  <c r="D483"/>
  <c r="C483"/>
  <c r="R485"/>
  <c r="D485" s="1"/>
  <c r="Q489"/>
  <c r="P493"/>
  <c r="Q497"/>
  <c r="T497" s="1"/>
  <c r="E505"/>
  <c r="H513"/>
  <c r="C514"/>
  <c r="H517"/>
  <c r="R517"/>
  <c r="D517" s="1"/>
  <c r="T520"/>
  <c r="S517"/>
  <c r="P521"/>
  <c r="R521"/>
  <c r="D521" s="1"/>
  <c r="H529"/>
  <c r="D530"/>
  <c r="P533"/>
  <c r="P541"/>
  <c r="R545"/>
  <c r="D545" s="1"/>
  <c r="T548"/>
  <c r="C554"/>
  <c r="T556"/>
  <c r="S553"/>
  <c r="D562"/>
  <c r="C562"/>
  <c r="H565"/>
  <c r="C578"/>
  <c r="T580"/>
  <c r="S577"/>
  <c r="D586"/>
  <c r="C586"/>
  <c r="H589"/>
  <c r="R593"/>
  <c r="D593" s="1"/>
  <c r="P613"/>
  <c r="H621"/>
  <c r="T622"/>
  <c r="Q621"/>
  <c r="T626"/>
  <c r="C626"/>
  <c r="Q629"/>
  <c r="T635"/>
  <c r="C635"/>
  <c r="H641"/>
  <c r="D643"/>
  <c r="P672"/>
  <c r="O669"/>
  <c r="P704"/>
  <c r="S704"/>
  <c r="S721"/>
  <c r="T725"/>
  <c r="T749"/>
  <c r="D755"/>
  <c r="C755"/>
  <c r="R753"/>
  <c r="D753" s="1"/>
  <c r="D795"/>
  <c r="C795"/>
  <c r="E801"/>
  <c r="P817"/>
  <c r="D827"/>
  <c r="R825"/>
  <c r="G833"/>
  <c r="H833" s="1"/>
  <c r="H834"/>
  <c r="N865"/>
  <c r="N897"/>
  <c r="D906"/>
  <c r="C906"/>
  <c r="R905"/>
  <c r="D905" s="1"/>
  <c r="R921"/>
  <c r="D921" s="1"/>
  <c r="D923"/>
  <c r="C923"/>
  <c r="G961"/>
  <c r="H962"/>
  <c r="H1010"/>
  <c r="L1058"/>
  <c r="T1075"/>
  <c r="Q1074"/>
  <c r="L1078"/>
  <c r="Q1078"/>
  <c r="T1078" s="1"/>
  <c r="H1327"/>
  <c r="G1326"/>
  <c r="G1035"/>
  <c r="C1331"/>
  <c r="Q1330"/>
  <c r="T1331"/>
  <c r="D1346"/>
  <c r="C1348"/>
  <c r="T1348"/>
  <c r="R1359"/>
  <c r="N1358"/>
  <c r="T392"/>
  <c r="S389"/>
  <c r="C418"/>
  <c r="Q417"/>
  <c r="D478"/>
  <c r="R477"/>
  <c r="T532"/>
  <c r="S529"/>
  <c r="T723"/>
  <c r="C723"/>
  <c r="P768"/>
  <c r="O765"/>
  <c r="P765" s="1"/>
  <c r="T832"/>
  <c r="S829"/>
  <c r="T829" s="1"/>
  <c r="T938"/>
  <c r="C938"/>
  <c r="D1863"/>
  <c r="R1862"/>
  <c r="P21"/>
  <c r="D29"/>
  <c r="L101"/>
  <c r="L133"/>
  <c r="N15"/>
  <c r="L21"/>
  <c r="P25"/>
  <c r="S29"/>
  <c r="L33"/>
  <c r="T34"/>
  <c r="T44"/>
  <c r="P65"/>
  <c r="D69"/>
  <c r="P73"/>
  <c r="H101"/>
  <c r="P145"/>
  <c r="P185"/>
  <c r="D189"/>
  <c r="P193"/>
  <c r="P201"/>
  <c r="P209"/>
  <c r="T226"/>
  <c r="S257"/>
  <c r="T257" s="1"/>
  <c r="L265"/>
  <c r="T267"/>
  <c r="L273"/>
  <c r="R278"/>
  <c r="R277" s="1"/>
  <c r="D277" s="1"/>
  <c r="T283"/>
  <c r="T291"/>
  <c r="R293"/>
  <c r="D293" s="1"/>
  <c r="T298"/>
  <c r="T299"/>
  <c r="T306"/>
  <c r="T307"/>
  <c r="L313"/>
  <c r="T314"/>
  <c r="T315"/>
  <c r="L321"/>
  <c r="T322"/>
  <c r="T321" s="1"/>
  <c r="T323"/>
  <c r="L329"/>
  <c r="T330"/>
  <c r="T331"/>
  <c r="L337"/>
  <c r="T338"/>
  <c r="T339"/>
  <c r="N341"/>
  <c r="C346"/>
  <c r="C347"/>
  <c r="P349"/>
  <c r="T354"/>
  <c r="T355"/>
  <c r="L381"/>
  <c r="S381"/>
  <c r="H385"/>
  <c r="C385" s="1"/>
  <c r="C386"/>
  <c r="C387"/>
  <c r="P389"/>
  <c r="P401"/>
  <c r="R401"/>
  <c r="D401" s="1"/>
  <c r="C403"/>
  <c r="I407"/>
  <c r="L409"/>
  <c r="I406"/>
  <c r="D414"/>
  <c r="R413"/>
  <c r="T418"/>
  <c r="H425"/>
  <c r="C426"/>
  <c r="T434"/>
  <c r="T435"/>
  <c r="L449"/>
  <c r="Q457"/>
  <c r="T459"/>
  <c r="D461"/>
  <c r="C466"/>
  <c r="T468"/>
  <c r="S465"/>
  <c r="L474"/>
  <c r="L473" s="1"/>
  <c r="C482"/>
  <c r="Q481"/>
  <c r="P489"/>
  <c r="R493"/>
  <c r="L501"/>
  <c r="H507"/>
  <c r="L509"/>
  <c r="L521"/>
  <c r="L525"/>
  <c r="S525"/>
  <c r="Q529"/>
  <c r="T529" s="1"/>
  <c r="L537"/>
  <c r="D542"/>
  <c r="R541"/>
  <c r="H553"/>
  <c r="C553" s="1"/>
  <c r="P557"/>
  <c r="Q561"/>
  <c r="T563"/>
  <c r="L572"/>
  <c r="K569"/>
  <c r="H577"/>
  <c r="P581"/>
  <c r="Q585"/>
  <c r="C585" s="1"/>
  <c r="T587"/>
  <c r="L597"/>
  <c r="Q607"/>
  <c r="Q609"/>
  <c r="C609" s="1"/>
  <c r="S629"/>
  <c r="D633"/>
  <c r="D641"/>
  <c r="T679"/>
  <c r="Q677"/>
  <c r="T739"/>
  <c r="C739"/>
  <c r="T740"/>
  <c r="S737"/>
  <c r="P741"/>
  <c r="Q757"/>
  <c r="T758"/>
  <c r="T757" s="1"/>
  <c r="D771"/>
  <c r="R769"/>
  <c r="T779"/>
  <c r="C779"/>
  <c r="T786"/>
  <c r="C786"/>
  <c r="G799"/>
  <c r="T815"/>
  <c r="Q813"/>
  <c r="T846"/>
  <c r="Q845"/>
  <c r="T872"/>
  <c r="S869"/>
  <c r="T887"/>
  <c r="Q885"/>
  <c r="T911"/>
  <c r="Q909"/>
  <c r="T912"/>
  <c r="S909"/>
  <c r="T935"/>
  <c r="Q933"/>
  <c r="T936"/>
  <c r="S933"/>
  <c r="R945"/>
  <c r="D945" s="1"/>
  <c r="D946"/>
  <c r="R1003"/>
  <c r="J1002"/>
  <c r="D1011"/>
  <c r="R1010"/>
  <c r="D1019"/>
  <c r="R1018"/>
  <c r="D1018" s="1"/>
  <c r="P1022"/>
  <c r="Q1040"/>
  <c r="T1040" s="1"/>
  <c r="L1040"/>
  <c r="D1043"/>
  <c r="C1043"/>
  <c r="R1042"/>
  <c r="T1048"/>
  <c r="Q1046"/>
  <c r="P1070"/>
  <c r="T1073"/>
  <c r="S1070"/>
  <c r="T1087"/>
  <c r="Q1086"/>
  <c r="T1086" s="1"/>
  <c r="D1188"/>
  <c r="C1188"/>
  <c r="T1189"/>
  <c r="S1186"/>
  <c r="T1186" s="1"/>
  <c r="D1275"/>
  <c r="R1274"/>
  <c r="D1274" s="1"/>
  <c r="C1275"/>
  <c r="D1290"/>
  <c r="C1292"/>
  <c r="T1292"/>
  <c r="D1322"/>
  <c r="C1324"/>
  <c r="T1324"/>
  <c r="C1452"/>
  <c r="T1452"/>
  <c r="D1464"/>
  <c r="R1462"/>
  <c r="Q19"/>
  <c r="P109"/>
  <c r="L441"/>
  <c r="C546"/>
  <c r="Q545"/>
  <c r="T545" s="1"/>
  <c r="Q570"/>
  <c r="T570" s="1"/>
  <c r="L570"/>
  <c r="M637"/>
  <c r="P639"/>
  <c r="T659"/>
  <c r="Q657"/>
  <c r="T657" s="1"/>
  <c r="T660"/>
  <c r="S657"/>
  <c r="D715"/>
  <c r="R713"/>
  <c r="T822"/>
  <c r="Q821"/>
  <c r="T821" s="1"/>
  <c r="T860"/>
  <c r="S857"/>
  <c r="T874"/>
  <c r="Q873"/>
  <c r="L930"/>
  <c r="Q930"/>
  <c r="T930" s="1"/>
  <c r="I929"/>
  <c r="O1034"/>
  <c r="P1037"/>
  <c r="T1059"/>
  <c r="C1059"/>
  <c r="R1263"/>
  <c r="N1262"/>
  <c r="F1590"/>
  <c r="F1587"/>
  <c r="T1649"/>
  <c r="S1646"/>
  <c r="D1976"/>
  <c r="R1974"/>
  <c r="L29"/>
  <c r="P33"/>
  <c r="D37"/>
  <c r="D45"/>
  <c r="L61"/>
  <c r="L77"/>
  <c r="L93"/>
  <c r="L109"/>
  <c r="L125"/>
  <c r="L141"/>
  <c r="L20"/>
  <c r="S21"/>
  <c r="H29"/>
  <c r="S33"/>
  <c r="T35"/>
  <c r="L41"/>
  <c r="T42"/>
  <c r="T43"/>
  <c r="T41" s="1"/>
  <c r="M51"/>
  <c r="J53"/>
  <c r="P56"/>
  <c r="P57"/>
  <c r="D61"/>
  <c r="D77"/>
  <c r="P81"/>
  <c r="P88"/>
  <c r="H93"/>
  <c r="H109"/>
  <c r="J117"/>
  <c r="P120"/>
  <c r="P121"/>
  <c r="D125"/>
  <c r="P129"/>
  <c r="D133"/>
  <c r="P137"/>
  <c r="D141"/>
  <c r="P152"/>
  <c r="H157"/>
  <c r="H165"/>
  <c r="H173"/>
  <c r="J181"/>
  <c r="N181"/>
  <c r="P184"/>
  <c r="D197"/>
  <c r="D205"/>
  <c r="R214"/>
  <c r="R213" s="1"/>
  <c r="D213" s="1"/>
  <c r="T218"/>
  <c r="T219"/>
  <c r="T227"/>
  <c r="T234"/>
  <c r="T235"/>
  <c r="T242"/>
  <c r="T243"/>
  <c r="L249"/>
  <c r="S249"/>
  <c r="T250"/>
  <c r="T251"/>
  <c r="L257"/>
  <c r="T258"/>
  <c r="T259"/>
  <c r="S265"/>
  <c r="T266"/>
  <c r="S273"/>
  <c r="T273" s="1"/>
  <c r="T274"/>
  <c r="T275"/>
  <c r="T282"/>
  <c r="T290"/>
  <c r="F17"/>
  <c r="H21"/>
  <c r="L25"/>
  <c r="S25"/>
  <c r="H33"/>
  <c r="P37"/>
  <c r="H41"/>
  <c r="C41" s="1"/>
  <c r="P45"/>
  <c r="O52"/>
  <c r="L57"/>
  <c r="S57"/>
  <c r="T57" s="1"/>
  <c r="L65"/>
  <c r="S65"/>
  <c r="T65" s="1"/>
  <c r="L73"/>
  <c r="S73"/>
  <c r="L81"/>
  <c r="S81"/>
  <c r="R86"/>
  <c r="R101"/>
  <c r="D101" s="1"/>
  <c r="L121"/>
  <c r="S121"/>
  <c r="L129"/>
  <c r="S129"/>
  <c r="T129" s="1"/>
  <c r="L137"/>
  <c r="S137"/>
  <c r="L145"/>
  <c r="S145"/>
  <c r="T145" s="1"/>
  <c r="R150"/>
  <c r="R157"/>
  <c r="D157" s="1"/>
  <c r="R173"/>
  <c r="D173" s="1"/>
  <c r="L185"/>
  <c r="S185"/>
  <c r="L193"/>
  <c r="S193"/>
  <c r="T193" s="1"/>
  <c r="L201"/>
  <c r="S201"/>
  <c r="T201" s="1"/>
  <c r="L209"/>
  <c r="S209"/>
  <c r="H215"/>
  <c r="R215"/>
  <c r="Q217"/>
  <c r="T217" s="1"/>
  <c r="P221"/>
  <c r="Q225"/>
  <c r="T225" s="1"/>
  <c r="P229"/>
  <c r="Q233"/>
  <c r="P237"/>
  <c r="Q241"/>
  <c r="T241" s="1"/>
  <c r="H247"/>
  <c r="H249"/>
  <c r="P253"/>
  <c r="H257"/>
  <c r="P261"/>
  <c r="H265"/>
  <c r="P269"/>
  <c r="H273"/>
  <c r="C273" s="1"/>
  <c r="H279"/>
  <c r="R279"/>
  <c r="Q281"/>
  <c r="P285"/>
  <c r="Q289"/>
  <c r="T289" s="1"/>
  <c r="P293"/>
  <c r="Q297"/>
  <c r="P301"/>
  <c r="Q305"/>
  <c r="T305" s="1"/>
  <c r="H311"/>
  <c r="H313"/>
  <c r="P317"/>
  <c r="H321"/>
  <c r="P325"/>
  <c r="H329"/>
  <c r="P333"/>
  <c r="H337"/>
  <c r="O341"/>
  <c r="R345"/>
  <c r="D345" s="1"/>
  <c r="L349"/>
  <c r="R349"/>
  <c r="Q353"/>
  <c r="P357"/>
  <c r="N373"/>
  <c r="P377"/>
  <c r="H381"/>
  <c r="D382"/>
  <c r="T385"/>
  <c r="D390"/>
  <c r="Q393"/>
  <c r="T395"/>
  <c r="D397"/>
  <c r="C402"/>
  <c r="T404"/>
  <c r="S401"/>
  <c r="M406"/>
  <c r="M1995" s="1"/>
  <c r="Q410"/>
  <c r="C419"/>
  <c r="L421"/>
  <c r="R421"/>
  <c r="D421" s="1"/>
  <c r="Q425"/>
  <c r="T425" s="1"/>
  <c r="P429"/>
  <c r="Q433"/>
  <c r="F441"/>
  <c r="L442"/>
  <c r="H449"/>
  <c r="C450"/>
  <c r="H453"/>
  <c r="R453"/>
  <c r="D453" s="1"/>
  <c r="T456"/>
  <c r="S453"/>
  <c r="P457"/>
  <c r="T458"/>
  <c r="H465"/>
  <c r="P469"/>
  <c r="P477"/>
  <c r="T483"/>
  <c r="L489"/>
  <c r="S489"/>
  <c r="C491"/>
  <c r="S508"/>
  <c r="S505" s="1"/>
  <c r="L508"/>
  <c r="K505"/>
  <c r="L505" s="1"/>
  <c r="R509"/>
  <c r="D509" s="1"/>
  <c r="D510"/>
  <c r="P513"/>
  <c r="R513"/>
  <c r="D513" s="1"/>
  <c r="P517"/>
  <c r="C522"/>
  <c r="H525"/>
  <c r="D526"/>
  <c r="P529"/>
  <c r="C531"/>
  <c r="H533"/>
  <c r="C547"/>
  <c r="L549"/>
  <c r="R549"/>
  <c r="Q553"/>
  <c r="L557"/>
  <c r="P561"/>
  <c r="T562"/>
  <c r="Q577"/>
  <c r="L581"/>
  <c r="P585"/>
  <c r="T586"/>
  <c r="C594"/>
  <c r="T608"/>
  <c r="S605"/>
  <c r="D609"/>
  <c r="C611"/>
  <c r="C623"/>
  <c r="T621"/>
  <c r="L625"/>
  <c r="S633"/>
  <c r="L640"/>
  <c r="K637"/>
  <c r="C650"/>
  <c r="R649"/>
  <c r="D649" s="1"/>
  <c r="T663"/>
  <c r="Q661"/>
  <c r="M669"/>
  <c r="Q670"/>
  <c r="T674"/>
  <c r="Q673"/>
  <c r="T673" s="1"/>
  <c r="T690"/>
  <c r="C690"/>
  <c r="Q693"/>
  <c r="O701"/>
  <c r="P701" s="1"/>
  <c r="Q703"/>
  <c r="L703"/>
  <c r="T710"/>
  <c r="Q709"/>
  <c r="T709" s="1"/>
  <c r="O733"/>
  <c r="P733" s="1"/>
  <c r="Q735"/>
  <c r="T735" s="1"/>
  <c r="L735"/>
  <c r="T744"/>
  <c r="T741" s="1"/>
  <c r="S741"/>
  <c r="R745"/>
  <c r="T754"/>
  <c r="C754"/>
  <c r="S777"/>
  <c r="T781"/>
  <c r="T794"/>
  <c r="Q793"/>
  <c r="C793" s="1"/>
  <c r="S804"/>
  <c r="K801"/>
  <c r="K800"/>
  <c r="T806"/>
  <c r="Q805"/>
  <c r="E833"/>
  <c r="H835"/>
  <c r="D842"/>
  <c r="R841"/>
  <c r="T862"/>
  <c r="Q861"/>
  <c r="T861" s="1"/>
  <c r="T884"/>
  <c r="S881"/>
  <c r="T894"/>
  <c r="Q893"/>
  <c r="T893" s="1"/>
  <c r="T901"/>
  <c r="T922"/>
  <c r="C922"/>
  <c r="Q925"/>
  <c r="T925" s="1"/>
  <c r="T926"/>
  <c r="E961"/>
  <c r="H963"/>
  <c r="H981"/>
  <c r="E1036"/>
  <c r="D1082"/>
  <c r="T1084"/>
  <c r="C1084"/>
  <c r="T1085"/>
  <c r="S1082"/>
  <c r="P1086"/>
  <c r="H1094"/>
  <c r="P1098"/>
  <c r="D1156"/>
  <c r="C1156"/>
  <c r="R1154"/>
  <c r="D1154" s="1"/>
  <c r="T1157"/>
  <c r="S1154"/>
  <c r="D1419"/>
  <c r="C1419"/>
  <c r="R1418"/>
  <c r="D1418" s="1"/>
  <c r="C659"/>
  <c r="H677"/>
  <c r="L689"/>
  <c r="R703"/>
  <c r="H713"/>
  <c r="R735"/>
  <c r="C735" s="1"/>
  <c r="H745"/>
  <c r="L749"/>
  <c r="H769"/>
  <c r="H809"/>
  <c r="L813"/>
  <c r="H825"/>
  <c r="L829"/>
  <c r="L853"/>
  <c r="Q898"/>
  <c r="T918"/>
  <c r="Q917"/>
  <c r="T917" s="1"/>
  <c r="H921"/>
  <c r="P931"/>
  <c r="M929"/>
  <c r="T941"/>
  <c r="T947"/>
  <c r="T945" s="1"/>
  <c r="C947"/>
  <c r="T954"/>
  <c r="C954"/>
  <c r="P1018"/>
  <c r="T1055"/>
  <c r="Q1054"/>
  <c r="T1054" s="1"/>
  <c r="P1066"/>
  <c r="D1066"/>
  <c r="T1108"/>
  <c r="C1108"/>
  <c r="D1115"/>
  <c r="R1114"/>
  <c r="D1114" s="1"/>
  <c r="T1124"/>
  <c r="C1124"/>
  <c r="D1131"/>
  <c r="R1130"/>
  <c r="D1130" s="1"/>
  <c r="S1137"/>
  <c r="K1134"/>
  <c r="C1148"/>
  <c r="T1148"/>
  <c r="R1158"/>
  <c r="D1158" s="1"/>
  <c r="D1160"/>
  <c r="D1175"/>
  <c r="R1174"/>
  <c r="D1179"/>
  <c r="R1178"/>
  <c r="D1178" s="1"/>
  <c r="C1179"/>
  <c r="J1198"/>
  <c r="D1228"/>
  <c r="C1228"/>
  <c r="F1230"/>
  <c r="C1236"/>
  <c r="T1236"/>
  <c r="L1242"/>
  <c r="T1257"/>
  <c r="S1254"/>
  <c r="D1259"/>
  <c r="R1258"/>
  <c r="D1258" s="1"/>
  <c r="C1259"/>
  <c r="D1268"/>
  <c r="C1268"/>
  <c r="H1274"/>
  <c r="D1283"/>
  <c r="R1282"/>
  <c r="D1282" s="1"/>
  <c r="C1283"/>
  <c r="D1287"/>
  <c r="R1286"/>
  <c r="R1310"/>
  <c r="D1310" s="1"/>
  <c r="D1311"/>
  <c r="T1313"/>
  <c r="S1310"/>
  <c r="D1315"/>
  <c r="C1315"/>
  <c r="C1339"/>
  <c r="Q1338"/>
  <c r="T1339"/>
  <c r="T1369"/>
  <c r="S1366"/>
  <c r="C1379"/>
  <c r="T1379"/>
  <c r="D1399"/>
  <c r="R1398"/>
  <c r="D1398" s="1"/>
  <c r="S1429"/>
  <c r="K1393"/>
  <c r="K1390" s="1"/>
  <c r="L1429"/>
  <c r="D1468"/>
  <c r="C1468"/>
  <c r="S1466"/>
  <c r="T1469"/>
  <c r="T1466" s="1"/>
  <c r="C1499"/>
  <c r="R1502"/>
  <c r="D1504"/>
  <c r="T1513"/>
  <c r="S1510"/>
  <c r="P1557"/>
  <c r="O1554"/>
  <c r="P1554" s="1"/>
  <c r="D1567"/>
  <c r="R1566"/>
  <c r="N1686"/>
  <c r="P609"/>
  <c r="H613"/>
  <c r="P621"/>
  <c r="H625"/>
  <c r="L629"/>
  <c r="L633"/>
  <c r="C634"/>
  <c r="T645"/>
  <c r="H670"/>
  <c r="C675"/>
  <c r="L685"/>
  <c r="Q685"/>
  <c r="H689"/>
  <c r="L697"/>
  <c r="H705"/>
  <c r="Q721"/>
  <c r="H749"/>
  <c r="L757"/>
  <c r="H767"/>
  <c r="S768"/>
  <c r="Q777"/>
  <c r="P793"/>
  <c r="Q802"/>
  <c r="T802" s="1"/>
  <c r="H813"/>
  <c r="S813"/>
  <c r="H817"/>
  <c r="C817" s="1"/>
  <c r="H829"/>
  <c r="P845"/>
  <c r="Q853"/>
  <c r="Q857"/>
  <c r="C857" s="1"/>
  <c r="L861"/>
  <c r="R866"/>
  <c r="D866" s="1"/>
  <c r="R867"/>
  <c r="H869"/>
  <c r="T875"/>
  <c r="C875"/>
  <c r="T882"/>
  <c r="C882"/>
  <c r="L885"/>
  <c r="H889"/>
  <c r="R898"/>
  <c r="H899"/>
  <c r="R899"/>
  <c r="D899" s="1"/>
  <c r="L925"/>
  <c r="J929"/>
  <c r="F929"/>
  <c r="R931"/>
  <c r="D931" s="1"/>
  <c r="S945"/>
  <c r="Q949"/>
  <c r="H953"/>
  <c r="S969"/>
  <c r="H977"/>
  <c r="H985"/>
  <c r="T988"/>
  <c r="S985"/>
  <c r="S1010"/>
  <c r="H1022"/>
  <c r="H1030"/>
  <c r="K1038"/>
  <c r="L1041"/>
  <c r="S1042"/>
  <c r="P1046"/>
  <c r="T1065"/>
  <c r="S1062"/>
  <c r="T1062" s="1"/>
  <c r="S1066"/>
  <c r="F1070"/>
  <c r="H1072"/>
  <c r="L1082"/>
  <c r="H1098"/>
  <c r="L1105"/>
  <c r="K1102"/>
  <c r="S1106"/>
  <c r="S1122"/>
  <c r="P1138"/>
  <c r="D1155"/>
  <c r="C1155"/>
  <c r="H1178"/>
  <c r="L1186"/>
  <c r="D1187"/>
  <c r="R1186"/>
  <c r="D1186" s="1"/>
  <c r="C1187"/>
  <c r="H1226"/>
  <c r="S1226"/>
  <c r="T1226" s="1"/>
  <c r="D1234"/>
  <c r="H1266"/>
  <c r="S1266"/>
  <c r="T1266" s="1"/>
  <c r="D1276"/>
  <c r="C1276"/>
  <c r="C1291"/>
  <c r="Q1290"/>
  <c r="T1291"/>
  <c r="C1323"/>
  <c r="Q1322"/>
  <c r="T1322" s="1"/>
  <c r="T1323"/>
  <c r="D1330"/>
  <c r="C1332"/>
  <c r="T1332"/>
  <c r="C1347"/>
  <c r="Q1346"/>
  <c r="T1347"/>
  <c r="T1354"/>
  <c r="Q1378"/>
  <c r="T1386"/>
  <c r="D1403"/>
  <c r="C1403"/>
  <c r="P1462"/>
  <c r="T1482"/>
  <c r="H1498"/>
  <c r="T1612"/>
  <c r="Q1610"/>
  <c r="T1610" s="1"/>
  <c r="L389"/>
  <c r="H393"/>
  <c r="C393" s="1"/>
  <c r="P397"/>
  <c r="L401"/>
  <c r="L413"/>
  <c r="P421"/>
  <c r="H445"/>
  <c r="L453"/>
  <c r="H457"/>
  <c r="P461"/>
  <c r="L465"/>
  <c r="R469"/>
  <c r="D469" s="1"/>
  <c r="H475"/>
  <c r="L477"/>
  <c r="P485"/>
  <c r="H509"/>
  <c r="L517"/>
  <c r="H521"/>
  <c r="P525"/>
  <c r="L529"/>
  <c r="R533"/>
  <c r="D533" s="1"/>
  <c r="H539"/>
  <c r="C539" s="1"/>
  <c r="L541"/>
  <c r="P549"/>
  <c r="H561"/>
  <c r="P565"/>
  <c r="F569"/>
  <c r="L577"/>
  <c r="H585"/>
  <c r="P589"/>
  <c r="H593"/>
  <c r="P597"/>
  <c r="E603"/>
  <c r="L609"/>
  <c r="S609"/>
  <c r="L621"/>
  <c r="R625"/>
  <c r="D625" s="1"/>
  <c r="H629"/>
  <c r="R639"/>
  <c r="D639" s="1"/>
  <c r="L641"/>
  <c r="S649"/>
  <c r="P657"/>
  <c r="I669"/>
  <c r="L670"/>
  <c r="P673"/>
  <c r="R673"/>
  <c r="D673" s="1"/>
  <c r="H685"/>
  <c r="S685"/>
  <c r="R689"/>
  <c r="D689" s="1"/>
  <c r="H693"/>
  <c r="C698"/>
  <c r="N701"/>
  <c r="H703"/>
  <c r="Q705"/>
  <c r="C705" s="1"/>
  <c r="P721"/>
  <c r="L729"/>
  <c r="N733"/>
  <c r="L741"/>
  <c r="L753"/>
  <c r="S761"/>
  <c r="K765"/>
  <c r="C767"/>
  <c r="L768"/>
  <c r="P777"/>
  <c r="L785"/>
  <c r="P789"/>
  <c r="I798"/>
  <c r="R803"/>
  <c r="D803" s="1"/>
  <c r="Q817"/>
  <c r="J833"/>
  <c r="R834"/>
  <c r="D834" s="1"/>
  <c r="R835"/>
  <c r="D835" s="1"/>
  <c r="L837"/>
  <c r="T840"/>
  <c r="S837"/>
  <c r="S841"/>
  <c r="S845"/>
  <c r="L849"/>
  <c r="S853"/>
  <c r="H857"/>
  <c r="G865"/>
  <c r="P868"/>
  <c r="S873"/>
  <c r="Q877"/>
  <c r="T877" s="1"/>
  <c r="H881"/>
  <c r="Q889"/>
  <c r="T889" s="1"/>
  <c r="P893"/>
  <c r="K897"/>
  <c r="P898"/>
  <c r="M897"/>
  <c r="P897" s="1"/>
  <c r="P900"/>
  <c r="L905"/>
  <c r="R913"/>
  <c r="P917"/>
  <c r="S937"/>
  <c r="S949"/>
  <c r="R962"/>
  <c r="R963"/>
  <c r="D963" s="1"/>
  <c r="L965"/>
  <c r="T968"/>
  <c r="S965"/>
  <c r="Q969"/>
  <c r="C969" s="1"/>
  <c r="Q973"/>
  <c r="T973" s="1"/>
  <c r="T979"/>
  <c r="C979"/>
  <c r="T980"/>
  <c r="S977"/>
  <c r="P981"/>
  <c r="S981"/>
  <c r="T981" s="1"/>
  <c r="N1002"/>
  <c r="T1011"/>
  <c r="C1011"/>
  <c r="L1014"/>
  <c r="Q1014"/>
  <c r="H1018"/>
  <c r="Q1022"/>
  <c r="T1022" s="1"/>
  <c r="R1026"/>
  <c r="T1031"/>
  <c r="T1030" s="1"/>
  <c r="M1036"/>
  <c r="P1036" s="1"/>
  <c r="L1042"/>
  <c r="P1050"/>
  <c r="R1050"/>
  <c r="D1050" s="1"/>
  <c r="P1062"/>
  <c r="M1070"/>
  <c r="G1070"/>
  <c r="S1074"/>
  <c r="T1074" s="1"/>
  <c r="P1078"/>
  <c r="H1082"/>
  <c r="S1090"/>
  <c r="R1103"/>
  <c r="D1103" s="1"/>
  <c r="R1135"/>
  <c r="C1147"/>
  <c r="T1147"/>
  <c r="H1158"/>
  <c r="Q1168"/>
  <c r="S1169"/>
  <c r="K1166"/>
  <c r="L1169"/>
  <c r="T1178"/>
  <c r="D1180"/>
  <c r="C1180"/>
  <c r="H1186"/>
  <c r="C1186" s="1"/>
  <c r="L1201"/>
  <c r="S1201"/>
  <c r="T1201" s="1"/>
  <c r="D1227"/>
  <c r="R1226"/>
  <c r="D1226" s="1"/>
  <c r="C1227"/>
  <c r="O1230"/>
  <c r="P1233"/>
  <c r="C1235"/>
  <c r="T1235"/>
  <c r="T1242"/>
  <c r="D1260"/>
  <c r="C1260"/>
  <c r="D1267"/>
  <c r="R1266"/>
  <c r="D1266" s="1"/>
  <c r="C1267"/>
  <c r="P1274"/>
  <c r="S1274"/>
  <c r="T1274" s="1"/>
  <c r="D1284"/>
  <c r="C1284"/>
  <c r="E1294"/>
  <c r="H1294" s="1"/>
  <c r="H1295"/>
  <c r="D1316"/>
  <c r="C1316"/>
  <c r="T1317"/>
  <c r="T1314" s="1"/>
  <c r="S1314"/>
  <c r="D1338"/>
  <c r="C1340"/>
  <c r="T1340"/>
  <c r="P1354"/>
  <c r="C1380"/>
  <c r="T1380"/>
  <c r="D1411"/>
  <c r="C1411"/>
  <c r="K1426"/>
  <c r="D1443"/>
  <c r="R1442"/>
  <c r="D1442" s="1"/>
  <c r="C1443"/>
  <c r="J1392"/>
  <c r="R1392" s="1"/>
  <c r="D1392" s="1"/>
  <c r="R1460"/>
  <c r="D1460" s="1"/>
  <c r="D1519"/>
  <c r="C1519"/>
  <c r="R1518"/>
  <c r="T1527"/>
  <c r="C1527"/>
  <c r="D1608"/>
  <c r="C1608"/>
  <c r="R1606"/>
  <c r="R1138"/>
  <c r="D1138" s="1"/>
  <c r="L1142"/>
  <c r="D1144"/>
  <c r="P1146"/>
  <c r="H1150"/>
  <c r="R1150"/>
  <c r="D1150" s="1"/>
  <c r="L1154"/>
  <c r="Q1162"/>
  <c r="T1162" s="1"/>
  <c r="Q1170"/>
  <c r="T1170" s="1"/>
  <c r="P1174"/>
  <c r="Q1202"/>
  <c r="T1202" s="1"/>
  <c r="P1234"/>
  <c r="L1246"/>
  <c r="L1302"/>
  <c r="L1402"/>
  <c r="L1410"/>
  <c r="L1418"/>
  <c r="L1438"/>
  <c r="D1467"/>
  <c r="R1466"/>
  <c r="D1466" s="1"/>
  <c r="D1487"/>
  <c r="R1486"/>
  <c r="S1493"/>
  <c r="L1493"/>
  <c r="T1521"/>
  <c r="S1518"/>
  <c r="T1533"/>
  <c r="S1530"/>
  <c r="T1578"/>
  <c r="Q1578"/>
  <c r="T1579"/>
  <c r="Q1602"/>
  <c r="T1602" s="1"/>
  <c r="T1603"/>
  <c r="D1615"/>
  <c r="C1615"/>
  <c r="R1655"/>
  <c r="D1655" s="1"/>
  <c r="L1658"/>
  <c r="D1680"/>
  <c r="C1680"/>
  <c r="G1686"/>
  <c r="R1734"/>
  <c r="D1734" s="1"/>
  <c r="D1735"/>
  <c r="S1753"/>
  <c r="K1750"/>
  <c r="D1776"/>
  <c r="C1776"/>
  <c r="R1774"/>
  <c r="Q1106"/>
  <c r="C1106" s="1"/>
  <c r="L1118"/>
  <c r="Q1122"/>
  <c r="H1142"/>
  <c r="L1146"/>
  <c r="H1154"/>
  <c r="P1158"/>
  <c r="H1168"/>
  <c r="L1174"/>
  <c r="P1182"/>
  <c r="P1190"/>
  <c r="L1206"/>
  <c r="L1214"/>
  <c r="L1222"/>
  <c r="H1231"/>
  <c r="R1231"/>
  <c r="L1234"/>
  <c r="S1234"/>
  <c r="H1246"/>
  <c r="L1254"/>
  <c r="P1286"/>
  <c r="P1297"/>
  <c r="P1298"/>
  <c r="L1310"/>
  <c r="H1314"/>
  <c r="C1314" s="1"/>
  <c r="P1318"/>
  <c r="H1328"/>
  <c r="R1328"/>
  <c r="L1366"/>
  <c r="Q1370"/>
  <c r="T1370" s="1"/>
  <c r="P1374"/>
  <c r="L1378"/>
  <c r="Q1394"/>
  <c r="Q1396"/>
  <c r="H1402"/>
  <c r="H1410"/>
  <c r="H1418"/>
  <c r="C1418" s="1"/>
  <c r="Q1450"/>
  <c r="H1460"/>
  <c r="D1475"/>
  <c r="R1474"/>
  <c r="D1474" s="1"/>
  <c r="T1477"/>
  <c r="T1474" s="1"/>
  <c r="L1490"/>
  <c r="H1494"/>
  <c r="T1497"/>
  <c r="S1494"/>
  <c r="H1506"/>
  <c r="C1507"/>
  <c r="D1528"/>
  <c r="C1528"/>
  <c r="R1526"/>
  <c r="D1526" s="1"/>
  <c r="H1530"/>
  <c r="D1536"/>
  <c r="R1534"/>
  <c r="P1538"/>
  <c r="Q1546"/>
  <c r="T1546" s="1"/>
  <c r="S1550"/>
  <c r="H1566"/>
  <c r="P1638"/>
  <c r="D1695"/>
  <c r="C1695"/>
  <c r="R1694"/>
  <c r="D1694" s="1"/>
  <c r="P1698"/>
  <c r="H841"/>
  <c r="L845"/>
  <c r="H861"/>
  <c r="P869"/>
  <c r="P873"/>
  <c r="L881"/>
  <c r="P885"/>
  <c r="P901"/>
  <c r="H905"/>
  <c r="H913"/>
  <c r="C913" s="1"/>
  <c r="L917"/>
  <c r="S932"/>
  <c r="S929" s="1"/>
  <c r="L937"/>
  <c r="P941"/>
  <c r="P945"/>
  <c r="L953"/>
  <c r="P957"/>
  <c r="H969"/>
  <c r="H973"/>
  <c r="L981"/>
  <c r="P989"/>
  <c r="L1010"/>
  <c r="P1014"/>
  <c r="H1026"/>
  <c r="L1030"/>
  <c r="H1042"/>
  <c r="L1046"/>
  <c r="H1050"/>
  <c r="H1062"/>
  <c r="H1066"/>
  <c r="C1066" s="1"/>
  <c r="H1078"/>
  <c r="L1086"/>
  <c r="P1090"/>
  <c r="G1102"/>
  <c r="P1106"/>
  <c r="P1110"/>
  <c r="R1110"/>
  <c r="D1110" s="1"/>
  <c r="H1114"/>
  <c r="C1114" s="1"/>
  <c r="H1118"/>
  <c r="P1122"/>
  <c r="P1126"/>
  <c r="R1126"/>
  <c r="D1126" s="1"/>
  <c r="H1130"/>
  <c r="L1136"/>
  <c r="H1146"/>
  <c r="P1150"/>
  <c r="L1158"/>
  <c r="M1166"/>
  <c r="P1166" s="1"/>
  <c r="L1168"/>
  <c r="H1174"/>
  <c r="R1199"/>
  <c r="H1232"/>
  <c r="H1234"/>
  <c r="P1238"/>
  <c r="R1246"/>
  <c r="D1246" s="1"/>
  <c r="P1250"/>
  <c r="O1262"/>
  <c r="L1270"/>
  <c r="L1278"/>
  <c r="L1286"/>
  <c r="R1295"/>
  <c r="L1298"/>
  <c r="S1298"/>
  <c r="H1310"/>
  <c r="L1318"/>
  <c r="S1318"/>
  <c r="N1326"/>
  <c r="P1350"/>
  <c r="P1362"/>
  <c r="P1370"/>
  <c r="L1374"/>
  <c r="D1387"/>
  <c r="R1386"/>
  <c r="D1386" s="1"/>
  <c r="E1392"/>
  <c r="H1392" s="1"/>
  <c r="R1396"/>
  <c r="D1396" s="1"/>
  <c r="L1398"/>
  <c r="Q1402"/>
  <c r="T1402" s="1"/>
  <c r="Q1410"/>
  <c r="T1410" s="1"/>
  <c r="Q1418"/>
  <c r="T1418" s="1"/>
  <c r="P1422"/>
  <c r="I1426"/>
  <c r="L1426" s="1"/>
  <c r="F1426"/>
  <c r="L1427"/>
  <c r="P1430"/>
  <c r="L1434"/>
  <c r="H1446"/>
  <c r="R1446"/>
  <c r="D1446" s="1"/>
  <c r="T1449"/>
  <c r="S1446"/>
  <c r="P1450"/>
  <c r="T1451"/>
  <c r="Q1459"/>
  <c r="Q1458" s="1"/>
  <c r="L1459"/>
  <c r="L1458" s="1"/>
  <c r="P1459"/>
  <c r="D1483"/>
  <c r="R1482"/>
  <c r="D1482" s="1"/>
  <c r="Q1491"/>
  <c r="T1491" s="1"/>
  <c r="Q1538"/>
  <c r="T1538" s="1"/>
  <c r="Q1562"/>
  <c r="T1562" s="1"/>
  <c r="T1563"/>
  <c r="Q1570"/>
  <c r="T1570" s="1"/>
  <c r="D1575"/>
  <c r="C1575"/>
  <c r="R1592"/>
  <c r="D1592" s="1"/>
  <c r="N1590"/>
  <c r="Q1594"/>
  <c r="T1594" s="1"/>
  <c r="D1599"/>
  <c r="C1599"/>
  <c r="L1610"/>
  <c r="R1614"/>
  <c r="J1587"/>
  <c r="J1622"/>
  <c r="R1623"/>
  <c r="R1622" s="1"/>
  <c r="D1622" s="1"/>
  <c r="S1625"/>
  <c r="K1622"/>
  <c r="P1626"/>
  <c r="T1628"/>
  <c r="T1626" s="1"/>
  <c r="Q1626"/>
  <c r="T1629"/>
  <c r="S1626"/>
  <c r="T1640"/>
  <c r="C1640"/>
  <c r="L1642"/>
  <c r="S1666"/>
  <c r="S1670"/>
  <c r="T1684"/>
  <c r="Q1682"/>
  <c r="T1685"/>
  <c r="S1682"/>
  <c r="L1698"/>
  <c r="T1701"/>
  <c r="S1698"/>
  <c r="T1705"/>
  <c r="S1702"/>
  <c r="L1510"/>
  <c r="R1510"/>
  <c r="D1510" s="1"/>
  <c r="H1514"/>
  <c r="H1518"/>
  <c r="H1534"/>
  <c r="L1538"/>
  <c r="C1543"/>
  <c r="D1544"/>
  <c r="C1551"/>
  <c r="L1558"/>
  <c r="C1559"/>
  <c r="D1560"/>
  <c r="C1568"/>
  <c r="S1593"/>
  <c r="E1622"/>
  <c r="H1624"/>
  <c r="T1636"/>
  <c r="Q1634"/>
  <c r="C1639"/>
  <c r="P1650"/>
  <c r="D1662"/>
  <c r="L1670"/>
  <c r="C1671"/>
  <c r="D1679"/>
  <c r="Q1687"/>
  <c r="S1689"/>
  <c r="C1696"/>
  <c r="T1717"/>
  <c r="S1714"/>
  <c r="H1738"/>
  <c r="D1744"/>
  <c r="C1744"/>
  <c r="R1742"/>
  <c r="L1751"/>
  <c r="I1750"/>
  <c r="R1758"/>
  <c r="D1760"/>
  <c r="P1762"/>
  <c r="P1789"/>
  <c r="O1785"/>
  <c r="P1785" s="1"/>
  <c r="O1786"/>
  <c r="T1847"/>
  <c r="C1847"/>
  <c r="D1959"/>
  <c r="C1959"/>
  <c r="R1958"/>
  <c r="H1524"/>
  <c r="P1526"/>
  <c r="H1538"/>
  <c r="H1542"/>
  <c r="H1550"/>
  <c r="S1557"/>
  <c r="H1558"/>
  <c r="P1562"/>
  <c r="P1566"/>
  <c r="L1574"/>
  <c r="P1578"/>
  <c r="P1582"/>
  <c r="L1598"/>
  <c r="P1602"/>
  <c r="P1606"/>
  <c r="L1614"/>
  <c r="P1618"/>
  <c r="T1645"/>
  <c r="S1642"/>
  <c r="T1642" s="1"/>
  <c r="P1662"/>
  <c r="L1674"/>
  <c r="H1678"/>
  <c r="H1682"/>
  <c r="R1687"/>
  <c r="R1688"/>
  <c r="D1688" s="1"/>
  <c r="L1706"/>
  <c r="T1712"/>
  <c r="C1712"/>
  <c r="T1713"/>
  <c r="S1710"/>
  <c r="D1728"/>
  <c r="R1726"/>
  <c r="H1734"/>
  <c r="T1820"/>
  <c r="C1820"/>
  <c r="T1831"/>
  <c r="C1831"/>
  <c r="D1839"/>
  <c r="R1838"/>
  <c r="C1839"/>
  <c r="T1895"/>
  <c r="C1895"/>
  <c r="P1916"/>
  <c r="M1914"/>
  <c r="T1956"/>
  <c r="Q1954"/>
  <c r="T1957"/>
  <c r="S1954"/>
  <c r="R1374"/>
  <c r="D1374" s="1"/>
  <c r="P1378"/>
  <c r="P1398"/>
  <c r="R1430"/>
  <c r="D1430" s="1"/>
  <c r="P1434"/>
  <c r="L1446"/>
  <c r="H1450"/>
  <c r="P1454"/>
  <c r="F1458"/>
  <c r="L1470"/>
  <c r="L1478"/>
  <c r="L1486"/>
  <c r="H1492"/>
  <c r="L1506"/>
  <c r="Q1506"/>
  <c r="P1514"/>
  <c r="H1546"/>
  <c r="L1557"/>
  <c r="L1562"/>
  <c r="P1570"/>
  <c r="H1574"/>
  <c r="I1590"/>
  <c r="P1594"/>
  <c r="H1598"/>
  <c r="H1614"/>
  <c r="Q1618"/>
  <c r="S1630"/>
  <c r="P1634"/>
  <c r="R1638"/>
  <c r="D1638" s="1"/>
  <c r="H1650"/>
  <c r="T1651"/>
  <c r="Q1650"/>
  <c r="T1650" s="1"/>
  <c r="L1666"/>
  <c r="Q1666"/>
  <c r="T1666" s="1"/>
  <c r="R1670"/>
  <c r="H1674"/>
  <c r="S1674"/>
  <c r="T1674" s="1"/>
  <c r="K1686"/>
  <c r="P1687"/>
  <c r="M1686"/>
  <c r="P1689"/>
  <c r="L1694"/>
  <c r="H1698"/>
  <c r="H1706"/>
  <c r="D1710"/>
  <c r="Q1714"/>
  <c r="T1714" s="1"/>
  <c r="P1738"/>
  <c r="D1767"/>
  <c r="R1766"/>
  <c r="D1766" s="1"/>
  <c r="D1791"/>
  <c r="C1791"/>
  <c r="R1790"/>
  <c r="T1868"/>
  <c r="Q1866"/>
  <c r="T1869"/>
  <c r="S1866"/>
  <c r="T1952"/>
  <c r="C1952"/>
  <c r="T1953"/>
  <c r="S1950"/>
  <c r="L1954"/>
  <c r="R1624"/>
  <c r="D1624" s="1"/>
  <c r="H1630"/>
  <c r="L1634"/>
  <c r="H1638"/>
  <c r="H1646"/>
  <c r="P1658"/>
  <c r="Q1662"/>
  <c r="P1666"/>
  <c r="H1670"/>
  <c r="P1674"/>
  <c r="P1678"/>
  <c r="P1690"/>
  <c r="H1694"/>
  <c r="N1718"/>
  <c r="L1726"/>
  <c r="C1727"/>
  <c r="T1736"/>
  <c r="C1736"/>
  <c r="T1743"/>
  <c r="C1743"/>
  <c r="R1751"/>
  <c r="D1751" s="1"/>
  <c r="E1750"/>
  <c r="H1752"/>
  <c r="Q1762"/>
  <c r="T1762" s="1"/>
  <c r="T1768"/>
  <c r="C1768"/>
  <c r="T1769"/>
  <c r="S1766"/>
  <c r="T1775"/>
  <c r="C1775"/>
  <c r="M1783"/>
  <c r="P1787"/>
  <c r="T1793"/>
  <c r="S1790"/>
  <c r="D1799"/>
  <c r="R1798"/>
  <c r="D1798" s="1"/>
  <c r="T1804"/>
  <c r="Q1802"/>
  <c r="T1807"/>
  <c r="C1807"/>
  <c r="T1829"/>
  <c r="S1826"/>
  <c r="L1830"/>
  <c r="P1842"/>
  <c r="T1881"/>
  <c r="S1878"/>
  <c r="T1888"/>
  <c r="C1888"/>
  <c r="T1889"/>
  <c r="S1886"/>
  <c r="Q1930"/>
  <c r="T1930" s="1"/>
  <c r="T1931"/>
  <c r="R1934"/>
  <c r="S1942"/>
  <c r="Q1948"/>
  <c r="L1948"/>
  <c r="T1965"/>
  <c r="S1962"/>
  <c r="H1710"/>
  <c r="P1720"/>
  <c r="P1718" s="1"/>
  <c r="M1718"/>
  <c r="P1722"/>
  <c r="H1726"/>
  <c r="T1738"/>
  <c r="H1742"/>
  <c r="G1750"/>
  <c r="H1758"/>
  <c r="C1767"/>
  <c r="T1770"/>
  <c r="H1774"/>
  <c r="D1800"/>
  <c r="C1800"/>
  <c r="P1802"/>
  <c r="P1820"/>
  <c r="M1818"/>
  <c r="P1818" s="1"/>
  <c r="M1784"/>
  <c r="P1784" s="1"/>
  <c r="Q1834"/>
  <c r="T1834" s="1"/>
  <c r="H1838"/>
  <c r="T1848"/>
  <c r="C1848"/>
  <c r="T1849"/>
  <c r="S1846"/>
  <c r="P1851"/>
  <c r="P1850" s="1"/>
  <c r="M1850"/>
  <c r="S1894"/>
  <c r="T1897"/>
  <c r="P1914"/>
  <c r="Q1916"/>
  <c r="L1916"/>
  <c r="H1820"/>
  <c r="G1818"/>
  <c r="R1830"/>
  <c r="D1830" s="1"/>
  <c r="D1832"/>
  <c r="T1843"/>
  <c r="Q1842"/>
  <c r="T1842" s="1"/>
  <c r="R1854"/>
  <c r="D1855"/>
  <c r="D1886"/>
  <c r="C1891"/>
  <c r="T1891"/>
  <c r="T1929"/>
  <c r="S1926"/>
  <c r="P1949"/>
  <c r="P1946" s="1"/>
  <c r="S1949"/>
  <c r="S1946" s="1"/>
  <c r="T1963"/>
  <c r="Q1962"/>
  <c r="T1962" s="1"/>
  <c r="P1810"/>
  <c r="P1826"/>
  <c r="P1830"/>
  <c r="H1854"/>
  <c r="P1858"/>
  <c r="T1863"/>
  <c r="C1863"/>
  <c r="P1870"/>
  <c r="P1886"/>
  <c r="R1902"/>
  <c r="C1908"/>
  <c r="T1908"/>
  <c r="T1909"/>
  <c r="S1906"/>
  <c r="L1922"/>
  <c r="C1923"/>
  <c r="T1923"/>
  <c r="H1934"/>
  <c r="H1938"/>
  <c r="L1966"/>
  <c r="P1706"/>
  <c r="P1710"/>
  <c r="S1721"/>
  <c r="H1722"/>
  <c r="P1734"/>
  <c r="L1742"/>
  <c r="H1754"/>
  <c r="H1762"/>
  <c r="P1766"/>
  <c r="L1774"/>
  <c r="H1790"/>
  <c r="P1794"/>
  <c r="L1802"/>
  <c r="H1806"/>
  <c r="N1818"/>
  <c r="H1822"/>
  <c r="H1826"/>
  <c r="H1830"/>
  <c r="H1862"/>
  <c r="P1866"/>
  <c r="T1877"/>
  <c r="S1874"/>
  <c r="Q1884"/>
  <c r="L1884"/>
  <c r="C1899"/>
  <c r="T1899"/>
  <c r="P1906"/>
  <c r="R1910"/>
  <c r="R1918"/>
  <c r="D1918" s="1"/>
  <c r="D1943"/>
  <c r="C1943"/>
  <c r="R1948"/>
  <c r="T1973"/>
  <c r="S1970"/>
  <c r="P1798"/>
  <c r="L1806"/>
  <c r="P1814"/>
  <c r="F1818"/>
  <c r="R1820"/>
  <c r="D1820" s="1"/>
  <c r="H1834"/>
  <c r="N1850"/>
  <c r="H1852"/>
  <c r="C1856"/>
  <c r="H1858"/>
  <c r="S1862"/>
  <c r="H1866"/>
  <c r="H1870"/>
  <c r="H1878"/>
  <c r="Q1886"/>
  <c r="C1892"/>
  <c r="C1904"/>
  <c r="L1906"/>
  <c r="C1907"/>
  <c r="L1910"/>
  <c r="C1911"/>
  <c r="R1916"/>
  <c r="P1918"/>
  <c r="H1922"/>
  <c r="H1926"/>
  <c r="P1930"/>
  <c r="P1934"/>
  <c r="L1942"/>
  <c r="H1950"/>
  <c r="H1958"/>
  <c r="P1962"/>
  <c r="H1966"/>
  <c r="H1974"/>
  <c r="H1842"/>
  <c r="P1846"/>
  <c r="P1854"/>
  <c r="L1862"/>
  <c r="D1870"/>
  <c r="H1874"/>
  <c r="N1882"/>
  <c r="H1886"/>
  <c r="P1890"/>
  <c r="P1902"/>
  <c r="H1906"/>
  <c r="H1910"/>
  <c r="C1924"/>
  <c r="L1930"/>
  <c r="P1938"/>
  <c r="H1942"/>
  <c r="N1946"/>
  <c r="H1954"/>
  <c r="D1966"/>
  <c r="H1970"/>
  <c r="D278"/>
  <c r="C985"/>
  <c r="R341"/>
  <c r="D341" s="1"/>
  <c r="D342"/>
  <c r="D214"/>
  <c r="R85"/>
  <c r="D85" s="1"/>
  <c r="D86"/>
  <c r="R149"/>
  <c r="D149" s="1"/>
  <c r="D150"/>
  <c r="Q375"/>
  <c r="L375"/>
  <c r="H410"/>
  <c r="G409"/>
  <c r="G406"/>
  <c r="R442"/>
  <c r="J441"/>
  <c r="H474"/>
  <c r="G473"/>
  <c r="R506"/>
  <c r="J505"/>
  <c r="H538"/>
  <c r="G537"/>
  <c r="H537" s="1"/>
  <c r="T553"/>
  <c r="D590"/>
  <c r="R589"/>
  <c r="D589" s="1"/>
  <c r="P603"/>
  <c r="E605"/>
  <c r="E602"/>
  <c r="H606"/>
  <c r="R607"/>
  <c r="D607" s="1"/>
  <c r="J603"/>
  <c r="J605"/>
  <c r="L608"/>
  <c r="K604"/>
  <c r="D614"/>
  <c r="R613"/>
  <c r="D613" s="1"/>
  <c r="P640"/>
  <c r="S640"/>
  <c r="O637"/>
  <c r="P637" s="1"/>
  <c r="T666"/>
  <c r="C666"/>
  <c r="R681"/>
  <c r="D681" s="1"/>
  <c r="D683"/>
  <c r="T703"/>
  <c r="C703"/>
  <c r="C710"/>
  <c r="D710"/>
  <c r="R709"/>
  <c r="C719"/>
  <c r="D719"/>
  <c r="S765"/>
  <c r="T768"/>
  <c r="C782"/>
  <c r="D782"/>
  <c r="R781"/>
  <c r="C791"/>
  <c r="D791"/>
  <c r="J2003"/>
  <c r="R798"/>
  <c r="J797"/>
  <c r="T827"/>
  <c r="Q825"/>
  <c r="C827"/>
  <c r="P834"/>
  <c r="Q834"/>
  <c r="M833"/>
  <c r="C894"/>
  <c r="D894"/>
  <c r="R893"/>
  <c r="G929"/>
  <c r="H930"/>
  <c r="H929" s="1"/>
  <c r="T932"/>
  <c r="T939"/>
  <c r="Q937"/>
  <c r="C939"/>
  <c r="P1004"/>
  <c r="C1007"/>
  <c r="D1007"/>
  <c r="R1006"/>
  <c r="C1016"/>
  <c r="D1016"/>
  <c r="C1048"/>
  <c r="D1048"/>
  <c r="H349"/>
  <c r="S349"/>
  <c r="H357"/>
  <c r="S357"/>
  <c r="H365"/>
  <c r="S365"/>
  <c r="G407"/>
  <c r="H413"/>
  <c r="S413"/>
  <c r="H421"/>
  <c r="S421"/>
  <c r="H429"/>
  <c r="S429"/>
  <c r="H437"/>
  <c r="S437"/>
  <c r="C475"/>
  <c r="H477"/>
  <c r="S477"/>
  <c r="H485"/>
  <c r="S485"/>
  <c r="H493"/>
  <c r="S493"/>
  <c r="H501"/>
  <c r="S501"/>
  <c r="H541"/>
  <c r="S541"/>
  <c r="H549"/>
  <c r="S572"/>
  <c r="P593"/>
  <c r="P645"/>
  <c r="L653"/>
  <c r="T693"/>
  <c r="H773"/>
  <c r="S773"/>
  <c r="T773" s="1"/>
  <c r="H885"/>
  <c r="S885"/>
  <c r="T885" s="1"/>
  <c r="H957"/>
  <c r="S957"/>
  <c r="T957" s="1"/>
  <c r="L973"/>
  <c r="L989"/>
  <c r="G1034"/>
  <c r="P1987"/>
  <c r="Q311"/>
  <c r="L311"/>
  <c r="H1988"/>
  <c r="L1988"/>
  <c r="T38"/>
  <c r="C38"/>
  <c r="Q37"/>
  <c r="M1992"/>
  <c r="P1992" s="1"/>
  <c r="P51"/>
  <c r="T62"/>
  <c r="C62"/>
  <c r="Q61"/>
  <c r="T78"/>
  <c r="C78"/>
  <c r="Q77"/>
  <c r="T95"/>
  <c r="C95"/>
  <c r="T103"/>
  <c r="C103"/>
  <c r="T111"/>
  <c r="C111"/>
  <c r="T134"/>
  <c r="C134"/>
  <c r="Q133"/>
  <c r="P150"/>
  <c r="M149"/>
  <c r="T167"/>
  <c r="C167"/>
  <c r="Q182"/>
  <c r="L182"/>
  <c r="I181"/>
  <c r="T190"/>
  <c r="C190"/>
  <c r="Q189"/>
  <c r="T198"/>
  <c r="C198"/>
  <c r="Q197"/>
  <c r="T239"/>
  <c r="C239"/>
  <c r="Q246"/>
  <c r="L246"/>
  <c r="I245"/>
  <c r="T262"/>
  <c r="C262"/>
  <c r="Q261"/>
  <c r="P278"/>
  <c r="M277"/>
  <c r="P277" s="1"/>
  <c r="T303"/>
  <c r="C303"/>
  <c r="Q310"/>
  <c r="L310"/>
  <c r="I309"/>
  <c r="T318"/>
  <c r="C318"/>
  <c r="Q317"/>
  <c r="P342"/>
  <c r="M341"/>
  <c r="T367"/>
  <c r="C367"/>
  <c r="Q374"/>
  <c r="L374"/>
  <c r="I373"/>
  <c r="T390"/>
  <c r="C390"/>
  <c r="Q389"/>
  <c r="I1995"/>
  <c r="L406"/>
  <c r="I405"/>
  <c r="T423"/>
  <c r="C423"/>
  <c r="T446"/>
  <c r="C446"/>
  <c r="Q445"/>
  <c r="T454"/>
  <c r="C454"/>
  <c r="Q453"/>
  <c r="T470"/>
  <c r="C470"/>
  <c r="Q469"/>
  <c r="P476"/>
  <c r="O473"/>
  <c r="T495"/>
  <c r="C495"/>
  <c r="T503"/>
  <c r="C503"/>
  <c r="T518"/>
  <c r="C518"/>
  <c r="Q517"/>
  <c r="T526"/>
  <c r="C526"/>
  <c r="Q525"/>
  <c r="P540"/>
  <c r="O537"/>
  <c r="T543"/>
  <c r="C543"/>
  <c r="D566"/>
  <c r="R565"/>
  <c r="D565" s="1"/>
  <c r="Q606"/>
  <c r="L606"/>
  <c r="I605"/>
  <c r="I602"/>
  <c r="T607"/>
  <c r="T618"/>
  <c r="C618"/>
  <c r="T628"/>
  <c r="S625"/>
  <c r="D654"/>
  <c r="R653"/>
  <c r="D653" s="1"/>
  <c r="C654"/>
  <c r="D679"/>
  <c r="C679"/>
  <c r="T731"/>
  <c r="Q729"/>
  <c r="C731"/>
  <c r="E733"/>
  <c r="H734"/>
  <c r="C775"/>
  <c r="D775"/>
  <c r="G801"/>
  <c r="G798"/>
  <c r="H802"/>
  <c r="T811"/>
  <c r="Q809"/>
  <c r="C811"/>
  <c r="T898"/>
  <c r="C950"/>
  <c r="D950"/>
  <c r="R949"/>
  <c r="C959"/>
  <c r="D959"/>
  <c r="T986"/>
  <c r="T985" s="1"/>
  <c r="C986"/>
  <c r="F1038"/>
  <c r="F1035"/>
  <c r="F1991" s="1"/>
  <c r="R1358"/>
  <c r="D1358" s="1"/>
  <c r="D1359"/>
  <c r="R1987"/>
  <c r="J1986"/>
  <c r="M1988"/>
  <c r="P19"/>
  <c r="L56"/>
  <c r="K52"/>
  <c r="I1996"/>
  <c r="L407"/>
  <c r="R410"/>
  <c r="J409"/>
  <c r="J406"/>
  <c r="R474"/>
  <c r="J473"/>
  <c r="H506"/>
  <c r="G505"/>
  <c r="R538"/>
  <c r="J537"/>
  <c r="D558"/>
  <c r="R557"/>
  <c r="D557" s="1"/>
  <c r="P572"/>
  <c r="O569"/>
  <c r="D574"/>
  <c r="R573"/>
  <c r="D573" s="1"/>
  <c r="P604"/>
  <c r="O601"/>
  <c r="N602"/>
  <c r="R606"/>
  <c r="N605"/>
  <c r="Q638"/>
  <c r="L638"/>
  <c r="I637"/>
  <c r="H639"/>
  <c r="C639" s="1"/>
  <c r="G603"/>
  <c r="T653"/>
  <c r="R665"/>
  <c r="D665" s="1"/>
  <c r="D667"/>
  <c r="F669"/>
  <c r="F602"/>
  <c r="T670"/>
  <c r="L672"/>
  <c r="K669"/>
  <c r="L669" s="1"/>
  <c r="S672"/>
  <c r="T682"/>
  <c r="C682"/>
  <c r="T691"/>
  <c r="Q689"/>
  <c r="C691"/>
  <c r="T692"/>
  <c r="S689"/>
  <c r="Q702"/>
  <c r="L702"/>
  <c r="I701"/>
  <c r="T715"/>
  <c r="Q713"/>
  <c r="C715"/>
  <c r="H735"/>
  <c r="G733"/>
  <c r="L736"/>
  <c r="K733"/>
  <c r="S736"/>
  <c r="C745"/>
  <c r="C761"/>
  <c r="T787"/>
  <c r="Q785"/>
  <c r="C787"/>
  <c r="D802"/>
  <c r="R801"/>
  <c r="D801" s="1"/>
  <c r="C822"/>
  <c r="D822"/>
  <c r="R821"/>
  <c r="C831"/>
  <c r="D831"/>
  <c r="T842"/>
  <c r="C842"/>
  <c r="T858"/>
  <c r="C858"/>
  <c r="E865"/>
  <c r="H867"/>
  <c r="C871"/>
  <c r="D871"/>
  <c r="T914"/>
  <c r="T913" s="1"/>
  <c r="C914"/>
  <c r="C934"/>
  <c r="D934"/>
  <c r="R933"/>
  <c r="C943"/>
  <c r="D943"/>
  <c r="O961"/>
  <c r="P964"/>
  <c r="G1002"/>
  <c r="H1002" s="1"/>
  <c r="H1003"/>
  <c r="C1003" s="1"/>
  <c r="T1012"/>
  <c r="Q1010"/>
  <c r="C1012"/>
  <c r="T1044"/>
  <c r="Q1042"/>
  <c r="C1044"/>
  <c r="D1295"/>
  <c r="C25"/>
  <c r="T25"/>
  <c r="C33"/>
  <c r="D46"/>
  <c r="D70"/>
  <c r="C73"/>
  <c r="C81"/>
  <c r="K85"/>
  <c r="S88"/>
  <c r="D103"/>
  <c r="R109"/>
  <c r="D109" s="1"/>
  <c r="C121"/>
  <c r="D126"/>
  <c r="C137"/>
  <c r="D142"/>
  <c r="C145"/>
  <c r="K149"/>
  <c r="D159"/>
  <c r="R165"/>
  <c r="D165" s="1"/>
  <c r="D175"/>
  <c r="C185"/>
  <c r="D206"/>
  <c r="C209"/>
  <c r="K213"/>
  <c r="R229"/>
  <c r="D229" s="1"/>
  <c r="R237"/>
  <c r="D237" s="1"/>
  <c r="C249"/>
  <c r="D254"/>
  <c r="C257"/>
  <c r="C265"/>
  <c r="D270"/>
  <c r="K277"/>
  <c r="D295"/>
  <c r="R301"/>
  <c r="D301" s="1"/>
  <c r="C313"/>
  <c r="D326"/>
  <c r="C329"/>
  <c r="D334"/>
  <c r="C337"/>
  <c r="C401"/>
  <c r="D437"/>
  <c r="C457"/>
  <c r="D477"/>
  <c r="C513"/>
  <c r="D541"/>
  <c r="E15"/>
  <c r="E17"/>
  <c r="N17"/>
  <c r="H19"/>
  <c r="T19"/>
  <c r="R21"/>
  <c r="D21" s="1"/>
  <c r="T23"/>
  <c r="T31"/>
  <c r="T33"/>
  <c r="H37"/>
  <c r="H45"/>
  <c r="N53"/>
  <c r="N50"/>
  <c r="F51"/>
  <c r="H61"/>
  <c r="T73"/>
  <c r="J85"/>
  <c r="T121"/>
  <c r="H125"/>
  <c r="H133"/>
  <c r="T137"/>
  <c r="J149"/>
  <c r="H189"/>
  <c r="H205"/>
  <c r="J213"/>
  <c r="H246"/>
  <c r="H253"/>
  <c r="H269"/>
  <c r="H310"/>
  <c r="T313"/>
  <c r="H333"/>
  <c r="J341"/>
  <c r="H374"/>
  <c r="T393"/>
  <c r="M441"/>
  <c r="T444"/>
  <c r="T508"/>
  <c r="T513"/>
  <c r="T521"/>
  <c r="L553"/>
  <c r="H557"/>
  <c r="S565"/>
  <c r="H573"/>
  <c r="S581"/>
  <c r="Q617"/>
  <c r="P669"/>
  <c r="L693"/>
  <c r="R833"/>
  <c r="D833" s="1"/>
  <c r="Q55"/>
  <c r="L55"/>
  <c r="I51"/>
  <c r="Q119"/>
  <c r="L119"/>
  <c r="Q183"/>
  <c r="L183"/>
  <c r="Q247"/>
  <c r="L247"/>
  <c r="G1987"/>
  <c r="H1987" s="1"/>
  <c r="G17"/>
  <c r="G14"/>
  <c r="T46"/>
  <c r="C46"/>
  <c r="Q45"/>
  <c r="O1993"/>
  <c r="P52"/>
  <c r="O49"/>
  <c r="E53"/>
  <c r="E50"/>
  <c r="Q54"/>
  <c r="L54"/>
  <c r="I53"/>
  <c r="I50"/>
  <c r="T70"/>
  <c r="C70"/>
  <c r="Q69"/>
  <c r="P86"/>
  <c r="M85"/>
  <c r="Q118"/>
  <c r="L118"/>
  <c r="I117"/>
  <c r="T126"/>
  <c r="C126"/>
  <c r="Q125"/>
  <c r="T142"/>
  <c r="C142"/>
  <c r="Q141"/>
  <c r="T159"/>
  <c r="C159"/>
  <c r="T175"/>
  <c r="C175"/>
  <c r="T206"/>
  <c r="C206"/>
  <c r="Q205"/>
  <c r="P214"/>
  <c r="M213"/>
  <c r="T223"/>
  <c r="C223"/>
  <c r="T231"/>
  <c r="C231"/>
  <c r="T254"/>
  <c r="C254"/>
  <c r="Q253"/>
  <c r="T270"/>
  <c r="C270"/>
  <c r="Q269"/>
  <c r="T287"/>
  <c r="C287"/>
  <c r="T295"/>
  <c r="C295"/>
  <c r="T326"/>
  <c r="C326"/>
  <c r="Q325"/>
  <c r="T334"/>
  <c r="C334"/>
  <c r="Q333"/>
  <c r="T351"/>
  <c r="C351"/>
  <c r="T359"/>
  <c r="C359"/>
  <c r="T382"/>
  <c r="C382"/>
  <c r="Q381"/>
  <c r="T398"/>
  <c r="C398"/>
  <c r="Q397"/>
  <c r="J1996"/>
  <c r="R1996" s="1"/>
  <c r="D1996" s="1"/>
  <c r="R407"/>
  <c r="D407" s="1"/>
  <c r="F409"/>
  <c r="F406"/>
  <c r="P412"/>
  <c r="O409"/>
  <c r="O408"/>
  <c r="T415"/>
  <c r="C415"/>
  <c r="T431"/>
  <c r="C431"/>
  <c r="T439"/>
  <c r="C439"/>
  <c r="T462"/>
  <c r="C462"/>
  <c r="Q461"/>
  <c r="T479"/>
  <c r="C479"/>
  <c r="T487"/>
  <c r="C487"/>
  <c r="T510"/>
  <c r="C510"/>
  <c r="Q509"/>
  <c r="T534"/>
  <c r="C534"/>
  <c r="Q533"/>
  <c r="D570"/>
  <c r="R569"/>
  <c r="D569" s="1"/>
  <c r="D582"/>
  <c r="R581"/>
  <c r="D581" s="1"/>
  <c r="C593"/>
  <c r="T593"/>
  <c r="T627"/>
  <c r="Q625"/>
  <c r="C627"/>
  <c r="T680"/>
  <c r="S677"/>
  <c r="T677" s="1"/>
  <c r="T704"/>
  <c r="S701"/>
  <c r="R734"/>
  <c r="J733"/>
  <c r="J602"/>
  <c r="S801"/>
  <c r="T804"/>
  <c r="C841"/>
  <c r="T841"/>
  <c r="C878"/>
  <c r="D878"/>
  <c r="R877"/>
  <c r="C887"/>
  <c r="D887"/>
  <c r="D930"/>
  <c r="R929"/>
  <c r="D929" s="1"/>
  <c r="T970"/>
  <c r="C970"/>
  <c r="T1028"/>
  <c r="Q1026"/>
  <c r="C1028"/>
  <c r="F1986"/>
  <c r="Q87"/>
  <c r="L87"/>
  <c r="Q151"/>
  <c r="L151"/>
  <c r="Q215"/>
  <c r="L215"/>
  <c r="Q279"/>
  <c r="L279"/>
  <c r="Q343"/>
  <c r="L343"/>
  <c r="H442"/>
  <c r="G441"/>
  <c r="H441" s="1"/>
  <c r="O17"/>
  <c r="C22"/>
  <c r="Q21"/>
  <c r="C30"/>
  <c r="Q29"/>
  <c r="T39"/>
  <c r="C39"/>
  <c r="T47"/>
  <c r="C47"/>
  <c r="G1991"/>
  <c r="G49"/>
  <c r="P54"/>
  <c r="M50"/>
  <c r="M53"/>
  <c r="E51"/>
  <c r="H55"/>
  <c r="R55"/>
  <c r="J51"/>
  <c r="T63"/>
  <c r="C63"/>
  <c r="T71"/>
  <c r="C71"/>
  <c r="T79"/>
  <c r="C79"/>
  <c r="Q86"/>
  <c r="L86"/>
  <c r="I85"/>
  <c r="T94"/>
  <c r="C94"/>
  <c r="Q93"/>
  <c r="T102"/>
  <c r="C102"/>
  <c r="Q101"/>
  <c r="T110"/>
  <c r="C110"/>
  <c r="Q109"/>
  <c r="P118"/>
  <c r="M117"/>
  <c r="T127"/>
  <c r="C127"/>
  <c r="T135"/>
  <c r="C135"/>
  <c r="T143"/>
  <c r="C143"/>
  <c r="Q150"/>
  <c r="L150"/>
  <c r="I149"/>
  <c r="T158"/>
  <c r="C158"/>
  <c r="Q157"/>
  <c r="T166"/>
  <c r="C166"/>
  <c r="Q165"/>
  <c r="T174"/>
  <c r="C174"/>
  <c r="Q173"/>
  <c r="P182"/>
  <c r="M181"/>
  <c r="T191"/>
  <c r="C191"/>
  <c r="T199"/>
  <c r="C199"/>
  <c r="T207"/>
  <c r="C207"/>
  <c r="Q214"/>
  <c r="L214"/>
  <c r="I213"/>
  <c r="T222"/>
  <c r="C222"/>
  <c r="Q221"/>
  <c r="T230"/>
  <c r="C230"/>
  <c r="Q229"/>
  <c r="T238"/>
  <c r="C238"/>
  <c r="Q237"/>
  <c r="P246"/>
  <c r="M245"/>
  <c r="T255"/>
  <c r="C255"/>
  <c r="T263"/>
  <c r="C263"/>
  <c r="T271"/>
  <c r="C271"/>
  <c r="Q278"/>
  <c r="L278"/>
  <c r="I277"/>
  <c r="T286"/>
  <c r="C286"/>
  <c r="Q285"/>
  <c r="T294"/>
  <c r="C294"/>
  <c r="Q293"/>
  <c r="T302"/>
  <c r="C302"/>
  <c r="Q301"/>
  <c r="P310"/>
  <c r="M309"/>
  <c r="T319"/>
  <c r="C319"/>
  <c r="T327"/>
  <c r="C327"/>
  <c r="T335"/>
  <c r="C335"/>
  <c r="Q342"/>
  <c r="L342"/>
  <c r="I341"/>
  <c r="T350"/>
  <c r="C350"/>
  <c r="Q349"/>
  <c r="T358"/>
  <c r="C358"/>
  <c r="Q357"/>
  <c r="T366"/>
  <c r="C366"/>
  <c r="Q365"/>
  <c r="P374"/>
  <c r="M373"/>
  <c r="T383"/>
  <c r="C383"/>
  <c r="T391"/>
  <c r="C391"/>
  <c r="T399"/>
  <c r="C399"/>
  <c r="E1995"/>
  <c r="E405"/>
  <c r="P411"/>
  <c r="M407"/>
  <c r="Q407" s="1"/>
  <c r="T414"/>
  <c r="C414"/>
  <c r="Q413"/>
  <c r="T422"/>
  <c r="C422"/>
  <c r="Q421"/>
  <c r="T430"/>
  <c r="C430"/>
  <c r="Q429"/>
  <c r="T438"/>
  <c r="C438"/>
  <c r="Q437"/>
  <c r="P444"/>
  <c r="O441"/>
  <c r="T447"/>
  <c r="C447"/>
  <c r="T455"/>
  <c r="C455"/>
  <c r="T463"/>
  <c r="C463"/>
  <c r="T471"/>
  <c r="C471"/>
  <c r="T478"/>
  <c r="C478"/>
  <c r="Q477"/>
  <c r="T486"/>
  <c r="C486"/>
  <c r="Q485"/>
  <c r="T494"/>
  <c r="C494"/>
  <c r="Q493"/>
  <c r="T502"/>
  <c r="C502"/>
  <c r="Q501"/>
  <c r="P508"/>
  <c r="O505"/>
  <c r="T511"/>
  <c r="C511"/>
  <c r="T519"/>
  <c r="C519"/>
  <c r="T527"/>
  <c r="C527"/>
  <c r="T535"/>
  <c r="C535"/>
  <c r="T542"/>
  <c r="C542"/>
  <c r="Q541"/>
  <c r="C561"/>
  <c r="T561"/>
  <c r="H570"/>
  <c r="C570" s="1"/>
  <c r="G569"/>
  <c r="P571"/>
  <c r="Q571"/>
  <c r="Q569" s="1"/>
  <c r="C577"/>
  <c r="T577"/>
  <c r="D598"/>
  <c r="R597"/>
  <c r="D597" s="1"/>
  <c r="F603"/>
  <c r="F2000" s="1"/>
  <c r="F605"/>
  <c r="R617"/>
  <c r="D617" s="1"/>
  <c r="D619"/>
  <c r="T643"/>
  <c r="Q641"/>
  <c r="C643"/>
  <c r="T644"/>
  <c r="S641"/>
  <c r="D663"/>
  <c r="C663"/>
  <c r="T664"/>
  <c r="S661"/>
  <c r="C726"/>
  <c r="D726"/>
  <c r="R725"/>
  <c r="T746"/>
  <c r="T745" s="1"/>
  <c r="C746"/>
  <c r="T762"/>
  <c r="T761" s="1"/>
  <c r="C762"/>
  <c r="T771"/>
  <c r="Q769"/>
  <c r="C771"/>
  <c r="P803"/>
  <c r="M799"/>
  <c r="C806"/>
  <c r="D806"/>
  <c r="R805"/>
  <c r="C815"/>
  <c r="D815"/>
  <c r="O833"/>
  <c r="P836"/>
  <c r="Q867"/>
  <c r="L867"/>
  <c r="I865"/>
  <c r="R865"/>
  <c r="D865" s="1"/>
  <c r="D867"/>
  <c r="T883"/>
  <c r="Q881"/>
  <c r="C883"/>
  <c r="T955"/>
  <c r="Q953"/>
  <c r="C955"/>
  <c r="P962"/>
  <c r="Q962"/>
  <c r="M961"/>
  <c r="D1003"/>
  <c r="R1002"/>
  <c r="D1002" s="1"/>
  <c r="C1023"/>
  <c r="D1023"/>
  <c r="R1022"/>
  <c r="C1032"/>
  <c r="D1032"/>
  <c r="C1055"/>
  <c r="D1055"/>
  <c r="R1054"/>
  <c r="D1231"/>
  <c r="N213"/>
  <c r="Q18"/>
  <c r="T20"/>
  <c r="D38"/>
  <c r="C57"/>
  <c r="D62"/>
  <c r="C65"/>
  <c r="D78"/>
  <c r="D87"/>
  <c r="R93"/>
  <c r="D93" s="1"/>
  <c r="C129"/>
  <c r="D134"/>
  <c r="D151"/>
  <c r="S152"/>
  <c r="H181"/>
  <c r="D190"/>
  <c r="C193"/>
  <c r="D198"/>
  <c r="C201"/>
  <c r="D215"/>
  <c r="S216"/>
  <c r="R221"/>
  <c r="D221" s="1"/>
  <c r="H245"/>
  <c r="D262"/>
  <c r="D279"/>
  <c r="S280"/>
  <c r="R285"/>
  <c r="D285" s="1"/>
  <c r="H309"/>
  <c r="D318"/>
  <c r="C321"/>
  <c r="D349"/>
  <c r="D357"/>
  <c r="D365"/>
  <c r="H373"/>
  <c r="C377"/>
  <c r="D413"/>
  <c r="D429"/>
  <c r="C465"/>
  <c r="D493"/>
  <c r="D501"/>
  <c r="D549"/>
  <c r="P18"/>
  <c r="H69"/>
  <c r="H77"/>
  <c r="T81"/>
  <c r="H118"/>
  <c r="H117" s="1"/>
  <c r="H141"/>
  <c r="H182"/>
  <c r="T185"/>
  <c r="H197"/>
  <c r="T209"/>
  <c r="T249"/>
  <c r="H261"/>
  <c r="T265"/>
  <c r="J277"/>
  <c r="H317"/>
  <c r="H325"/>
  <c r="T329"/>
  <c r="T337"/>
  <c r="T377"/>
  <c r="T401"/>
  <c r="T449"/>
  <c r="T457"/>
  <c r="T465"/>
  <c r="M505"/>
  <c r="I15"/>
  <c r="I17"/>
  <c r="M17"/>
  <c r="L19"/>
  <c r="R19"/>
  <c r="D19" s="1"/>
  <c r="K53"/>
  <c r="S56"/>
  <c r="E85"/>
  <c r="H85" s="1"/>
  <c r="C89"/>
  <c r="C97"/>
  <c r="C105"/>
  <c r="C113"/>
  <c r="K117"/>
  <c r="R119"/>
  <c r="S120"/>
  <c r="E149"/>
  <c r="H149" s="1"/>
  <c r="C153"/>
  <c r="C161"/>
  <c r="C169"/>
  <c r="C177"/>
  <c r="K181"/>
  <c r="R183"/>
  <c r="S184"/>
  <c r="E213"/>
  <c r="C217"/>
  <c r="C233"/>
  <c r="K245"/>
  <c r="R247"/>
  <c r="S248"/>
  <c r="E277"/>
  <c r="H277" s="1"/>
  <c r="C281"/>
  <c r="C289"/>
  <c r="C297"/>
  <c r="C305"/>
  <c r="K309"/>
  <c r="R311"/>
  <c r="S312"/>
  <c r="E341"/>
  <c r="H341" s="1"/>
  <c r="C345"/>
  <c r="C353"/>
  <c r="C361"/>
  <c r="K373"/>
  <c r="R375"/>
  <c r="D375" s="1"/>
  <c r="S376"/>
  <c r="N1994"/>
  <c r="H411"/>
  <c r="C411" s="1"/>
  <c r="S412"/>
  <c r="C425"/>
  <c r="C433"/>
  <c r="Q443"/>
  <c r="C474"/>
  <c r="S476"/>
  <c r="C481"/>
  <c r="C489"/>
  <c r="C497"/>
  <c r="Q507"/>
  <c r="S540"/>
  <c r="C545"/>
  <c r="P553"/>
  <c r="S557"/>
  <c r="L569"/>
  <c r="S573"/>
  <c r="L593"/>
  <c r="H597"/>
  <c r="K605"/>
  <c r="T629"/>
  <c r="G637"/>
  <c r="L645"/>
  <c r="H653"/>
  <c r="R657"/>
  <c r="D657" s="1"/>
  <c r="Q681"/>
  <c r="P685"/>
  <c r="P693"/>
  <c r="H717"/>
  <c r="S717"/>
  <c r="T717" s="1"/>
  <c r="H789"/>
  <c r="S789"/>
  <c r="T789" s="1"/>
  <c r="H961"/>
  <c r="M1002"/>
  <c r="H1014"/>
  <c r="S1014"/>
  <c r="H1046"/>
  <c r="S1046"/>
  <c r="T1046" s="1"/>
  <c r="C1064"/>
  <c r="D1064"/>
  <c r="C1074"/>
  <c r="T1091"/>
  <c r="C1091"/>
  <c r="Q1090"/>
  <c r="Q1104"/>
  <c r="L1104"/>
  <c r="T1168"/>
  <c r="C1168"/>
  <c r="P1199"/>
  <c r="M1198"/>
  <c r="T1208"/>
  <c r="C1208"/>
  <c r="T1209"/>
  <c r="S1206"/>
  <c r="T1247"/>
  <c r="C1247"/>
  <c r="Q1246"/>
  <c r="P1263"/>
  <c r="M1262"/>
  <c r="T1272"/>
  <c r="C1272"/>
  <c r="T1273"/>
  <c r="S1270"/>
  <c r="T1311"/>
  <c r="C1311"/>
  <c r="Q1310"/>
  <c r="P1327"/>
  <c r="M1326"/>
  <c r="P1326" s="1"/>
  <c r="T1336"/>
  <c r="C1336"/>
  <c r="T1337"/>
  <c r="S1334"/>
  <c r="T1375"/>
  <c r="C1375"/>
  <c r="Q1374"/>
  <c r="Q1391"/>
  <c r="L1391"/>
  <c r="I1390"/>
  <c r="T1408"/>
  <c r="C1408"/>
  <c r="T1409"/>
  <c r="S1406"/>
  <c r="T1431"/>
  <c r="C1431"/>
  <c r="Q1430"/>
  <c r="T1447"/>
  <c r="C1447"/>
  <c r="Q1446"/>
  <c r="T1472"/>
  <c r="C1472"/>
  <c r="T1473"/>
  <c r="S1470"/>
  <c r="T1495"/>
  <c r="C1495"/>
  <c r="Q1494"/>
  <c r="T1514"/>
  <c r="E1522"/>
  <c r="H1523"/>
  <c r="E1391"/>
  <c r="R1523"/>
  <c r="J1522"/>
  <c r="L1587"/>
  <c r="L1589"/>
  <c r="K1586"/>
  <c r="T1591"/>
  <c r="P1592"/>
  <c r="M1588"/>
  <c r="P1588" s="1"/>
  <c r="T1600"/>
  <c r="Q1598"/>
  <c r="C1606"/>
  <c r="C1611"/>
  <c r="D1611"/>
  <c r="R1610"/>
  <c r="G1622"/>
  <c r="H1623"/>
  <c r="C1636"/>
  <c r="D1636"/>
  <c r="E1654"/>
  <c r="H1654" s="1"/>
  <c r="H1656"/>
  <c r="T1703"/>
  <c r="C1703"/>
  <c r="D1719"/>
  <c r="H1787"/>
  <c r="E1786"/>
  <c r="E1783"/>
  <c r="R1787"/>
  <c r="J1786"/>
  <c r="J1783"/>
  <c r="D1174"/>
  <c r="D1222"/>
  <c r="D1286"/>
  <c r="D1350"/>
  <c r="D1422"/>
  <c r="D1486"/>
  <c r="C903"/>
  <c r="D903"/>
  <c r="C1564"/>
  <c r="D1564"/>
  <c r="D630"/>
  <c r="R629"/>
  <c r="D629" s="1"/>
  <c r="D646"/>
  <c r="R645"/>
  <c r="D645" s="1"/>
  <c r="R670"/>
  <c r="C670" s="1"/>
  <c r="J669"/>
  <c r="D694"/>
  <c r="R693"/>
  <c r="D693" s="1"/>
  <c r="C721"/>
  <c r="T721"/>
  <c r="Q734"/>
  <c r="L734"/>
  <c r="I733"/>
  <c r="C742"/>
  <c r="D742"/>
  <c r="R741"/>
  <c r="C751"/>
  <c r="D751"/>
  <c r="C758"/>
  <c r="D758"/>
  <c r="R757"/>
  <c r="E765"/>
  <c r="H766"/>
  <c r="R766"/>
  <c r="J765"/>
  <c r="C777"/>
  <c r="T777"/>
  <c r="T793"/>
  <c r="L798"/>
  <c r="T817"/>
  <c r="C838"/>
  <c r="D838"/>
  <c r="R837"/>
  <c r="C847"/>
  <c r="D847"/>
  <c r="C854"/>
  <c r="D854"/>
  <c r="R853"/>
  <c r="C863"/>
  <c r="D863"/>
  <c r="C873"/>
  <c r="T873"/>
  <c r="C889"/>
  <c r="Q899"/>
  <c r="Q897" s="1"/>
  <c r="L899"/>
  <c r="C910"/>
  <c r="D910"/>
  <c r="R909"/>
  <c r="C919"/>
  <c r="D919"/>
  <c r="C926"/>
  <c r="D926"/>
  <c r="R925"/>
  <c r="C945"/>
  <c r="C966"/>
  <c r="D966"/>
  <c r="R965"/>
  <c r="C975"/>
  <c r="D975"/>
  <c r="C982"/>
  <c r="D982"/>
  <c r="R981"/>
  <c r="C991"/>
  <c r="D991"/>
  <c r="C1018"/>
  <c r="T1018"/>
  <c r="E1038"/>
  <c r="E1035"/>
  <c r="H1039"/>
  <c r="R1039"/>
  <c r="J1038"/>
  <c r="J1035"/>
  <c r="J1991" s="1"/>
  <c r="H1040"/>
  <c r="G1036"/>
  <c r="S1037"/>
  <c r="K1034"/>
  <c r="L1037"/>
  <c r="T1050"/>
  <c r="T1066"/>
  <c r="C1080"/>
  <c r="D1080"/>
  <c r="C1087"/>
  <c r="D1087"/>
  <c r="R1086"/>
  <c r="T1099"/>
  <c r="C1099"/>
  <c r="Q1098"/>
  <c r="C1111"/>
  <c r="Q1110"/>
  <c r="T1111"/>
  <c r="T1114"/>
  <c r="C1119"/>
  <c r="Q1118"/>
  <c r="T1119"/>
  <c r="C1122"/>
  <c r="T1122"/>
  <c r="C1127"/>
  <c r="Q1126"/>
  <c r="T1127"/>
  <c r="C1130"/>
  <c r="T1130"/>
  <c r="M1134"/>
  <c r="P1135"/>
  <c r="C1160"/>
  <c r="T1160"/>
  <c r="L1233"/>
  <c r="S1233"/>
  <c r="K1230"/>
  <c r="L1297"/>
  <c r="S1297"/>
  <c r="K1294"/>
  <c r="L1361"/>
  <c r="S1361"/>
  <c r="K1358"/>
  <c r="L1392"/>
  <c r="L1393"/>
  <c r="T1396"/>
  <c r="C1396"/>
  <c r="P1397"/>
  <c r="O1394"/>
  <c r="O1393"/>
  <c r="S1393" s="1"/>
  <c r="T1400"/>
  <c r="C1400"/>
  <c r="T1401"/>
  <c r="S1398"/>
  <c r="T1460"/>
  <c r="C1460"/>
  <c r="P1461"/>
  <c r="O1458"/>
  <c r="T1464"/>
  <c r="C1464"/>
  <c r="T1465"/>
  <c r="S1462"/>
  <c r="Q1523"/>
  <c r="L1523"/>
  <c r="I1522"/>
  <c r="L1525"/>
  <c r="K1522"/>
  <c r="S1525"/>
  <c r="C1540"/>
  <c r="D1540"/>
  <c r="T1567"/>
  <c r="C1567"/>
  <c r="Q1566"/>
  <c r="T1576"/>
  <c r="Q1574"/>
  <c r="C1582"/>
  <c r="T1607"/>
  <c r="T1606" s="1"/>
  <c r="C1607"/>
  <c r="T1648"/>
  <c r="C1648"/>
  <c r="Q1646"/>
  <c r="C1652"/>
  <c r="D1652"/>
  <c r="Q1656"/>
  <c r="L1656"/>
  <c r="I1654"/>
  <c r="D1656"/>
  <c r="C1676"/>
  <c r="D1676"/>
  <c r="T1679"/>
  <c r="C1679"/>
  <c r="Q1678"/>
  <c r="T1728"/>
  <c r="Q1726"/>
  <c r="C1728"/>
  <c r="P1751"/>
  <c r="Q1751"/>
  <c r="M1750"/>
  <c r="S1750"/>
  <c r="T1753"/>
  <c r="T1760"/>
  <c r="C1760"/>
  <c r="Q1758"/>
  <c r="C1764"/>
  <c r="D1764"/>
  <c r="G1784"/>
  <c r="H1784" s="1"/>
  <c r="H1788"/>
  <c r="G1786"/>
  <c r="K1785"/>
  <c r="K2005" s="1"/>
  <c r="S1789"/>
  <c r="L1789"/>
  <c r="K1786"/>
  <c r="E1986"/>
  <c r="Q1987"/>
  <c r="L1987"/>
  <c r="I1986"/>
  <c r="N1986"/>
  <c r="R1988"/>
  <c r="D1988" s="1"/>
  <c r="D622"/>
  <c r="R621"/>
  <c r="D686"/>
  <c r="R685"/>
  <c r="C711"/>
  <c r="D711"/>
  <c r="C718"/>
  <c r="D718"/>
  <c r="R717"/>
  <c r="C727"/>
  <c r="D727"/>
  <c r="Q766"/>
  <c r="L766"/>
  <c r="I765"/>
  <c r="C774"/>
  <c r="D774"/>
  <c r="R773"/>
  <c r="C783"/>
  <c r="D783"/>
  <c r="C790"/>
  <c r="D790"/>
  <c r="R789"/>
  <c r="F797"/>
  <c r="Q803"/>
  <c r="Q801" s="1"/>
  <c r="L803"/>
  <c r="I799"/>
  <c r="C807"/>
  <c r="D807"/>
  <c r="C814"/>
  <c r="D814"/>
  <c r="R813"/>
  <c r="C823"/>
  <c r="D823"/>
  <c r="C830"/>
  <c r="D830"/>
  <c r="R829"/>
  <c r="C870"/>
  <c r="D870"/>
  <c r="R869"/>
  <c r="C879"/>
  <c r="D879"/>
  <c r="C886"/>
  <c r="D886"/>
  <c r="R885"/>
  <c r="C895"/>
  <c r="D895"/>
  <c r="Q931"/>
  <c r="L931"/>
  <c r="C935"/>
  <c r="D935"/>
  <c r="C942"/>
  <c r="D942"/>
  <c r="R941"/>
  <c r="C951"/>
  <c r="D951"/>
  <c r="C958"/>
  <c r="D958"/>
  <c r="R957"/>
  <c r="Q1004"/>
  <c r="L1004"/>
  <c r="L1002" s="1"/>
  <c r="C1008"/>
  <c r="D1008"/>
  <c r="C1015"/>
  <c r="D1015"/>
  <c r="R1014"/>
  <c r="C1024"/>
  <c r="D1024"/>
  <c r="C1031"/>
  <c r="D1031"/>
  <c r="R1030"/>
  <c r="Q1039"/>
  <c r="L1039"/>
  <c r="I1038"/>
  <c r="I1035"/>
  <c r="C1047"/>
  <c r="D1047"/>
  <c r="R1046"/>
  <c r="C1056"/>
  <c r="D1056"/>
  <c r="C1063"/>
  <c r="D1063"/>
  <c r="R1062"/>
  <c r="E1070"/>
  <c r="H1071"/>
  <c r="R1071"/>
  <c r="J1070"/>
  <c r="T1092"/>
  <c r="C1092"/>
  <c r="C1095"/>
  <c r="Q1094"/>
  <c r="T1095"/>
  <c r="C1152"/>
  <c r="T1152"/>
  <c r="E1166"/>
  <c r="H1167"/>
  <c r="Q1200"/>
  <c r="L1200"/>
  <c r="T1224"/>
  <c r="C1224"/>
  <c r="T1225"/>
  <c r="S1222"/>
  <c r="Q1231"/>
  <c r="L1231"/>
  <c r="I1230"/>
  <c r="T1239"/>
  <c r="C1239"/>
  <c r="Q1238"/>
  <c r="T1255"/>
  <c r="C1255"/>
  <c r="Q1254"/>
  <c r="Q1264"/>
  <c r="L1264"/>
  <c r="T1288"/>
  <c r="C1288"/>
  <c r="T1289"/>
  <c r="S1286"/>
  <c r="Q1295"/>
  <c r="L1295"/>
  <c r="I1294"/>
  <c r="T1303"/>
  <c r="C1303"/>
  <c r="Q1302"/>
  <c r="T1319"/>
  <c r="C1319"/>
  <c r="Q1318"/>
  <c r="Q1328"/>
  <c r="L1328"/>
  <c r="T1352"/>
  <c r="C1352"/>
  <c r="T1353"/>
  <c r="S1350"/>
  <c r="Q1359"/>
  <c r="L1359"/>
  <c r="I1358"/>
  <c r="T1367"/>
  <c r="C1367"/>
  <c r="Q1366"/>
  <c r="T1383"/>
  <c r="C1383"/>
  <c r="Q1382"/>
  <c r="F1394"/>
  <c r="F1391"/>
  <c r="F1390" s="1"/>
  <c r="T1395"/>
  <c r="T1424"/>
  <c r="C1424"/>
  <c r="T1425"/>
  <c r="S1422"/>
  <c r="P1428"/>
  <c r="Q1428"/>
  <c r="T1439"/>
  <c r="C1439"/>
  <c r="Q1438"/>
  <c r="T1455"/>
  <c r="C1455"/>
  <c r="Q1454"/>
  <c r="T1459"/>
  <c r="T1488"/>
  <c r="C1488"/>
  <c r="T1489"/>
  <c r="S1486"/>
  <c r="P1492"/>
  <c r="Q1492"/>
  <c r="C1502"/>
  <c r="T1504"/>
  <c r="C1504"/>
  <c r="T1505"/>
  <c r="T1502" s="1"/>
  <c r="S1502"/>
  <c r="T1552"/>
  <c r="C1552"/>
  <c r="Q1550"/>
  <c r="T1583"/>
  <c r="T1582" s="1"/>
  <c r="C1583"/>
  <c r="T1616"/>
  <c r="Q1614"/>
  <c r="C1616"/>
  <c r="T1632"/>
  <c r="C1632"/>
  <c r="Q1630"/>
  <c r="C1660"/>
  <c r="D1660"/>
  <c r="T1661"/>
  <c r="S1658"/>
  <c r="T1658" s="1"/>
  <c r="C1662"/>
  <c r="T1662"/>
  <c r="C1734"/>
  <c r="R1752"/>
  <c r="D1752" s="1"/>
  <c r="N1750"/>
  <c r="D1835"/>
  <c r="R1834"/>
  <c r="C1835"/>
  <c r="C1838"/>
  <c r="T1853"/>
  <c r="S1850"/>
  <c r="T1855"/>
  <c r="C1855"/>
  <c r="Q1854"/>
  <c r="T1864"/>
  <c r="Q1862"/>
  <c r="H617"/>
  <c r="P633"/>
  <c r="P649"/>
  <c r="H665"/>
  <c r="H681"/>
  <c r="P697"/>
  <c r="D703"/>
  <c r="P737"/>
  <c r="P753"/>
  <c r="S836"/>
  <c r="P849"/>
  <c r="P905"/>
  <c r="P921"/>
  <c r="S964"/>
  <c r="P977"/>
  <c r="K1001"/>
  <c r="M1035"/>
  <c r="C1060"/>
  <c r="C1072"/>
  <c r="C1075"/>
  <c r="P1082"/>
  <c r="P1142"/>
  <c r="C1146"/>
  <c r="T1154"/>
  <c r="F1166"/>
  <c r="D1168"/>
  <c r="H1190"/>
  <c r="R1214"/>
  <c r="D1214" s="1"/>
  <c r="C1234"/>
  <c r="R1238"/>
  <c r="D1238" s="1"/>
  <c r="C1250"/>
  <c r="R1254"/>
  <c r="D1254" s="1"/>
  <c r="R1278"/>
  <c r="D1278" s="1"/>
  <c r="C1298"/>
  <c r="R1302"/>
  <c r="D1302" s="1"/>
  <c r="R1318"/>
  <c r="D1318" s="1"/>
  <c r="R1342"/>
  <c r="D1342" s="1"/>
  <c r="C1362"/>
  <c r="R1366"/>
  <c r="D1366" s="1"/>
  <c r="C1378"/>
  <c r="R1382"/>
  <c r="D1382" s="1"/>
  <c r="R1414"/>
  <c r="D1414" s="1"/>
  <c r="C1434"/>
  <c r="R1438"/>
  <c r="D1438" s="1"/>
  <c r="C1450"/>
  <c r="R1454"/>
  <c r="D1454" s="1"/>
  <c r="R1478"/>
  <c r="D1478" s="1"/>
  <c r="C1600"/>
  <c r="H1750"/>
  <c r="Q549"/>
  <c r="C550"/>
  <c r="C551"/>
  <c r="Q557"/>
  <c r="C558"/>
  <c r="C559"/>
  <c r="Q565"/>
  <c r="C566"/>
  <c r="C567"/>
  <c r="Q573"/>
  <c r="C574"/>
  <c r="C575"/>
  <c r="Q581"/>
  <c r="C582"/>
  <c r="C583"/>
  <c r="Q589"/>
  <c r="C590"/>
  <c r="C591"/>
  <c r="Q597"/>
  <c r="C598"/>
  <c r="C599"/>
  <c r="M605"/>
  <c r="H607"/>
  <c r="Q613"/>
  <c r="C614"/>
  <c r="C615"/>
  <c r="L617"/>
  <c r="S617"/>
  <c r="C619"/>
  <c r="P625"/>
  <c r="C630"/>
  <c r="Q633"/>
  <c r="D634"/>
  <c r="F637"/>
  <c r="P641"/>
  <c r="C646"/>
  <c r="Q649"/>
  <c r="D650"/>
  <c r="C655"/>
  <c r="H657"/>
  <c r="C658"/>
  <c r="D659"/>
  <c r="L665"/>
  <c r="S665"/>
  <c r="T665" s="1"/>
  <c r="C667"/>
  <c r="E669"/>
  <c r="H669" s="1"/>
  <c r="Q671"/>
  <c r="H673"/>
  <c r="C674"/>
  <c r="D675"/>
  <c r="L681"/>
  <c r="S681"/>
  <c r="C683"/>
  <c r="P689"/>
  <c r="C694"/>
  <c r="Q697"/>
  <c r="K701"/>
  <c r="F701"/>
  <c r="C706"/>
  <c r="P713"/>
  <c r="D713"/>
  <c r="C722"/>
  <c r="P729"/>
  <c r="D729"/>
  <c r="D735"/>
  <c r="Q737"/>
  <c r="L745"/>
  <c r="C747"/>
  <c r="Q753"/>
  <c r="L761"/>
  <c r="C763"/>
  <c r="G765"/>
  <c r="P769"/>
  <c r="D769"/>
  <c r="C778"/>
  <c r="P785"/>
  <c r="D785"/>
  <c r="C794"/>
  <c r="G2004"/>
  <c r="E799"/>
  <c r="E797" s="1"/>
  <c r="P809"/>
  <c r="D809"/>
  <c r="C818"/>
  <c r="P825"/>
  <c r="D825"/>
  <c r="L841"/>
  <c r="C843"/>
  <c r="Q849"/>
  <c r="L857"/>
  <c r="C859"/>
  <c r="M865"/>
  <c r="S868"/>
  <c r="C874"/>
  <c r="P881"/>
  <c r="D881"/>
  <c r="C890"/>
  <c r="I897"/>
  <c r="H898"/>
  <c r="Q905"/>
  <c r="L913"/>
  <c r="C915"/>
  <c r="Q921"/>
  <c r="P932"/>
  <c r="P929" s="1"/>
  <c r="P937"/>
  <c r="D937"/>
  <c r="C946"/>
  <c r="P953"/>
  <c r="D953"/>
  <c r="L969"/>
  <c r="C971"/>
  <c r="Q977"/>
  <c r="L985"/>
  <c r="C987"/>
  <c r="Q1002"/>
  <c r="P1010"/>
  <c r="D1010"/>
  <c r="C1019"/>
  <c r="P1026"/>
  <c r="D1026"/>
  <c r="G1038"/>
  <c r="F1036"/>
  <c r="F1000" s="1"/>
  <c r="S1041"/>
  <c r="P1042"/>
  <c r="D1042"/>
  <c r="C1051"/>
  <c r="P1058"/>
  <c r="D1058"/>
  <c r="C1067"/>
  <c r="L1074"/>
  <c r="C1076"/>
  <c r="Q1082"/>
  <c r="D1090"/>
  <c r="D1095"/>
  <c r="N1102"/>
  <c r="C1107"/>
  <c r="C1115"/>
  <c r="C1123"/>
  <c r="C1131"/>
  <c r="F1134"/>
  <c r="D1142"/>
  <c r="T1146"/>
  <c r="J1166"/>
  <c r="R1167"/>
  <c r="H1182"/>
  <c r="L1190"/>
  <c r="R1190"/>
  <c r="D1190" s="1"/>
  <c r="R1206"/>
  <c r="D1206" s="1"/>
  <c r="P1214"/>
  <c r="H1230"/>
  <c r="T1234"/>
  <c r="H1238"/>
  <c r="T1250"/>
  <c r="H1254"/>
  <c r="R1270"/>
  <c r="D1270" s="1"/>
  <c r="P1278"/>
  <c r="T1298"/>
  <c r="H1302"/>
  <c r="H1318"/>
  <c r="R1334"/>
  <c r="D1334" s="1"/>
  <c r="P1342"/>
  <c r="H1358"/>
  <c r="T1362"/>
  <c r="H1366"/>
  <c r="T1378"/>
  <c r="H1382"/>
  <c r="R1406"/>
  <c r="D1406" s="1"/>
  <c r="P1414"/>
  <c r="T1434"/>
  <c r="H1438"/>
  <c r="T1450"/>
  <c r="H1454"/>
  <c r="R1470"/>
  <c r="D1470" s="1"/>
  <c r="P1478"/>
  <c r="C1576"/>
  <c r="M1590"/>
  <c r="L1594"/>
  <c r="R1718"/>
  <c r="D1718" s="1"/>
  <c r="L1746"/>
  <c r="S1898"/>
  <c r="R638"/>
  <c r="J637"/>
  <c r="D662"/>
  <c r="R661"/>
  <c r="D678"/>
  <c r="R677"/>
  <c r="E701"/>
  <c r="H702"/>
  <c r="R702"/>
  <c r="J701"/>
  <c r="C743"/>
  <c r="D743"/>
  <c r="C750"/>
  <c r="D750"/>
  <c r="R749"/>
  <c r="C759"/>
  <c r="D759"/>
  <c r="H798"/>
  <c r="P802"/>
  <c r="M798"/>
  <c r="O801"/>
  <c r="P801" s="1"/>
  <c r="O800"/>
  <c r="Q835"/>
  <c r="L835"/>
  <c r="C839"/>
  <c r="D839"/>
  <c r="C846"/>
  <c r="D846"/>
  <c r="R845"/>
  <c r="C855"/>
  <c r="D855"/>
  <c r="C862"/>
  <c r="D862"/>
  <c r="R861"/>
  <c r="S897"/>
  <c r="T900"/>
  <c r="C902"/>
  <c r="D902"/>
  <c r="R901"/>
  <c r="C911"/>
  <c r="D911"/>
  <c r="C918"/>
  <c r="D918"/>
  <c r="R917"/>
  <c r="C927"/>
  <c r="D927"/>
  <c r="Q963"/>
  <c r="L963"/>
  <c r="C967"/>
  <c r="D967"/>
  <c r="C974"/>
  <c r="D974"/>
  <c r="R973"/>
  <c r="C983"/>
  <c r="D983"/>
  <c r="C990"/>
  <c r="D990"/>
  <c r="R989"/>
  <c r="P1003"/>
  <c r="O1989"/>
  <c r="O1002"/>
  <c r="N1035"/>
  <c r="N1038"/>
  <c r="R1040"/>
  <c r="J1036"/>
  <c r="Q1071"/>
  <c r="L1071"/>
  <c r="I1070"/>
  <c r="C1079"/>
  <c r="D1079"/>
  <c r="R1078"/>
  <c r="C1088"/>
  <c r="D1088"/>
  <c r="T1100"/>
  <c r="C1100"/>
  <c r="M1102"/>
  <c r="P1103"/>
  <c r="T1105"/>
  <c r="S1102"/>
  <c r="C1112"/>
  <c r="T1112"/>
  <c r="T1113"/>
  <c r="S1110"/>
  <c r="C1120"/>
  <c r="T1120"/>
  <c r="T1121"/>
  <c r="S1118"/>
  <c r="C1128"/>
  <c r="T1128"/>
  <c r="T1129"/>
  <c r="S1126"/>
  <c r="D1135"/>
  <c r="C1144"/>
  <c r="T1144"/>
  <c r="Q1167"/>
  <c r="L1167"/>
  <c r="I1166"/>
  <c r="L1166" s="1"/>
  <c r="T1216"/>
  <c r="C1216"/>
  <c r="T1217"/>
  <c r="S1214"/>
  <c r="T1280"/>
  <c r="C1280"/>
  <c r="T1281"/>
  <c r="S1278"/>
  <c r="T1344"/>
  <c r="C1344"/>
  <c r="T1345"/>
  <c r="S1342"/>
  <c r="R1395"/>
  <c r="C1395" s="1"/>
  <c r="J1394"/>
  <c r="J1391"/>
  <c r="T1416"/>
  <c r="C1416"/>
  <c r="T1417"/>
  <c r="S1414"/>
  <c r="H1427"/>
  <c r="G1426"/>
  <c r="R1459"/>
  <c r="J1458"/>
  <c r="T1480"/>
  <c r="C1480"/>
  <c r="T1481"/>
  <c r="S1478"/>
  <c r="H1491"/>
  <c r="G1490"/>
  <c r="T1536"/>
  <c r="C1536"/>
  <c r="Q1534"/>
  <c r="R1587"/>
  <c r="J1586"/>
  <c r="D1591"/>
  <c r="R1590"/>
  <c r="D1590" s="1"/>
  <c r="P1655"/>
  <c r="Q1655"/>
  <c r="M1654"/>
  <c r="H1688"/>
  <c r="E1686"/>
  <c r="C1699"/>
  <c r="D1699"/>
  <c r="R1698"/>
  <c r="G1718"/>
  <c r="H1719"/>
  <c r="C1719" s="1"/>
  <c r="C1723"/>
  <c r="D1723"/>
  <c r="R1722"/>
  <c r="C1739"/>
  <c r="D1739"/>
  <c r="R1738"/>
  <c r="C1748"/>
  <c r="D1748"/>
  <c r="T1749"/>
  <c r="S1746"/>
  <c r="T1746" s="1"/>
  <c r="D1796"/>
  <c r="C1796"/>
  <c r="T1797"/>
  <c r="S1794"/>
  <c r="T1794" s="1"/>
  <c r="C1798"/>
  <c r="D1812"/>
  <c r="C1812"/>
  <c r="T1813"/>
  <c r="S1810"/>
  <c r="T1815"/>
  <c r="C1815"/>
  <c r="Q1814"/>
  <c r="T1884"/>
  <c r="S1882"/>
  <c r="T1885"/>
  <c r="C1886"/>
  <c r="T1903"/>
  <c r="C1903"/>
  <c r="Q1902"/>
  <c r="J569"/>
  <c r="M602"/>
  <c r="I603"/>
  <c r="L607"/>
  <c r="P617"/>
  <c r="H633"/>
  <c r="H638"/>
  <c r="C645"/>
  <c r="H649"/>
  <c r="L657"/>
  <c r="P665"/>
  <c r="L673"/>
  <c r="P681"/>
  <c r="C693"/>
  <c r="H697"/>
  <c r="L705"/>
  <c r="L721"/>
  <c r="F733"/>
  <c r="P745"/>
  <c r="D745"/>
  <c r="P761"/>
  <c r="D761"/>
  <c r="L777"/>
  <c r="L793"/>
  <c r="S800"/>
  <c r="N799"/>
  <c r="N2004" s="1"/>
  <c r="L817"/>
  <c r="P841"/>
  <c r="D841"/>
  <c r="P857"/>
  <c r="D857"/>
  <c r="Q866"/>
  <c r="L873"/>
  <c r="L889"/>
  <c r="P913"/>
  <c r="D913"/>
  <c r="L945"/>
  <c r="P969"/>
  <c r="D969"/>
  <c r="P985"/>
  <c r="D985"/>
  <c r="L1018"/>
  <c r="I1036"/>
  <c r="I1000" s="1"/>
  <c r="L1050"/>
  <c r="Q1058"/>
  <c r="L1066"/>
  <c r="P1074"/>
  <c r="D1074"/>
  <c r="T1097"/>
  <c r="D1098"/>
  <c r="L1106"/>
  <c r="L1114"/>
  <c r="L1122"/>
  <c r="L1130"/>
  <c r="T1136"/>
  <c r="C1162"/>
  <c r="L1182"/>
  <c r="R1182"/>
  <c r="D1182" s="1"/>
  <c r="C1194"/>
  <c r="S1198"/>
  <c r="P1206"/>
  <c r="C1242"/>
  <c r="C1258"/>
  <c r="S1262"/>
  <c r="P1270"/>
  <c r="C1306"/>
  <c r="C1322"/>
  <c r="S1326"/>
  <c r="P1334"/>
  <c r="C1370"/>
  <c r="C1386"/>
  <c r="P1406"/>
  <c r="C1442"/>
  <c r="D1462"/>
  <c r="P1470"/>
  <c r="T1506"/>
  <c r="L1570"/>
  <c r="H1634"/>
  <c r="S1634"/>
  <c r="T1634" s="1"/>
  <c r="L1682"/>
  <c r="Q1702"/>
  <c r="T1706"/>
  <c r="T1754"/>
  <c r="T1826"/>
  <c r="Q1135"/>
  <c r="L1135"/>
  <c r="I1134"/>
  <c r="C1175"/>
  <c r="Q1174"/>
  <c r="C1183"/>
  <c r="Q1182"/>
  <c r="C1191"/>
  <c r="Q1190"/>
  <c r="Q1199"/>
  <c r="L1199"/>
  <c r="I1198"/>
  <c r="T1207"/>
  <c r="C1207"/>
  <c r="Q1206"/>
  <c r="T1215"/>
  <c r="C1215"/>
  <c r="Q1214"/>
  <c r="T1223"/>
  <c r="C1223"/>
  <c r="Q1222"/>
  <c r="P1231"/>
  <c r="M1230"/>
  <c r="P1230" s="1"/>
  <c r="T1240"/>
  <c r="C1240"/>
  <c r="T1248"/>
  <c r="C1248"/>
  <c r="T1256"/>
  <c r="C1256"/>
  <c r="Q1263"/>
  <c r="L1263"/>
  <c r="I1262"/>
  <c r="T1271"/>
  <c r="C1271"/>
  <c r="Q1270"/>
  <c r="T1279"/>
  <c r="C1279"/>
  <c r="Q1278"/>
  <c r="T1287"/>
  <c r="C1287"/>
  <c r="Q1286"/>
  <c r="P1295"/>
  <c r="M1294"/>
  <c r="P1294" s="1"/>
  <c r="T1304"/>
  <c r="C1304"/>
  <c r="T1312"/>
  <c r="C1312"/>
  <c r="T1320"/>
  <c r="C1320"/>
  <c r="Q1327"/>
  <c r="L1327"/>
  <c r="I1326"/>
  <c r="T1335"/>
  <c r="C1335"/>
  <c r="Q1334"/>
  <c r="T1343"/>
  <c r="C1343"/>
  <c r="Q1342"/>
  <c r="T1351"/>
  <c r="C1351"/>
  <c r="Q1350"/>
  <c r="P1359"/>
  <c r="M1358"/>
  <c r="P1358" s="1"/>
  <c r="T1368"/>
  <c r="C1368"/>
  <c r="T1376"/>
  <c r="C1376"/>
  <c r="T1384"/>
  <c r="C1384"/>
  <c r="P1396"/>
  <c r="M1392"/>
  <c r="P1392" s="1"/>
  <c r="T1399"/>
  <c r="C1399"/>
  <c r="Q1398"/>
  <c r="T1407"/>
  <c r="C1407"/>
  <c r="Q1406"/>
  <c r="T1415"/>
  <c r="C1415"/>
  <c r="Q1414"/>
  <c r="T1423"/>
  <c r="C1423"/>
  <c r="Q1422"/>
  <c r="P1429"/>
  <c r="P1426" s="1"/>
  <c r="O1426"/>
  <c r="T1432"/>
  <c r="C1432"/>
  <c r="T1440"/>
  <c r="C1440"/>
  <c r="T1448"/>
  <c r="C1448"/>
  <c r="T1456"/>
  <c r="C1456"/>
  <c r="T1463"/>
  <c r="C1463"/>
  <c r="Q1462"/>
  <c r="T1471"/>
  <c r="C1471"/>
  <c r="Q1470"/>
  <c r="T1479"/>
  <c r="C1479"/>
  <c r="Q1478"/>
  <c r="T1487"/>
  <c r="C1487"/>
  <c r="Q1486"/>
  <c r="P1493"/>
  <c r="O1490"/>
  <c r="P1490" s="1"/>
  <c r="C1496"/>
  <c r="D1496"/>
  <c r="T1501"/>
  <c r="S1498"/>
  <c r="T1498" s="1"/>
  <c r="T1512"/>
  <c r="Q1510"/>
  <c r="D1515"/>
  <c r="R1514"/>
  <c r="D1514" s="1"/>
  <c r="C1515"/>
  <c r="T1520"/>
  <c r="Q1518"/>
  <c r="T1524"/>
  <c r="C1524"/>
  <c r="C1531"/>
  <c r="D1531"/>
  <c r="R1530"/>
  <c r="E1554"/>
  <c r="H1555"/>
  <c r="R1555"/>
  <c r="J1554"/>
  <c r="H1556"/>
  <c r="C1556" s="1"/>
  <c r="G1554"/>
  <c r="C1580"/>
  <c r="D1580"/>
  <c r="S1590"/>
  <c r="T1593"/>
  <c r="C1604"/>
  <c r="D1604"/>
  <c r="O1622"/>
  <c r="P1622" s="1"/>
  <c r="P1625"/>
  <c r="C1627"/>
  <c r="D1627"/>
  <c r="R1626"/>
  <c r="C1667"/>
  <c r="D1667"/>
  <c r="R1666"/>
  <c r="Q1688"/>
  <c r="L1688"/>
  <c r="I1686"/>
  <c r="C1692"/>
  <c r="D1692"/>
  <c r="C1715"/>
  <c r="D1715"/>
  <c r="R1714"/>
  <c r="T1719"/>
  <c r="T1735"/>
  <c r="C1735"/>
  <c r="T1744"/>
  <c r="Q1742"/>
  <c r="T1916"/>
  <c r="S1914"/>
  <c r="T1917"/>
  <c r="C1918"/>
  <c r="C1932"/>
  <c r="D1932"/>
  <c r="T1935"/>
  <c r="C1935"/>
  <c r="Q1934"/>
  <c r="T1948"/>
  <c r="T1975"/>
  <c r="C1975"/>
  <c r="Q1974"/>
  <c r="L804"/>
  <c r="L836"/>
  <c r="L868"/>
  <c r="L900"/>
  <c r="L932"/>
  <c r="L964"/>
  <c r="C1096"/>
  <c r="H1136"/>
  <c r="H1134" s="1"/>
  <c r="R1136"/>
  <c r="D1136" s="1"/>
  <c r="L1137"/>
  <c r="E1198"/>
  <c r="H1198" s="1"/>
  <c r="C1202"/>
  <c r="C1210"/>
  <c r="C1218"/>
  <c r="C1226"/>
  <c r="R1232"/>
  <c r="D1232" s="1"/>
  <c r="E1262"/>
  <c r="H1262" s="1"/>
  <c r="C1266"/>
  <c r="C1274"/>
  <c r="C1282"/>
  <c r="C1290"/>
  <c r="R1296"/>
  <c r="D1296" s="1"/>
  <c r="E1326"/>
  <c r="H1326" s="1"/>
  <c r="C1330"/>
  <c r="C1338"/>
  <c r="C1346"/>
  <c r="C1354"/>
  <c r="R1360"/>
  <c r="D1360" s="1"/>
  <c r="S1397"/>
  <c r="C1402"/>
  <c r="C1410"/>
  <c r="S1461"/>
  <c r="C1466"/>
  <c r="C1474"/>
  <c r="C1482"/>
  <c r="L1494"/>
  <c r="P1506"/>
  <c r="L1514"/>
  <c r="P1522"/>
  <c r="L1526"/>
  <c r="D1566"/>
  <c r="L1578"/>
  <c r="L1602"/>
  <c r="H1618"/>
  <c r="S1618"/>
  <c r="L1650"/>
  <c r="P1657"/>
  <c r="D1678"/>
  <c r="T1698"/>
  <c r="L1710"/>
  <c r="H1730"/>
  <c r="S1730"/>
  <c r="T1730" s="1"/>
  <c r="R1750"/>
  <c r="D1750" s="1"/>
  <c r="L1762"/>
  <c r="L1778"/>
  <c r="L1858"/>
  <c r="T1949"/>
  <c r="Q1103"/>
  <c r="L1103"/>
  <c r="I1102"/>
  <c r="C1143"/>
  <c r="Q1142"/>
  <c r="C1151"/>
  <c r="Q1150"/>
  <c r="C1159"/>
  <c r="Q1158"/>
  <c r="Q1232"/>
  <c r="L1232"/>
  <c r="Q1296"/>
  <c r="L1296"/>
  <c r="Q1360"/>
  <c r="L1360"/>
  <c r="P1391"/>
  <c r="H1395"/>
  <c r="G1394"/>
  <c r="H1394" s="1"/>
  <c r="G1391"/>
  <c r="R1427"/>
  <c r="J1426"/>
  <c r="H1459"/>
  <c r="G1458"/>
  <c r="H1458" s="1"/>
  <c r="R1491"/>
  <c r="J1490"/>
  <c r="C1547"/>
  <c r="D1547"/>
  <c r="R1546"/>
  <c r="T1560"/>
  <c r="Q1558"/>
  <c r="C1571"/>
  <c r="D1571"/>
  <c r="R1570"/>
  <c r="G1590"/>
  <c r="G1587"/>
  <c r="G1586" s="1"/>
  <c r="H1591"/>
  <c r="C1591" s="1"/>
  <c r="C1595"/>
  <c r="D1595"/>
  <c r="R1594"/>
  <c r="C1620"/>
  <c r="D1620"/>
  <c r="P1623"/>
  <c r="Q1623"/>
  <c r="S1622"/>
  <c r="T1625"/>
  <c r="C1643"/>
  <c r="D1643"/>
  <c r="R1642"/>
  <c r="T1663"/>
  <c r="C1663"/>
  <c r="T1672"/>
  <c r="Q1670"/>
  <c r="C1683"/>
  <c r="D1683"/>
  <c r="R1682"/>
  <c r="T1687"/>
  <c r="T1704"/>
  <c r="C1704"/>
  <c r="C1708"/>
  <c r="D1708"/>
  <c r="S1718"/>
  <c r="T1721"/>
  <c r="C1732"/>
  <c r="D1732"/>
  <c r="O1750"/>
  <c r="P1753"/>
  <c r="C1755"/>
  <c r="D1755"/>
  <c r="R1754"/>
  <c r="D1771"/>
  <c r="R1770"/>
  <c r="C1771"/>
  <c r="D1780"/>
  <c r="C1780"/>
  <c r="T1781"/>
  <c r="S1778"/>
  <c r="P1783"/>
  <c r="F1786"/>
  <c r="F1783"/>
  <c r="F2003" s="1"/>
  <c r="T1824"/>
  <c r="C1824"/>
  <c r="Q1822"/>
  <c r="D1828"/>
  <c r="C1828"/>
  <c r="T1852"/>
  <c r="C1852"/>
  <c r="T1944"/>
  <c r="Q1942"/>
  <c r="C1944"/>
  <c r="K1989"/>
  <c r="S1005"/>
  <c r="H1104"/>
  <c r="R1104"/>
  <c r="D1104" s="1"/>
  <c r="C1178"/>
  <c r="H1206"/>
  <c r="H1214"/>
  <c r="H1222"/>
  <c r="H1270"/>
  <c r="H1278"/>
  <c r="H1286"/>
  <c r="H1334"/>
  <c r="H1342"/>
  <c r="H1350"/>
  <c r="G1392"/>
  <c r="H1398"/>
  <c r="H1406"/>
  <c r="H1414"/>
  <c r="H1422"/>
  <c r="H1462"/>
  <c r="H1470"/>
  <c r="H1478"/>
  <c r="H1486"/>
  <c r="D1502"/>
  <c r="T1530"/>
  <c r="L1542"/>
  <c r="D1582"/>
  <c r="D1606"/>
  <c r="L1618"/>
  <c r="L1638"/>
  <c r="H1658"/>
  <c r="L1690"/>
  <c r="L1730"/>
  <c r="H1746"/>
  <c r="H1810"/>
  <c r="D1507"/>
  <c r="R1506"/>
  <c r="Q1555"/>
  <c r="L1555"/>
  <c r="I1554"/>
  <c r="C1563"/>
  <c r="D1563"/>
  <c r="R1562"/>
  <c r="C1572"/>
  <c r="D1572"/>
  <c r="C1579"/>
  <c r="D1579"/>
  <c r="R1578"/>
  <c r="Q1592"/>
  <c r="Q1590" s="1"/>
  <c r="L1592"/>
  <c r="I1588"/>
  <c r="I1586" s="1"/>
  <c r="C1596"/>
  <c r="D1596"/>
  <c r="C1603"/>
  <c r="D1603"/>
  <c r="R1602"/>
  <c r="C1612"/>
  <c r="D1612"/>
  <c r="C1619"/>
  <c r="D1619"/>
  <c r="R1618"/>
  <c r="C1659"/>
  <c r="D1659"/>
  <c r="R1658"/>
  <c r="C1668"/>
  <c r="D1668"/>
  <c r="C1675"/>
  <c r="D1675"/>
  <c r="R1674"/>
  <c r="C1684"/>
  <c r="D1684"/>
  <c r="Q1720"/>
  <c r="Q1718" s="1"/>
  <c r="L1720"/>
  <c r="C1724"/>
  <c r="D1724"/>
  <c r="C1731"/>
  <c r="D1731"/>
  <c r="R1730"/>
  <c r="C1740"/>
  <c r="D1740"/>
  <c r="C1747"/>
  <c r="D1747"/>
  <c r="R1746"/>
  <c r="T1776"/>
  <c r="Q1774"/>
  <c r="T1792"/>
  <c r="Q1790"/>
  <c r="D1803"/>
  <c r="R1802"/>
  <c r="C1803"/>
  <c r="T1840"/>
  <c r="T1838" s="1"/>
  <c r="C1840"/>
  <c r="D1844"/>
  <c r="C1844"/>
  <c r="Q1851"/>
  <c r="L1851"/>
  <c r="I1850"/>
  <c r="D1868"/>
  <c r="C1868"/>
  <c r="T1912"/>
  <c r="Q1910"/>
  <c r="C1955"/>
  <c r="D1955"/>
  <c r="R1954"/>
  <c r="C1958"/>
  <c r="L1502"/>
  <c r="P1510"/>
  <c r="P1518"/>
  <c r="D1518"/>
  <c r="D1524"/>
  <c r="Q1526"/>
  <c r="L1534"/>
  <c r="Q1542"/>
  <c r="L1550"/>
  <c r="P1558"/>
  <c r="D1558"/>
  <c r="P1574"/>
  <c r="D1574"/>
  <c r="F1586"/>
  <c r="E1588"/>
  <c r="H1588" s="1"/>
  <c r="P1598"/>
  <c r="D1598"/>
  <c r="P1614"/>
  <c r="D1614"/>
  <c r="L1630"/>
  <c r="Q1638"/>
  <c r="L1646"/>
  <c r="S1657"/>
  <c r="P1670"/>
  <c r="D1670"/>
  <c r="H1687"/>
  <c r="C1687" s="1"/>
  <c r="Q1694"/>
  <c r="L1702"/>
  <c r="Q1710"/>
  <c r="P1721"/>
  <c r="P1726"/>
  <c r="D1726"/>
  <c r="P1742"/>
  <c r="D1742"/>
  <c r="L1758"/>
  <c r="Q1766"/>
  <c r="D1814"/>
  <c r="L1826"/>
  <c r="D1854"/>
  <c r="L1866"/>
  <c r="D1499"/>
  <c r="R1498"/>
  <c r="C1532"/>
  <c r="D1532"/>
  <c r="C1539"/>
  <c r="D1539"/>
  <c r="R1538"/>
  <c r="C1548"/>
  <c r="D1548"/>
  <c r="P1591"/>
  <c r="M1587"/>
  <c r="Q1587" s="1"/>
  <c r="O1590"/>
  <c r="O1589"/>
  <c r="O2001" s="1"/>
  <c r="Q1624"/>
  <c r="L1624"/>
  <c r="C1628"/>
  <c r="D1628"/>
  <c r="C1635"/>
  <c r="D1635"/>
  <c r="R1634"/>
  <c r="C1644"/>
  <c r="D1644"/>
  <c r="C1651"/>
  <c r="D1651"/>
  <c r="R1650"/>
  <c r="S1686"/>
  <c r="T1689"/>
  <c r="C1691"/>
  <c r="D1691"/>
  <c r="R1690"/>
  <c r="C1700"/>
  <c r="D1700"/>
  <c r="C1707"/>
  <c r="D1707"/>
  <c r="R1706"/>
  <c r="C1716"/>
  <c r="D1716"/>
  <c r="Q1752"/>
  <c r="L1752"/>
  <c r="C1756"/>
  <c r="D1756"/>
  <c r="C1763"/>
  <c r="D1763"/>
  <c r="R1762"/>
  <c r="T1799"/>
  <c r="T1798" s="1"/>
  <c r="C1799"/>
  <c r="T1808"/>
  <c r="Q1806"/>
  <c r="D1859"/>
  <c r="R1858"/>
  <c r="C1859"/>
  <c r="T1880"/>
  <c r="C1880"/>
  <c r="Q1878"/>
  <c r="C1971"/>
  <c r="D1971"/>
  <c r="R1970"/>
  <c r="P1502"/>
  <c r="F1522"/>
  <c r="P1534"/>
  <c r="D1534"/>
  <c r="P1550"/>
  <c r="D1550"/>
  <c r="L1566"/>
  <c r="L1582"/>
  <c r="N1588"/>
  <c r="N2000" s="1"/>
  <c r="N1984" s="1"/>
  <c r="L1606"/>
  <c r="P1630"/>
  <c r="D1630"/>
  <c r="P1646"/>
  <c r="D1646"/>
  <c r="L1662"/>
  <c r="L1678"/>
  <c r="P1686"/>
  <c r="P1702"/>
  <c r="D1702"/>
  <c r="L1734"/>
  <c r="P1758"/>
  <c r="D1758"/>
  <c r="H1778"/>
  <c r="H1794"/>
  <c r="L1842"/>
  <c r="L1938"/>
  <c r="D1772"/>
  <c r="C1772"/>
  <c r="D1779"/>
  <c r="R1778"/>
  <c r="C1779"/>
  <c r="O1782"/>
  <c r="Q1787"/>
  <c r="L1787"/>
  <c r="I1786"/>
  <c r="I1783"/>
  <c r="I2003" s="1"/>
  <c r="D1795"/>
  <c r="R1794"/>
  <c r="C1795"/>
  <c r="D1804"/>
  <c r="C1804"/>
  <c r="D1811"/>
  <c r="R1810"/>
  <c r="C1811"/>
  <c r="H1819"/>
  <c r="E1818"/>
  <c r="H1818" s="1"/>
  <c r="R1819"/>
  <c r="J1818"/>
  <c r="D1860"/>
  <c r="C1860"/>
  <c r="D1867"/>
  <c r="R1866"/>
  <c r="C1867"/>
  <c r="E1882"/>
  <c r="H1883"/>
  <c r="R1883"/>
  <c r="J1882"/>
  <c r="D1891"/>
  <c r="R1890"/>
  <c r="D1890" s="1"/>
  <c r="E1914"/>
  <c r="H1915"/>
  <c r="R1915"/>
  <c r="J1914"/>
  <c r="D1923"/>
  <c r="R1922"/>
  <c r="D1922" s="1"/>
  <c r="E1946"/>
  <c r="H1947"/>
  <c r="R1947"/>
  <c r="J1946"/>
  <c r="T1960"/>
  <c r="T1958" s="1"/>
  <c r="C1960"/>
  <c r="C1964"/>
  <c r="D1964"/>
  <c r="L1593"/>
  <c r="L1625"/>
  <c r="L1657"/>
  <c r="L1689"/>
  <c r="L1721"/>
  <c r="L1753"/>
  <c r="P1774"/>
  <c r="D1774"/>
  <c r="F1784"/>
  <c r="F2004" s="1"/>
  <c r="P1790"/>
  <c r="D1790"/>
  <c r="P1806"/>
  <c r="D1806"/>
  <c r="L1822"/>
  <c r="Q1830"/>
  <c r="L1838"/>
  <c r="Q1846"/>
  <c r="K1850"/>
  <c r="F1850"/>
  <c r="P1862"/>
  <c r="D1862"/>
  <c r="C1900"/>
  <c r="D1902"/>
  <c r="D1934"/>
  <c r="T1970"/>
  <c r="L1784"/>
  <c r="N1786"/>
  <c r="N1783"/>
  <c r="N1782" s="1"/>
  <c r="R1788"/>
  <c r="J1784"/>
  <c r="R1784" s="1"/>
  <c r="Q1819"/>
  <c r="L1819"/>
  <c r="I1818"/>
  <c r="D1827"/>
  <c r="R1826"/>
  <c r="C1827"/>
  <c r="D1836"/>
  <c r="C1836"/>
  <c r="D1843"/>
  <c r="R1842"/>
  <c r="C1843"/>
  <c r="H1851"/>
  <c r="E1850"/>
  <c r="R1851"/>
  <c r="J1850"/>
  <c r="C1875"/>
  <c r="D1875"/>
  <c r="R1874"/>
  <c r="Q1883"/>
  <c r="L1883"/>
  <c r="I1882"/>
  <c r="L1885"/>
  <c r="K1882"/>
  <c r="T1887"/>
  <c r="C1887"/>
  <c r="T1896"/>
  <c r="Q1894"/>
  <c r="D1907"/>
  <c r="R1906"/>
  <c r="D1906" s="1"/>
  <c r="Q1915"/>
  <c r="L1915"/>
  <c r="I1914"/>
  <c r="L1917"/>
  <c r="K1914"/>
  <c r="T1919"/>
  <c r="T1918" s="1"/>
  <c r="C1919"/>
  <c r="T1928"/>
  <c r="Q1926"/>
  <c r="C1939"/>
  <c r="D1939"/>
  <c r="R1938"/>
  <c r="Q1947"/>
  <c r="L1947"/>
  <c r="I1946"/>
  <c r="L1949"/>
  <c r="K1946"/>
  <c r="T1976"/>
  <c r="C1976"/>
  <c r="L1798"/>
  <c r="L1814"/>
  <c r="P1822"/>
  <c r="D1822"/>
  <c r="P1838"/>
  <c r="D1838"/>
  <c r="L1854"/>
  <c r="L1870"/>
  <c r="L1962"/>
  <c r="C1876"/>
  <c r="D1876"/>
  <c r="C1956"/>
  <c r="D1956"/>
  <c r="C1963"/>
  <c r="D1963"/>
  <c r="R1962"/>
  <c r="C1972"/>
  <c r="D1972"/>
  <c r="P1878"/>
  <c r="D1878"/>
  <c r="F1882"/>
  <c r="L1886"/>
  <c r="L1902"/>
  <c r="F1914"/>
  <c r="L1918"/>
  <c r="L1934"/>
  <c r="F1946"/>
  <c r="P1958"/>
  <c r="D1958"/>
  <c r="P1974"/>
  <c r="D1974"/>
  <c r="D1899"/>
  <c r="R1898"/>
  <c r="D1898" s="1"/>
  <c r="C1931"/>
  <c r="D1931"/>
  <c r="R1930"/>
  <c r="C1940"/>
  <c r="D1940"/>
  <c r="Q1870"/>
  <c r="L1878"/>
  <c r="H1884"/>
  <c r="C1884" s="1"/>
  <c r="D1884"/>
  <c r="P1894"/>
  <c r="D1894"/>
  <c r="P1910"/>
  <c r="D1910"/>
  <c r="H1916"/>
  <c r="C1916" s="1"/>
  <c r="D1916"/>
  <c r="P1926"/>
  <c r="D1926"/>
  <c r="P1942"/>
  <c r="D1942"/>
  <c r="H1948"/>
  <c r="C1948" s="1"/>
  <c r="D1948"/>
  <c r="Q1950"/>
  <c r="L1958"/>
  <c r="Q1966"/>
  <c r="L1974"/>
  <c r="Q1890"/>
  <c r="Q1898"/>
  <c r="Q1906"/>
  <c r="Q1922"/>
  <c r="L1554" l="1"/>
  <c r="T1618"/>
  <c r="Q929"/>
  <c r="P865"/>
  <c r="D1623"/>
  <c r="T705"/>
  <c r="C1154"/>
  <c r="H1522"/>
  <c r="P1002"/>
  <c r="H637"/>
  <c r="C369"/>
  <c r="C241"/>
  <c r="H213"/>
  <c r="T857"/>
  <c r="T585"/>
  <c r="P569"/>
  <c r="H801"/>
  <c r="E1996"/>
  <c r="S1554"/>
  <c r="T1557"/>
  <c r="D1328"/>
  <c r="R1326"/>
  <c r="D1326" s="1"/>
  <c r="T965"/>
  <c r="R961"/>
  <c r="D961" s="1"/>
  <c r="D962"/>
  <c r="T949"/>
  <c r="D898"/>
  <c r="R897"/>
  <c r="D897" s="1"/>
  <c r="T813"/>
  <c r="L800"/>
  <c r="K797"/>
  <c r="T433"/>
  <c r="T297"/>
  <c r="T281"/>
  <c r="T909"/>
  <c r="T845"/>
  <c r="L1718"/>
  <c r="G1390"/>
  <c r="T1886"/>
  <c r="L833"/>
  <c r="R1654"/>
  <c r="D1654" s="1"/>
  <c r="T1106"/>
  <c r="C1136"/>
  <c r="H1622"/>
  <c r="C417"/>
  <c r="C529"/>
  <c r="L865"/>
  <c r="S408"/>
  <c r="T408" s="1"/>
  <c r="L117"/>
  <c r="C521"/>
  <c r="T609"/>
  <c r="L605"/>
  <c r="L408"/>
  <c r="Q406"/>
  <c r="L181"/>
  <c r="P406"/>
  <c r="T969"/>
  <c r="T1866"/>
  <c r="T1954"/>
  <c r="P1786"/>
  <c r="T1682"/>
  <c r="S1490"/>
  <c r="T1493"/>
  <c r="T1169"/>
  <c r="S1166"/>
  <c r="T1346"/>
  <c r="T685"/>
  <c r="T1137"/>
  <c r="S1134"/>
  <c r="T353"/>
  <c r="T233"/>
  <c r="D1263"/>
  <c r="R1262"/>
  <c r="D1262" s="1"/>
  <c r="T481"/>
  <c r="T417"/>
  <c r="T1330"/>
  <c r="N2003"/>
  <c r="N2002" s="1"/>
  <c r="C1170"/>
  <c r="D1784"/>
  <c r="M1782"/>
  <c r="P1782" s="1"/>
  <c r="H1590"/>
  <c r="L929"/>
  <c r="C657"/>
  <c r="M999"/>
  <c r="M998" s="1"/>
  <c r="L961"/>
  <c r="C1138"/>
  <c r="H897"/>
  <c r="L1818"/>
  <c r="Q1784"/>
  <c r="L1622"/>
  <c r="L1786"/>
  <c r="L1590"/>
  <c r="H1102"/>
  <c r="T1734"/>
  <c r="C673"/>
  <c r="C629"/>
  <c r="H1718"/>
  <c r="L897"/>
  <c r="P605"/>
  <c r="L1230"/>
  <c r="L801"/>
  <c r="L765"/>
  <c r="L1654"/>
  <c r="P1458"/>
  <c r="C1050"/>
  <c r="T1014"/>
  <c r="C930"/>
  <c r="C225"/>
  <c r="C449"/>
  <c r="N995"/>
  <c r="H569"/>
  <c r="C569" s="1"/>
  <c r="L277"/>
  <c r="P213"/>
  <c r="H17"/>
  <c r="L637"/>
  <c r="K1997"/>
  <c r="L1997" s="1"/>
  <c r="P149"/>
  <c r="C538"/>
  <c r="H473"/>
  <c r="H409"/>
  <c r="R17"/>
  <c r="D17" s="1"/>
  <c r="T1874"/>
  <c r="T1802"/>
  <c r="D1687"/>
  <c r="R1686"/>
  <c r="D1686" s="1"/>
  <c r="D1199"/>
  <c r="R1198"/>
  <c r="D1198" s="1"/>
  <c r="T853"/>
  <c r="T837"/>
  <c r="T1290"/>
  <c r="S1426"/>
  <c r="T1429"/>
  <c r="T1338"/>
  <c r="T805"/>
  <c r="T410"/>
  <c r="Q409"/>
  <c r="T933"/>
  <c r="T869"/>
  <c r="T489"/>
  <c r="T474"/>
  <c r="Q473"/>
  <c r="T1890"/>
  <c r="C1890"/>
  <c r="C1870"/>
  <c r="T1870"/>
  <c r="T1587"/>
  <c r="C1590"/>
  <c r="L1750"/>
  <c r="C1950"/>
  <c r="T1950"/>
  <c r="C1894"/>
  <c r="T1894"/>
  <c r="C1883"/>
  <c r="Q1882"/>
  <c r="T1883"/>
  <c r="D1788"/>
  <c r="C1788"/>
  <c r="C1784"/>
  <c r="T1784"/>
  <c r="D1819"/>
  <c r="R1818"/>
  <c r="D1818" s="1"/>
  <c r="K2002"/>
  <c r="L2005"/>
  <c r="T1393"/>
  <c r="S1390"/>
  <c r="L2003"/>
  <c r="O1998"/>
  <c r="P2001"/>
  <c r="T407"/>
  <c r="C1718"/>
  <c r="C1810"/>
  <c r="D1810"/>
  <c r="T1806"/>
  <c r="C1806"/>
  <c r="D1762"/>
  <c r="C1762"/>
  <c r="D1634"/>
  <c r="C1634"/>
  <c r="C1498"/>
  <c r="D1498"/>
  <c r="C1694"/>
  <c r="T1694"/>
  <c r="S1654"/>
  <c r="T1657"/>
  <c r="C1802"/>
  <c r="D1802"/>
  <c r="C1674"/>
  <c r="D1674"/>
  <c r="C1618"/>
  <c r="D1618"/>
  <c r="D1506"/>
  <c r="C1506"/>
  <c r="D1594"/>
  <c r="C1594"/>
  <c r="C1666"/>
  <c r="D1666"/>
  <c r="C1530"/>
  <c r="D1530"/>
  <c r="T1422"/>
  <c r="C1422"/>
  <c r="T1270"/>
  <c r="C1270"/>
  <c r="T1206"/>
  <c r="C1206"/>
  <c r="T1182"/>
  <c r="C1182"/>
  <c r="T866"/>
  <c r="C866"/>
  <c r="Q865"/>
  <c r="C1534"/>
  <c r="T1534"/>
  <c r="N999"/>
  <c r="N1034"/>
  <c r="M2003"/>
  <c r="Q2003" s="1"/>
  <c r="M797"/>
  <c r="P798"/>
  <c r="S833"/>
  <c r="T836"/>
  <c r="T1492"/>
  <c r="Q1490"/>
  <c r="C1492"/>
  <c r="C1359"/>
  <c r="Q1358"/>
  <c r="T1359"/>
  <c r="C1200"/>
  <c r="T1200"/>
  <c r="I1980"/>
  <c r="L1000"/>
  <c r="C941"/>
  <c r="D941"/>
  <c r="D621"/>
  <c r="C621"/>
  <c r="C1574"/>
  <c r="T1574"/>
  <c r="C1523"/>
  <c r="Q1522"/>
  <c r="T1523"/>
  <c r="C1098"/>
  <c r="T1098"/>
  <c r="C965"/>
  <c r="D965"/>
  <c r="D766"/>
  <c r="R765"/>
  <c r="D765" s="1"/>
  <c r="C741"/>
  <c r="D741"/>
  <c r="H1783"/>
  <c r="E1782"/>
  <c r="D1523"/>
  <c r="R1522"/>
  <c r="D1522" s="1"/>
  <c r="T1246"/>
  <c r="C1246"/>
  <c r="S537"/>
  <c r="T537" s="1"/>
  <c r="T540"/>
  <c r="T443"/>
  <c r="Q441"/>
  <c r="C443"/>
  <c r="T152"/>
  <c r="S149"/>
  <c r="C1022"/>
  <c r="D1022"/>
  <c r="C881"/>
  <c r="T881"/>
  <c r="T437"/>
  <c r="C437"/>
  <c r="C215"/>
  <c r="T215"/>
  <c r="C1026"/>
  <c r="T1026"/>
  <c r="C877"/>
  <c r="D877"/>
  <c r="T509"/>
  <c r="C509"/>
  <c r="T325"/>
  <c r="C325"/>
  <c r="E1991"/>
  <c r="H50"/>
  <c r="E14"/>
  <c r="E49"/>
  <c r="O1990"/>
  <c r="P1993"/>
  <c r="C247"/>
  <c r="T247"/>
  <c r="C119"/>
  <c r="T119"/>
  <c r="D410"/>
  <c r="R409"/>
  <c r="J1990"/>
  <c r="Q405"/>
  <c r="T406"/>
  <c r="T317"/>
  <c r="C317"/>
  <c r="T77"/>
  <c r="C77"/>
  <c r="T37"/>
  <c r="C37"/>
  <c r="D1930"/>
  <c r="C1930"/>
  <c r="D1962"/>
  <c r="C1962"/>
  <c r="T1830"/>
  <c r="C1830"/>
  <c r="D1947"/>
  <c r="R1946"/>
  <c r="D1946" s="1"/>
  <c r="D1883"/>
  <c r="R1882"/>
  <c r="D1882" s="1"/>
  <c r="C1970"/>
  <c r="D1970"/>
  <c r="C1542"/>
  <c r="T1542"/>
  <c r="C1555"/>
  <c r="Q1554"/>
  <c r="T1555"/>
  <c r="K1986"/>
  <c r="L1986" s="1"/>
  <c r="L1989"/>
  <c r="S1989"/>
  <c r="T1822"/>
  <c r="C1822"/>
  <c r="C1770"/>
  <c r="D1770"/>
  <c r="C1670"/>
  <c r="T1670"/>
  <c r="C1642"/>
  <c r="D1642"/>
  <c r="C1546"/>
  <c r="D1546"/>
  <c r="D1427"/>
  <c r="R1426"/>
  <c r="D1426" s="1"/>
  <c r="C1427"/>
  <c r="T1158"/>
  <c r="C1158"/>
  <c r="C1103"/>
  <c r="Q1102"/>
  <c r="T1103"/>
  <c r="C1934"/>
  <c r="T1934"/>
  <c r="C1688"/>
  <c r="T1688"/>
  <c r="Q1686"/>
  <c r="C1626"/>
  <c r="D1626"/>
  <c r="T1462"/>
  <c r="C1462"/>
  <c r="T1414"/>
  <c r="C1414"/>
  <c r="C1058"/>
  <c r="T1058"/>
  <c r="I2000"/>
  <c r="Q603"/>
  <c r="L603"/>
  <c r="D1722"/>
  <c r="C1722"/>
  <c r="D1587"/>
  <c r="D1395"/>
  <c r="R1394"/>
  <c r="D1078"/>
  <c r="C1078"/>
  <c r="D845"/>
  <c r="C845"/>
  <c r="T671"/>
  <c r="C671"/>
  <c r="T565"/>
  <c r="C565"/>
  <c r="C1614"/>
  <c r="T1614"/>
  <c r="T1366"/>
  <c r="C1366"/>
  <c r="T1318"/>
  <c r="C1318"/>
  <c r="C1295"/>
  <c r="Q1294"/>
  <c r="T1295"/>
  <c r="C1046"/>
  <c r="D1046"/>
  <c r="C1014"/>
  <c r="D1014"/>
  <c r="C957"/>
  <c r="D957"/>
  <c r="I2004"/>
  <c r="Q799"/>
  <c r="L799"/>
  <c r="S1786"/>
  <c r="T1789"/>
  <c r="C1726"/>
  <c r="T1726"/>
  <c r="T1361"/>
  <c r="S1358"/>
  <c r="C757"/>
  <c r="D757"/>
  <c r="T1446"/>
  <c r="C1446"/>
  <c r="E1994"/>
  <c r="T357"/>
  <c r="C357"/>
  <c r="C342"/>
  <c r="Q341"/>
  <c r="T342"/>
  <c r="T293"/>
  <c r="C293"/>
  <c r="T229"/>
  <c r="C229"/>
  <c r="C214"/>
  <c r="Q213"/>
  <c r="T214"/>
  <c r="C86"/>
  <c r="Q85"/>
  <c r="T86"/>
  <c r="D55"/>
  <c r="R53"/>
  <c r="D53" s="1"/>
  <c r="C29"/>
  <c r="T29"/>
  <c r="J1999"/>
  <c r="R602"/>
  <c r="J601"/>
  <c r="T625"/>
  <c r="C625"/>
  <c r="T461"/>
  <c r="C461"/>
  <c r="F1995"/>
  <c r="F1994" s="1"/>
  <c r="F14"/>
  <c r="F405"/>
  <c r="T269"/>
  <c r="C269"/>
  <c r="C55"/>
  <c r="T55"/>
  <c r="N1991"/>
  <c r="N49"/>
  <c r="N14"/>
  <c r="C785"/>
  <c r="T785"/>
  <c r="T689"/>
  <c r="C689"/>
  <c r="G2000"/>
  <c r="H603"/>
  <c r="Q637"/>
  <c r="T638"/>
  <c r="C638"/>
  <c r="P1988"/>
  <c r="T445"/>
  <c r="C445"/>
  <c r="C374"/>
  <c r="Q373"/>
  <c r="T374"/>
  <c r="C246"/>
  <c r="Q245"/>
  <c r="T246"/>
  <c r="T133"/>
  <c r="C133"/>
  <c r="T61"/>
  <c r="C61"/>
  <c r="C937"/>
  <c r="T937"/>
  <c r="D798"/>
  <c r="C781"/>
  <c r="D781"/>
  <c r="J2000"/>
  <c r="R2000" s="1"/>
  <c r="D2000" s="1"/>
  <c r="R603"/>
  <c r="D603" s="1"/>
  <c r="C375"/>
  <c r="T375"/>
  <c r="C1906"/>
  <c r="T1906"/>
  <c r="C1966"/>
  <c r="T1966"/>
  <c r="D1938"/>
  <c r="C1938"/>
  <c r="D1826"/>
  <c r="C1826"/>
  <c r="C1819"/>
  <c r="Q1818"/>
  <c r="T1819"/>
  <c r="C1787"/>
  <c r="Q1786"/>
  <c r="T1787"/>
  <c r="C1778"/>
  <c r="D1778"/>
  <c r="C1878"/>
  <c r="T1878"/>
  <c r="D1858"/>
  <c r="C1858"/>
  <c r="C1752"/>
  <c r="T1752"/>
  <c r="D1690"/>
  <c r="C1690"/>
  <c r="C1624"/>
  <c r="T1624"/>
  <c r="C1710"/>
  <c r="T1710"/>
  <c r="C1638"/>
  <c r="T1638"/>
  <c r="C1851"/>
  <c r="Q1850"/>
  <c r="T1851"/>
  <c r="T1790"/>
  <c r="C1790"/>
  <c r="C1746"/>
  <c r="D1746"/>
  <c r="Q1588"/>
  <c r="Q1586" s="1"/>
  <c r="L1588"/>
  <c r="C1562"/>
  <c r="D1562"/>
  <c r="S1002"/>
  <c r="T1005"/>
  <c r="D1570"/>
  <c r="C1570"/>
  <c r="C1360"/>
  <c r="T1360"/>
  <c r="C1232"/>
  <c r="T1232"/>
  <c r="C1974"/>
  <c r="T1974"/>
  <c r="C1742"/>
  <c r="T1742"/>
  <c r="T1510"/>
  <c r="C1510"/>
  <c r="T1486"/>
  <c r="C1486"/>
  <c r="T1406"/>
  <c r="C1406"/>
  <c r="T1350"/>
  <c r="C1350"/>
  <c r="T1286"/>
  <c r="C1286"/>
  <c r="T1222"/>
  <c r="C1222"/>
  <c r="T1190"/>
  <c r="C1190"/>
  <c r="T1174"/>
  <c r="C1174"/>
  <c r="C1135"/>
  <c r="Q1134"/>
  <c r="T1135"/>
  <c r="C1702"/>
  <c r="T1702"/>
  <c r="C1902"/>
  <c r="T1902"/>
  <c r="T1655"/>
  <c r="C1655"/>
  <c r="Q1654"/>
  <c r="D1459"/>
  <c r="R1458"/>
  <c r="C1167"/>
  <c r="Q1166"/>
  <c r="T1167"/>
  <c r="D1040"/>
  <c r="C1040"/>
  <c r="D989"/>
  <c r="C989"/>
  <c r="D861"/>
  <c r="C861"/>
  <c r="O2005"/>
  <c r="S2005" s="1"/>
  <c r="P800"/>
  <c r="O797"/>
  <c r="C677"/>
  <c r="D677"/>
  <c r="D1167"/>
  <c r="R1166"/>
  <c r="D1166" s="1"/>
  <c r="C1002"/>
  <c r="C929"/>
  <c r="C905"/>
  <c r="T905"/>
  <c r="C801"/>
  <c r="T697"/>
  <c r="C697"/>
  <c r="T633"/>
  <c r="C633"/>
  <c r="T613"/>
  <c r="C613"/>
  <c r="T589"/>
  <c r="C589"/>
  <c r="T557"/>
  <c r="C557"/>
  <c r="T1428"/>
  <c r="Q1426"/>
  <c r="C1428"/>
  <c r="C1328"/>
  <c r="T1328"/>
  <c r="T1302"/>
  <c r="C1302"/>
  <c r="T1254"/>
  <c r="C1254"/>
  <c r="C1231"/>
  <c r="Q1230"/>
  <c r="T1231"/>
  <c r="T1094"/>
  <c r="C1094"/>
  <c r="C1062"/>
  <c r="D1062"/>
  <c r="L1035"/>
  <c r="I999"/>
  <c r="Q1035"/>
  <c r="I1034"/>
  <c r="C1030"/>
  <c r="D1030"/>
  <c r="C1004"/>
  <c r="T1004"/>
  <c r="C931"/>
  <c r="T931"/>
  <c r="T929" s="1"/>
  <c r="C869"/>
  <c r="D869"/>
  <c r="C813"/>
  <c r="D813"/>
  <c r="C766"/>
  <c r="Q765"/>
  <c r="T766"/>
  <c r="D685"/>
  <c r="C685"/>
  <c r="C1758"/>
  <c r="T1758"/>
  <c r="C1656"/>
  <c r="T1656"/>
  <c r="C1566"/>
  <c r="T1566"/>
  <c r="T1297"/>
  <c r="S1294"/>
  <c r="T1126"/>
  <c r="C1126"/>
  <c r="S1034"/>
  <c r="T1037"/>
  <c r="C909"/>
  <c r="D909"/>
  <c r="C899"/>
  <c r="T899"/>
  <c r="T897" s="1"/>
  <c r="C837"/>
  <c r="D837"/>
  <c r="C1598"/>
  <c r="T1598"/>
  <c r="T1494"/>
  <c r="C1494"/>
  <c r="T1430"/>
  <c r="C1430"/>
  <c r="T1374"/>
  <c r="C1374"/>
  <c r="T507"/>
  <c r="Q505"/>
  <c r="C507"/>
  <c r="S473"/>
  <c r="T476"/>
  <c r="D311"/>
  <c r="R309"/>
  <c r="D309" s="1"/>
  <c r="D247"/>
  <c r="R245"/>
  <c r="D245" s="1"/>
  <c r="D183"/>
  <c r="R181"/>
  <c r="D181" s="1"/>
  <c r="D119"/>
  <c r="R117"/>
  <c r="D117" s="1"/>
  <c r="T962"/>
  <c r="Q961"/>
  <c r="C962"/>
  <c r="C867"/>
  <c r="T867"/>
  <c r="M2004"/>
  <c r="P2004" s="1"/>
  <c r="P799"/>
  <c r="T501"/>
  <c r="C501"/>
  <c r="T421"/>
  <c r="C421"/>
  <c r="T349"/>
  <c r="C349"/>
  <c r="T285"/>
  <c r="C285"/>
  <c r="T221"/>
  <c r="C221"/>
  <c r="T157"/>
  <c r="C157"/>
  <c r="T93"/>
  <c r="C93"/>
  <c r="J1992"/>
  <c r="R51"/>
  <c r="D51" s="1"/>
  <c r="J15"/>
  <c r="C279"/>
  <c r="T279"/>
  <c r="C151"/>
  <c r="T151"/>
  <c r="T381"/>
  <c r="C381"/>
  <c r="T253"/>
  <c r="C253"/>
  <c r="T141"/>
  <c r="C141"/>
  <c r="C118"/>
  <c r="Q117"/>
  <c r="T118"/>
  <c r="G1986"/>
  <c r="H1986" s="1"/>
  <c r="C183"/>
  <c r="T183"/>
  <c r="F1992"/>
  <c r="F1984" s="1"/>
  <c r="F15"/>
  <c r="F995" s="1"/>
  <c r="C1042"/>
  <c r="T1042"/>
  <c r="C933"/>
  <c r="D933"/>
  <c r="J1995"/>
  <c r="R406"/>
  <c r="C406" s="1"/>
  <c r="J405"/>
  <c r="J14"/>
  <c r="D1987"/>
  <c r="R1986"/>
  <c r="D1986" s="1"/>
  <c r="C809"/>
  <c r="T809"/>
  <c r="C606"/>
  <c r="Q605"/>
  <c r="T606"/>
  <c r="T389"/>
  <c r="C389"/>
  <c r="T261"/>
  <c r="C261"/>
  <c r="T197"/>
  <c r="C197"/>
  <c r="C182"/>
  <c r="Q181"/>
  <c r="T182"/>
  <c r="C709"/>
  <c r="D709"/>
  <c r="E1999"/>
  <c r="H602"/>
  <c r="E601"/>
  <c r="G1995"/>
  <c r="G405"/>
  <c r="H406"/>
  <c r="E1586"/>
  <c r="L1850"/>
  <c r="R1294"/>
  <c r="D1294" s="1"/>
  <c r="G999"/>
  <c r="C665"/>
  <c r="L1946"/>
  <c r="L1914"/>
  <c r="H1914"/>
  <c r="H1587"/>
  <c r="C1587" s="1"/>
  <c r="M1390"/>
  <c r="H1554"/>
  <c r="L1326"/>
  <c r="L1262"/>
  <c r="L1198"/>
  <c r="N1000"/>
  <c r="N1980" s="1"/>
  <c r="L1038"/>
  <c r="I797"/>
  <c r="L797" s="1"/>
  <c r="S1589"/>
  <c r="P1198"/>
  <c r="P85"/>
  <c r="P441"/>
  <c r="R50"/>
  <c r="P537"/>
  <c r="P473"/>
  <c r="L309"/>
  <c r="F1990"/>
  <c r="E2000"/>
  <c r="H2000" s="1"/>
  <c r="H605"/>
  <c r="M405"/>
  <c r="L1882"/>
  <c r="H1850"/>
  <c r="N1586"/>
  <c r="G1782"/>
  <c r="F1782"/>
  <c r="T1778"/>
  <c r="R1588"/>
  <c r="D1588" s="1"/>
  <c r="T1810"/>
  <c r="P1102"/>
  <c r="L1070"/>
  <c r="N797"/>
  <c r="E2003"/>
  <c r="F1980"/>
  <c r="C1459"/>
  <c r="L1358"/>
  <c r="H1166"/>
  <c r="L1522"/>
  <c r="P1394"/>
  <c r="P1134"/>
  <c r="H1038"/>
  <c r="J2004"/>
  <c r="R2004" s="1"/>
  <c r="D2004" s="1"/>
  <c r="H765"/>
  <c r="P1262"/>
  <c r="C410"/>
  <c r="P17"/>
  <c r="R1230"/>
  <c r="D1230" s="1"/>
  <c r="T661"/>
  <c r="P373"/>
  <c r="P309"/>
  <c r="P245"/>
  <c r="P181"/>
  <c r="P117"/>
  <c r="P53"/>
  <c r="G1999"/>
  <c r="G1998" s="1"/>
  <c r="H865"/>
  <c r="Q669"/>
  <c r="H505"/>
  <c r="J49"/>
  <c r="H733"/>
  <c r="C607"/>
  <c r="L405"/>
  <c r="P341"/>
  <c r="F49"/>
  <c r="M1986"/>
  <c r="R373"/>
  <c r="D373" s="1"/>
  <c r="C1910"/>
  <c r="T1910"/>
  <c r="T1774"/>
  <c r="C1774"/>
  <c r="C1592"/>
  <c r="T1592"/>
  <c r="T1590" s="1"/>
  <c r="D1682"/>
  <c r="C1682"/>
  <c r="T1623"/>
  <c r="Q1622"/>
  <c r="C1623"/>
  <c r="C1296"/>
  <c r="T1296"/>
  <c r="C1714"/>
  <c r="D1714"/>
  <c r="T1470"/>
  <c r="C1470"/>
  <c r="T1334"/>
  <c r="C1334"/>
  <c r="T800"/>
  <c r="S797"/>
  <c r="M1999"/>
  <c r="P602"/>
  <c r="M601"/>
  <c r="P601" s="1"/>
  <c r="C1738"/>
  <c r="D1738"/>
  <c r="C1698"/>
  <c r="D1698"/>
  <c r="C1071"/>
  <c r="Q1070"/>
  <c r="T1071"/>
  <c r="M1979"/>
  <c r="D917"/>
  <c r="C917"/>
  <c r="C661"/>
  <c r="D661"/>
  <c r="C1082"/>
  <c r="T1082"/>
  <c r="C737"/>
  <c r="T737"/>
  <c r="T573"/>
  <c r="C573"/>
  <c r="T1454"/>
  <c r="C1454"/>
  <c r="T1382"/>
  <c r="C1382"/>
  <c r="C789"/>
  <c r="D789"/>
  <c r="L1785"/>
  <c r="S1785"/>
  <c r="K1782"/>
  <c r="K1981"/>
  <c r="T1751"/>
  <c r="Q1750"/>
  <c r="C1751"/>
  <c r="T1110"/>
  <c r="C1110"/>
  <c r="T1104"/>
  <c r="C1104"/>
  <c r="S409"/>
  <c r="T412"/>
  <c r="L15"/>
  <c r="I995"/>
  <c r="T485"/>
  <c r="C485"/>
  <c r="M1996"/>
  <c r="P1996" s="1"/>
  <c r="P407"/>
  <c r="T365"/>
  <c r="C365"/>
  <c r="T301"/>
  <c r="C301"/>
  <c r="T237"/>
  <c r="C237"/>
  <c r="T173"/>
  <c r="C173"/>
  <c r="T109"/>
  <c r="C109"/>
  <c r="C343"/>
  <c r="T343"/>
  <c r="C87"/>
  <c r="T87"/>
  <c r="O1997"/>
  <c r="O405"/>
  <c r="P408"/>
  <c r="I1991"/>
  <c r="Q50"/>
  <c r="I49"/>
  <c r="L50"/>
  <c r="I14"/>
  <c r="G994"/>
  <c r="T617"/>
  <c r="C617"/>
  <c r="E995"/>
  <c r="N1999"/>
  <c r="N1998" s="1"/>
  <c r="N601"/>
  <c r="K1993"/>
  <c r="S52"/>
  <c r="K49"/>
  <c r="L52"/>
  <c r="K16"/>
  <c r="C729"/>
  <c r="T729"/>
  <c r="T517"/>
  <c r="C517"/>
  <c r="T453"/>
  <c r="C453"/>
  <c r="G1996"/>
  <c r="H1996" s="1"/>
  <c r="G15"/>
  <c r="G995" s="1"/>
  <c r="C825"/>
  <c r="T825"/>
  <c r="R2003"/>
  <c r="T640"/>
  <c r="S637"/>
  <c r="K2001"/>
  <c r="S604"/>
  <c r="K601"/>
  <c r="L604"/>
  <c r="C1898"/>
  <c r="T1898"/>
  <c r="C1866"/>
  <c r="D1866"/>
  <c r="L1783"/>
  <c r="I1782"/>
  <c r="L1782" s="1"/>
  <c r="Q1783"/>
  <c r="D1650"/>
  <c r="C1650"/>
  <c r="P1589"/>
  <c r="O1586"/>
  <c r="D1538"/>
  <c r="C1538"/>
  <c r="C1766"/>
  <c r="T1766"/>
  <c r="C1730"/>
  <c r="D1730"/>
  <c r="D1491"/>
  <c r="R1490"/>
  <c r="D1490" s="1"/>
  <c r="C1491"/>
  <c r="T1142"/>
  <c r="C1142"/>
  <c r="T1814"/>
  <c r="C1814"/>
  <c r="P1989"/>
  <c r="O1986"/>
  <c r="D973"/>
  <c r="C973"/>
  <c r="D702"/>
  <c r="R701"/>
  <c r="D701" s="1"/>
  <c r="D638"/>
  <c r="R637"/>
  <c r="D637" s="1"/>
  <c r="C921"/>
  <c r="T921"/>
  <c r="T597"/>
  <c r="C597"/>
  <c r="P1035"/>
  <c r="M1034"/>
  <c r="S961"/>
  <c r="T964"/>
  <c r="T1862"/>
  <c r="C1862"/>
  <c r="C1550"/>
  <c r="T1550"/>
  <c r="T1438"/>
  <c r="C1438"/>
  <c r="D1071"/>
  <c r="R1070"/>
  <c r="D1070" s="1"/>
  <c r="S1522"/>
  <c r="T1525"/>
  <c r="T1118"/>
  <c r="C1118"/>
  <c r="C1086"/>
  <c r="D1086"/>
  <c r="G1000"/>
  <c r="G1980" s="1"/>
  <c r="H1036"/>
  <c r="D1039"/>
  <c r="R1038"/>
  <c r="D1038" s="1"/>
  <c r="C981"/>
  <c r="D981"/>
  <c r="D1787"/>
  <c r="R1786"/>
  <c r="D1786" s="1"/>
  <c r="T1310"/>
  <c r="C1310"/>
  <c r="T280"/>
  <c r="S277"/>
  <c r="C1054"/>
  <c r="D1054"/>
  <c r="C805"/>
  <c r="D805"/>
  <c r="C725"/>
  <c r="D725"/>
  <c r="T571"/>
  <c r="C571"/>
  <c r="T477"/>
  <c r="C477"/>
  <c r="T429"/>
  <c r="C429"/>
  <c r="C278"/>
  <c r="Q277"/>
  <c r="T278"/>
  <c r="T165"/>
  <c r="C165"/>
  <c r="C150"/>
  <c r="Q149"/>
  <c r="T150"/>
  <c r="T101"/>
  <c r="C101"/>
  <c r="M1991"/>
  <c r="M49"/>
  <c r="P50"/>
  <c r="M14"/>
  <c r="T397"/>
  <c r="C397"/>
  <c r="T205"/>
  <c r="C205"/>
  <c r="C54"/>
  <c r="Q53"/>
  <c r="T54"/>
  <c r="C713"/>
  <c r="T713"/>
  <c r="C702"/>
  <c r="Q701"/>
  <c r="T702"/>
  <c r="T672"/>
  <c r="S669"/>
  <c r="D606"/>
  <c r="R605"/>
  <c r="D605" s="1"/>
  <c r="L1996"/>
  <c r="C949"/>
  <c r="D949"/>
  <c r="I1999"/>
  <c r="Q602"/>
  <c r="I601"/>
  <c r="L601" s="1"/>
  <c r="L602"/>
  <c r="T1922"/>
  <c r="C1922"/>
  <c r="C1947"/>
  <c r="Q1946"/>
  <c r="T1947"/>
  <c r="C1926"/>
  <c r="T1926"/>
  <c r="C1915"/>
  <c r="Q1914"/>
  <c r="T1915"/>
  <c r="C1874"/>
  <c r="D1874"/>
  <c r="D1851"/>
  <c r="R1850"/>
  <c r="D1850" s="1"/>
  <c r="D1842"/>
  <c r="C1842"/>
  <c r="T1846"/>
  <c r="C1846"/>
  <c r="D1915"/>
  <c r="R1914"/>
  <c r="D1914" s="1"/>
  <c r="C1794"/>
  <c r="D1794"/>
  <c r="D1706"/>
  <c r="C1706"/>
  <c r="M1586"/>
  <c r="P1587"/>
  <c r="C1526"/>
  <c r="T1526"/>
  <c r="C1954"/>
  <c r="D1954"/>
  <c r="C1720"/>
  <c r="T1720"/>
  <c r="T1718" s="1"/>
  <c r="C1658"/>
  <c r="D1658"/>
  <c r="C1602"/>
  <c r="D1602"/>
  <c r="C1578"/>
  <c r="D1578"/>
  <c r="C1942"/>
  <c r="T1942"/>
  <c r="C1754"/>
  <c r="D1754"/>
  <c r="C1558"/>
  <c r="T1558"/>
  <c r="T1150"/>
  <c r="C1150"/>
  <c r="S1458"/>
  <c r="T1458" s="1"/>
  <c r="T1461"/>
  <c r="S1394"/>
  <c r="T1397"/>
  <c r="D1555"/>
  <c r="R1554"/>
  <c r="D1554" s="1"/>
  <c r="C1518"/>
  <c r="T1518"/>
  <c r="T1478"/>
  <c r="C1478"/>
  <c r="T1398"/>
  <c r="C1398"/>
  <c r="T1342"/>
  <c r="C1342"/>
  <c r="C1327"/>
  <c r="Q1326"/>
  <c r="T1327"/>
  <c r="T1278"/>
  <c r="C1278"/>
  <c r="C1263"/>
  <c r="Q1262"/>
  <c r="T1263"/>
  <c r="T1214"/>
  <c r="C1214"/>
  <c r="C1199"/>
  <c r="Q1198"/>
  <c r="T1199"/>
  <c r="Q1036"/>
  <c r="L1036"/>
  <c r="J1390"/>
  <c r="R1391"/>
  <c r="J1000"/>
  <c r="R1036"/>
  <c r="D1036" s="1"/>
  <c r="C963"/>
  <c r="T963"/>
  <c r="D901"/>
  <c r="C901"/>
  <c r="C835"/>
  <c r="T835"/>
  <c r="D749"/>
  <c r="C749"/>
  <c r="S1038"/>
  <c r="T1041"/>
  <c r="C977"/>
  <c r="T977"/>
  <c r="S865"/>
  <c r="T868"/>
  <c r="C849"/>
  <c r="T849"/>
  <c r="E2004"/>
  <c r="H2004" s="1"/>
  <c r="H799"/>
  <c r="C753"/>
  <c r="T753"/>
  <c r="T649"/>
  <c r="C649"/>
  <c r="T581"/>
  <c r="C581"/>
  <c r="T549"/>
  <c r="C549"/>
  <c r="K998"/>
  <c r="L1001"/>
  <c r="T1854"/>
  <c r="C1854"/>
  <c r="C1834"/>
  <c r="D1834"/>
  <c r="C1630"/>
  <c r="T1630"/>
  <c r="C1264"/>
  <c r="T1264"/>
  <c r="T1238"/>
  <c r="C1238"/>
  <c r="C1039"/>
  <c r="Q1038"/>
  <c r="T1039"/>
  <c r="C885"/>
  <c r="D885"/>
  <c r="C829"/>
  <c r="D829"/>
  <c r="C803"/>
  <c r="T803"/>
  <c r="T801" s="1"/>
  <c r="C773"/>
  <c r="D773"/>
  <c r="C717"/>
  <c r="D717"/>
  <c r="C1987"/>
  <c r="T1987"/>
  <c r="C1678"/>
  <c r="T1678"/>
  <c r="C1646"/>
  <c r="T1646"/>
  <c r="P1393"/>
  <c r="O1390"/>
  <c r="T1233"/>
  <c r="S1230"/>
  <c r="R1035"/>
  <c r="J1034"/>
  <c r="J999"/>
  <c r="H1035"/>
  <c r="E999"/>
  <c r="E1034"/>
  <c r="H1034" s="1"/>
  <c r="C925"/>
  <c r="D925"/>
  <c r="C853"/>
  <c r="D853"/>
  <c r="C734"/>
  <c r="Q733"/>
  <c r="T734"/>
  <c r="D670"/>
  <c r="R669"/>
  <c r="D669" s="1"/>
  <c r="R1783"/>
  <c r="J1782"/>
  <c r="C1610"/>
  <c r="D1610"/>
  <c r="E1390"/>
  <c r="H1391"/>
  <c r="C1391" s="1"/>
  <c r="T1391"/>
  <c r="C1090"/>
  <c r="T1090"/>
  <c r="T681"/>
  <c r="C681"/>
  <c r="T376"/>
  <c r="S373"/>
  <c r="T312"/>
  <c r="S309"/>
  <c r="T248"/>
  <c r="S245"/>
  <c r="T184"/>
  <c r="S181"/>
  <c r="T120"/>
  <c r="S117"/>
  <c r="T56"/>
  <c r="S53"/>
  <c r="T216"/>
  <c r="S213"/>
  <c r="T18"/>
  <c r="C18"/>
  <c r="Q17"/>
  <c r="C953"/>
  <c r="T953"/>
  <c r="C769"/>
  <c r="T769"/>
  <c r="T641"/>
  <c r="C641"/>
  <c r="T541"/>
  <c r="C541"/>
  <c r="T493"/>
  <c r="C493"/>
  <c r="T413"/>
  <c r="C413"/>
  <c r="E1992"/>
  <c r="H51"/>
  <c r="T21"/>
  <c r="C21"/>
  <c r="D734"/>
  <c r="R733"/>
  <c r="D733" s="1"/>
  <c r="T533"/>
  <c r="C533"/>
  <c r="T333"/>
  <c r="C333"/>
  <c r="T125"/>
  <c r="C125"/>
  <c r="T69"/>
  <c r="C69"/>
  <c r="T45"/>
  <c r="C45"/>
  <c r="I1992"/>
  <c r="L51"/>
  <c r="Q51"/>
  <c r="T88"/>
  <c r="S85"/>
  <c r="C1010"/>
  <c r="T1010"/>
  <c r="C821"/>
  <c r="D821"/>
  <c r="S733"/>
  <c r="T736"/>
  <c r="F1999"/>
  <c r="F1998" s="1"/>
  <c r="F601"/>
  <c r="D538"/>
  <c r="R537"/>
  <c r="D474"/>
  <c r="R473"/>
  <c r="F999"/>
  <c r="F1034"/>
  <c r="G2003"/>
  <c r="G2002" s="1"/>
  <c r="G797"/>
  <c r="H797" s="1"/>
  <c r="T525"/>
  <c r="C525"/>
  <c r="T469"/>
  <c r="C469"/>
  <c r="Q1995"/>
  <c r="L1995"/>
  <c r="I1994"/>
  <c r="C310"/>
  <c r="Q309"/>
  <c r="T310"/>
  <c r="T189"/>
  <c r="C189"/>
  <c r="C311"/>
  <c r="T311"/>
  <c r="S569"/>
  <c r="T572"/>
  <c r="T569" s="1"/>
  <c r="C1006"/>
  <c r="D1006"/>
  <c r="C893"/>
  <c r="D893"/>
  <c r="T834"/>
  <c r="Q833"/>
  <c r="C834"/>
  <c r="D506"/>
  <c r="R505"/>
  <c r="D505" s="1"/>
  <c r="C506"/>
  <c r="D442"/>
  <c r="R441"/>
  <c r="D441" s="1"/>
  <c r="C442"/>
  <c r="P1995"/>
  <c r="L1134"/>
  <c r="P1590"/>
  <c r="R1102"/>
  <c r="D1102" s="1"/>
  <c r="L1586"/>
  <c r="C1514"/>
  <c r="J1983"/>
  <c r="M1000"/>
  <c r="Q1000" s="1"/>
  <c r="P833"/>
  <c r="C802"/>
  <c r="H1686"/>
  <c r="H1490"/>
  <c r="H1426"/>
  <c r="F2002"/>
  <c r="P1750"/>
  <c r="L733"/>
  <c r="L1390"/>
  <c r="L17"/>
  <c r="G1992"/>
  <c r="G1984" s="1"/>
  <c r="O16"/>
  <c r="O996" s="1"/>
  <c r="C19"/>
  <c r="H1946"/>
  <c r="H1882"/>
  <c r="L1102"/>
  <c r="L1686"/>
  <c r="P1654"/>
  <c r="R1134"/>
  <c r="D1134" s="1"/>
  <c r="O1001"/>
  <c r="S1001" s="1"/>
  <c r="H701"/>
  <c r="E1000"/>
  <c r="L1294"/>
  <c r="H1070"/>
  <c r="Q1392"/>
  <c r="R799"/>
  <c r="D799" s="1"/>
  <c r="Q798"/>
  <c r="H1786"/>
  <c r="P505"/>
  <c r="P961"/>
  <c r="L341"/>
  <c r="L213"/>
  <c r="L149"/>
  <c r="L85"/>
  <c r="G601"/>
  <c r="P409"/>
  <c r="L53"/>
  <c r="H53"/>
  <c r="L701"/>
  <c r="C653"/>
  <c r="M15"/>
  <c r="Q15" s="1"/>
  <c r="C898"/>
  <c r="L373"/>
  <c r="L245"/>
  <c r="Q1988"/>
  <c r="M2000"/>
  <c r="P2000" s="1"/>
  <c r="H407"/>
  <c r="C407" s="1"/>
  <c r="K1994" l="1"/>
  <c r="J2002"/>
  <c r="L49"/>
  <c r="T409"/>
  <c r="P999"/>
  <c r="H1586"/>
  <c r="T473"/>
  <c r="T1002"/>
  <c r="S405"/>
  <c r="H405"/>
  <c r="C897"/>
  <c r="T2003"/>
  <c r="T1001"/>
  <c r="S998"/>
  <c r="T1000"/>
  <c r="C17"/>
  <c r="T17"/>
  <c r="R1034"/>
  <c r="D1034" s="1"/>
  <c r="D1035"/>
  <c r="T1262"/>
  <c r="C1262"/>
  <c r="C701"/>
  <c r="T701"/>
  <c r="S601"/>
  <c r="T604"/>
  <c r="L16"/>
  <c r="S16"/>
  <c r="K13"/>
  <c r="K996"/>
  <c r="T50"/>
  <c r="Q49"/>
  <c r="C50"/>
  <c r="T1589"/>
  <c r="S1586"/>
  <c r="T1586" s="1"/>
  <c r="T1786"/>
  <c r="C1786"/>
  <c r="N1990"/>
  <c r="N1983"/>
  <c r="N1982" s="1"/>
  <c r="Q2004"/>
  <c r="Q2002" s="1"/>
  <c r="L2004"/>
  <c r="T405"/>
  <c r="C1522"/>
  <c r="T1522"/>
  <c r="C865"/>
  <c r="T865"/>
  <c r="S2002"/>
  <c r="T2005"/>
  <c r="T1988"/>
  <c r="C1988"/>
  <c r="M995"/>
  <c r="P995" s="1"/>
  <c r="P15"/>
  <c r="T309"/>
  <c r="C309"/>
  <c r="T1995"/>
  <c r="Q1992"/>
  <c r="L1992"/>
  <c r="I1984"/>
  <c r="C1946"/>
  <c r="T1946"/>
  <c r="M994"/>
  <c r="M13"/>
  <c r="P14"/>
  <c r="T277"/>
  <c r="C277"/>
  <c r="T1783"/>
  <c r="C1783"/>
  <c r="Q1782"/>
  <c r="T669"/>
  <c r="C669"/>
  <c r="G1979"/>
  <c r="G1978" s="1"/>
  <c r="G998"/>
  <c r="J995"/>
  <c r="R995" s="1"/>
  <c r="D995" s="1"/>
  <c r="R15"/>
  <c r="D15" s="1"/>
  <c r="I1979"/>
  <c r="Q999"/>
  <c r="L999"/>
  <c r="I998"/>
  <c r="T1588"/>
  <c r="C1588"/>
  <c r="T1818"/>
  <c r="C1818"/>
  <c r="C637"/>
  <c r="T637"/>
  <c r="T603"/>
  <c r="C603"/>
  <c r="C1102"/>
  <c r="T1102"/>
  <c r="D537"/>
  <c r="C537"/>
  <c r="T51"/>
  <c r="C51"/>
  <c r="R1782"/>
  <c r="D1782" s="1"/>
  <c r="D1783"/>
  <c r="C733"/>
  <c r="T733"/>
  <c r="R1000"/>
  <c r="D1000" s="1"/>
  <c r="J1980"/>
  <c r="R1980" s="1"/>
  <c r="D1980" s="1"/>
  <c r="C1036"/>
  <c r="T1036"/>
  <c r="T1326"/>
  <c r="C1326"/>
  <c r="T602"/>
  <c r="Q601"/>
  <c r="C602"/>
  <c r="T53"/>
  <c r="C53"/>
  <c r="S2001"/>
  <c r="K1998"/>
  <c r="L2001"/>
  <c r="D2003"/>
  <c r="R2002"/>
  <c r="D2002" s="1"/>
  <c r="I994"/>
  <c r="Q14"/>
  <c r="L14"/>
  <c r="I13"/>
  <c r="L1991"/>
  <c r="Q1991"/>
  <c r="I1990"/>
  <c r="I1983"/>
  <c r="C1750"/>
  <c r="T1750"/>
  <c r="T1785"/>
  <c r="S1782"/>
  <c r="P1979"/>
  <c r="E2002"/>
  <c r="H2003"/>
  <c r="C2003" s="1"/>
  <c r="E1998"/>
  <c r="H1998" s="1"/>
  <c r="H1999"/>
  <c r="T181"/>
  <c r="C181"/>
  <c r="R1992"/>
  <c r="D1992" s="1"/>
  <c r="J1984"/>
  <c r="R1984" s="1"/>
  <c r="D1984" s="1"/>
  <c r="C961"/>
  <c r="T961"/>
  <c r="T765"/>
  <c r="C765"/>
  <c r="C1850"/>
  <c r="T1850"/>
  <c r="D602"/>
  <c r="R601"/>
  <c r="D601" s="1"/>
  <c r="C1686"/>
  <c r="T1686"/>
  <c r="T1554"/>
  <c r="C1554"/>
  <c r="E1990"/>
  <c r="H1991"/>
  <c r="E1983"/>
  <c r="C441"/>
  <c r="T441"/>
  <c r="C1490"/>
  <c r="T1490"/>
  <c r="N1979"/>
  <c r="N1978" s="1"/>
  <c r="N998"/>
  <c r="H995"/>
  <c r="M1984"/>
  <c r="P1984" s="1"/>
  <c r="P1034"/>
  <c r="P1986"/>
  <c r="H601"/>
  <c r="L1994"/>
  <c r="H1390"/>
  <c r="Q1996"/>
  <c r="Q1994" s="1"/>
  <c r="P49"/>
  <c r="P405"/>
  <c r="P1390"/>
  <c r="G1983"/>
  <c r="G1982" s="1"/>
  <c r="L1034"/>
  <c r="R1991"/>
  <c r="H1782"/>
  <c r="C1392"/>
  <c r="T1392"/>
  <c r="E1979"/>
  <c r="E998"/>
  <c r="H999"/>
  <c r="S1993"/>
  <c r="K1990"/>
  <c r="L1993"/>
  <c r="P1997"/>
  <c r="O1994"/>
  <c r="T15"/>
  <c r="D50"/>
  <c r="R49"/>
  <c r="D49" s="1"/>
  <c r="J994"/>
  <c r="J13"/>
  <c r="R14"/>
  <c r="O993"/>
  <c r="P996"/>
  <c r="D1458"/>
  <c r="C1458"/>
  <c r="T245"/>
  <c r="C245"/>
  <c r="T85"/>
  <c r="C85"/>
  <c r="T1294"/>
  <c r="C1294"/>
  <c r="D1394"/>
  <c r="C1394"/>
  <c r="Q2000"/>
  <c r="L2000"/>
  <c r="S1986"/>
  <c r="T1989"/>
  <c r="E1980"/>
  <c r="H1980" s="1"/>
  <c r="H1000"/>
  <c r="D473"/>
  <c r="C473"/>
  <c r="H1992"/>
  <c r="E1984"/>
  <c r="H1984" s="1"/>
  <c r="T1038"/>
  <c r="C1038"/>
  <c r="T1198"/>
  <c r="C1198"/>
  <c r="S49"/>
  <c r="T52"/>
  <c r="L995"/>
  <c r="L1981"/>
  <c r="K1978"/>
  <c r="T1070"/>
  <c r="C1070"/>
  <c r="P1999"/>
  <c r="M1998"/>
  <c r="C1622"/>
  <c r="T1622"/>
  <c r="R1995"/>
  <c r="J1994"/>
  <c r="T117"/>
  <c r="C117"/>
  <c r="C1426"/>
  <c r="T1426"/>
  <c r="T373"/>
  <c r="C373"/>
  <c r="T213"/>
  <c r="C213"/>
  <c r="T799"/>
  <c r="C799"/>
  <c r="E994"/>
  <c r="E13"/>
  <c r="H14"/>
  <c r="M2002"/>
  <c r="P2003"/>
  <c r="C798"/>
  <c r="Q797"/>
  <c r="T798"/>
  <c r="P1001"/>
  <c r="O998"/>
  <c r="O1981"/>
  <c r="S1981" s="1"/>
  <c r="O13"/>
  <c r="P16"/>
  <c r="M1980"/>
  <c r="P1980" s="1"/>
  <c r="P1000"/>
  <c r="C833"/>
  <c r="T833"/>
  <c r="F1979"/>
  <c r="F1978" s="1"/>
  <c r="F998"/>
  <c r="J1979"/>
  <c r="R999"/>
  <c r="J998"/>
  <c r="D1391"/>
  <c r="R1390"/>
  <c r="D1390" s="1"/>
  <c r="C1914"/>
  <c r="T1914"/>
  <c r="Q1999"/>
  <c r="I1998"/>
  <c r="L1999"/>
  <c r="P1991"/>
  <c r="M1990"/>
  <c r="M1983"/>
  <c r="T149"/>
  <c r="C149"/>
  <c r="T605"/>
  <c r="C605"/>
  <c r="R405"/>
  <c r="D405" s="1"/>
  <c r="D406"/>
  <c r="C505"/>
  <c r="T505"/>
  <c r="T1035"/>
  <c r="C1035"/>
  <c r="Q1034"/>
  <c r="T1230"/>
  <c r="C1230"/>
  <c r="P2005"/>
  <c r="O2002"/>
  <c r="T1166"/>
  <c r="C1166"/>
  <c r="C1654"/>
  <c r="T1654"/>
  <c r="T1134"/>
  <c r="C1134"/>
  <c r="N994"/>
  <c r="N993" s="1"/>
  <c r="N13"/>
  <c r="F994"/>
  <c r="F993" s="1"/>
  <c r="F13"/>
  <c r="R1999"/>
  <c r="J1998"/>
  <c r="T341"/>
  <c r="C341"/>
  <c r="D409"/>
  <c r="C409"/>
  <c r="L1980"/>
  <c r="T1358"/>
  <c r="C1358"/>
  <c r="C1882"/>
  <c r="T1882"/>
  <c r="G993"/>
  <c r="O1985"/>
  <c r="H15"/>
  <c r="C15" s="1"/>
  <c r="G13"/>
  <c r="R797"/>
  <c r="D797" s="1"/>
  <c r="K1985"/>
  <c r="I2002"/>
  <c r="L2002" s="1"/>
  <c r="F1983"/>
  <c r="F1982" s="1"/>
  <c r="M1994"/>
  <c r="S1997"/>
  <c r="Q1390"/>
  <c r="Q1986"/>
  <c r="T1394"/>
  <c r="P1586"/>
  <c r="G1990"/>
  <c r="G1994"/>
  <c r="H1995"/>
  <c r="H1994" s="1"/>
  <c r="R1586"/>
  <c r="D1586" s="1"/>
  <c r="H49"/>
  <c r="P797"/>
  <c r="P1994" l="1"/>
  <c r="P998"/>
  <c r="Q995"/>
  <c r="R1983"/>
  <c r="R1982" s="1"/>
  <c r="D1982" s="1"/>
  <c r="Q1980"/>
  <c r="H998"/>
  <c r="J1982"/>
  <c r="M1978"/>
  <c r="T1997"/>
  <c r="S1994"/>
  <c r="E1978"/>
  <c r="H1979"/>
  <c r="R1990"/>
  <c r="D1990" s="1"/>
  <c r="D1991"/>
  <c r="H1983"/>
  <c r="E1982"/>
  <c r="H1982" s="1"/>
  <c r="L994"/>
  <c r="Q994"/>
  <c r="I993"/>
  <c r="P994"/>
  <c r="M993"/>
  <c r="S996"/>
  <c r="K993"/>
  <c r="L996"/>
  <c r="T1390"/>
  <c r="C1390"/>
  <c r="C14"/>
  <c r="Q13"/>
  <c r="T14"/>
  <c r="Q1984"/>
  <c r="L1984"/>
  <c r="D1983"/>
  <c r="C1986"/>
  <c r="T1986"/>
  <c r="C1034"/>
  <c r="T1034"/>
  <c r="T1999"/>
  <c r="Q1998"/>
  <c r="C1999"/>
  <c r="P1981"/>
  <c r="O1978"/>
  <c r="C797"/>
  <c r="T797"/>
  <c r="D14"/>
  <c r="R13"/>
  <c r="D13" s="1"/>
  <c r="T1996"/>
  <c r="C1996"/>
  <c r="Q1979"/>
  <c r="L1979"/>
  <c r="I1978"/>
  <c r="T2004"/>
  <c r="T2002" s="1"/>
  <c r="C2004"/>
  <c r="C49"/>
  <c r="T49"/>
  <c r="T16"/>
  <c r="S13"/>
  <c r="P1998"/>
  <c r="L998"/>
  <c r="P13"/>
  <c r="C405"/>
  <c r="P1990"/>
  <c r="H1990"/>
  <c r="H2002"/>
  <c r="C2002" s="1"/>
  <c r="L1990"/>
  <c r="C1000"/>
  <c r="S1985"/>
  <c r="K1982"/>
  <c r="L1985"/>
  <c r="T1980"/>
  <c r="C1980"/>
  <c r="D999"/>
  <c r="R998"/>
  <c r="D998" s="1"/>
  <c r="E993"/>
  <c r="H994"/>
  <c r="D1995"/>
  <c r="R1994"/>
  <c r="D1994" s="1"/>
  <c r="R994"/>
  <c r="J993"/>
  <c r="D1999"/>
  <c r="R1998"/>
  <c r="D1998" s="1"/>
  <c r="C995"/>
  <c r="T995"/>
  <c r="T1991"/>
  <c r="C1991"/>
  <c r="Q1990"/>
  <c r="O1982"/>
  <c r="P1985"/>
  <c r="P1983"/>
  <c r="M1982"/>
  <c r="R1979"/>
  <c r="J1978"/>
  <c r="S1978"/>
  <c r="T1981"/>
  <c r="C2000"/>
  <c r="T2000"/>
  <c r="S1990"/>
  <c r="T1993"/>
  <c r="Q1983"/>
  <c r="I1982"/>
  <c r="L1983"/>
  <c r="S1998"/>
  <c r="T2001"/>
  <c r="C601"/>
  <c r="T601"/>
  <c r="C999"/>
  <c r="Q998"/>
  <c r="T999"/>
  <c r="T1782"/>
  <c r="C1782"/>
  <c r="C1992"/>
  <c r="T1992"/>
  <c r="C1586"/>
  <c r="C1995"/>
  <c r="H13"/>
  <c r="L1998"/>
  <c r="P2002"/>
  <c r="L13"/>
  <c r="P1978" l="1"/>
  <c r="T1994"/>
  <c r="H993"/>
  <c r="P993"/>
  <c r="C998"/>
  <c r="T998"/>
  <c r="T1983"/>
  <c r="Q1982"/>
  <c r="C1983"/>
  <c r="D1979"/>
  <c r="R1978"/>
  <c r="D1978" s="1"/>
  <c r="S1982"/>
  <c r="T1985"/>
  <c r="C1998"/>
  <c r="T1998"/>
  <c r="L1978"/>
  <c r="L993"/>
  <c r="H1978"/>
  <c r="C1979"/>
  <c r="Q1978"/>
  <c r="T1979"/>
  <c r="C1990"/>
  <c r="T1990"/>
  <c r="D994"/>
  <c r="R993"/>
  <c r="D993" s="1"/>
  <c r="C1984"/>
  <c r="T1984"/>
  <c r="S993"/>
  <c r="T996"/>
  <c r="T994"/>
  <c r="C994"/>
  <c r="Q993"/>
  <c r="T13"/>
  <c r="C13"/>
  <c r="C1994"/>
  <c r="P1982"/>
  <c r="L1982"/>
  <c r="C993" l="1"/>
  <c r="T993"/>
  <c r="T1978"/>
  <c r="C1978"/>
  <c r="C1982"/>
  <c r="T1982"/>
  <c r="CB158" i="11" l="1"/>
  <c r="CA158"/>
  <c r="BZ158"/>
  <c r="BX158"/>
  <c r="BW158"/>
  <c r="BV158"/>
  <c r="BU158" s="1"/>
  <c r="BS158"/>
  <c r="BQ158"/>
  <c r="BM158"/>
  <c r="BJ158"/>
  <c r="BF158"/>
  <c r="BE158"/>
  <c r="BD158"/>
  <c r="BC158" s="1"/>
  <c r="BB158"/>
  <c r="BA158"/>
  <c r="AZ158"/>
  <c r="AX158"/>
  <c r="AW158"/>
  <c r="AV158"/>
  <c r="AF158"/>
  <c r="AB158"/>
  <c r="AA158"/>
  <c r="Z158"/>
  <c r="BO158" s="1"/>
  <c r="Y158"/>
  <c r="P158"/>
  <c r="BI158" s="1"/>
  <c r="L158"/>
  <c r="AY158" s="1"/>
  <c r="K158"/>
  <c r="BH158" s="1"/>
  <c r="G158"/>
  <c r="F158"/>
  <c r="BG158" s="1"/>
  <c r="B158"/>
  <c r="BY158" s="1"/>
  <c r="CB157"/>
  <c r="CA157"/>
  <c r="BZ157"/>
  <c r="BX157"/>
  <c r="BW157"/>
  <c r="BV157"/>
  <c r="BU157" s="1"/>
  <c r="BQ157"/>
  <c r="BM157"/>
  <c r="BJ157"/>
  <c r="BF157"/>
  <c r="BE157"/>
  <c r="BD157"/>
  <c r="BC157" s="1"/>
  <c r="BB157"/>
  <c r="BA157"/>
  <c r="AZ157"/>
  <c r="AX157"/>
  <c r="AW157"/>
  <c r="AV157"/>
  <c r="AU157" s="1"/>
  <c r="AF157"/>
  <c r="AB157"/>
  <c r="Z157"/>
  <c r="BO157" s="1"/>
  <c r="Y157"/>
  <c r="P157"/>
  <c r="BI157" s="1"/>
  <c r="L157"/>
  <c r="AY157" s="1"/>
  <c r="K157"/>
  <c r="BH157" s="1"/>
  <c r="G157"/>
  <c r="F157"/>
  <c r="BG157" s="1"/>
  <c r="B157"/>
  <c r="BY157" s="1"/>
  <c r="CB156"/>
  <c r="CA156"/>
  <c r="BZ156"/>
  <c r="BX156"/>
  <c r="BW156"/>
  <c r="BV156"/>
  <c r="BQ156"/>
  <c r="BO156"/>
  <c r="BM156"/>
  <c r="BJ156"/>
  <c r="BF156"/>
  <c r="BE156"/>
  <c r="BD156"/>
  <c r="BB156"/>
  <c r="BA156"/>
  <c r="AZ156"/>
  <c r="AX156"/>
  <c r="AW156"/>
  <c r="AV156"/>
  <c r="AU156" s="1"/>
  <c r="AF156"/>
  <c r="AB156"/>
  <c r="Z156"/>
  <c r="BS156" s="1"/>
  <c r="Y156"/>
  <c r="P156"/>
  <c r="BI156" s="1"/>
  <c r="L156"/>
  <c r="AY156" s="1"/>
  <c r="K156"/>
  <c r="BH156" s="1"/>
  <c r="G156"/>
  <c r="F156"/>
  <c r="BG156" s="1"/>
  <c r="B156"/>
  <c r="BY156" s="1"/>
  <c r="CB155"/>
  <c r="CA155"/>
  <c r="BZ155"/>
  <c r="BX155"/>
  <c r="BW155"/>
  <c r="BV155"/>
  <c r="BU155" s="1"/>
  <c r="BQ155"/>
  <c r="BO155"/>
  <c r="BM155"/>
  <c r="BJ155"/>
  <c r="BF155"/>
  <c r="BE155"/>
  <c r="BD155"/>
  <c r="BC155" s="1"/>
  <c r="BB155"/>
  <c r="BA155"/>
  <c r="AZ155"/>
  <c r="AX155"/>
  <c r="AW155"/>
  <c r="AV155"/>
  <c r="AU155" s="1"/>
  <c r="AF155"/>
  <c r="AB155"/>
  <c r="Z155"/>
  <c r="BS155" s="1"/>
  <c r="Y155"/>
  <c r="P155"/>
  <c r="BI155" s="1"/>
  <c r="L155"/>
  <c r="AY155" s="1"/>
  <c r="K155"/>
  <c r="BH155" s="1"/>
  <c r="G155"/>
  <c r="F155"/>
  <c r="BG155" s="1"/>
  <c r="B155"/>
  <c r="BY155" s="1"/>
  <c r="CB154"/>
  <c r="CA154"/>
  <c r="BZ154"/>
  <c r="BX154"/>
  <c r="BW154"/>
  <c r="BV154"/>
  <c r="BU154" s="1"/>
  <c r="BS154"/>
  <c r="BQ154"/>
  <c r="BM154"/>
  <c r="BJ154"/>
  <c r="BF154"/>
  <c r="BE154"/>
  <c r="BD154"/>
  <c r="BC154" s="1"/>
  <c r="BB154"/>
  <c r="BA154"/>
  <c r="AZ154"/>
  <c r="AX154"/>
  <c r="AW154"/>
  <c r="AV154"/>
  <c r="AF154"/>
  <c r="AB154"/>
  <c r="AA154"/>
  <c r="Z154"/>
  <c r="BO154" s="1"/>
  <c r="Y154"/>
  <c r="P154"/>
  <c r="BI154" s="1"/>
  <c r="L154"/>
  <c r="AY154" s="1"/>
  <c r="K154"/>
  <c r="BH154" s="1"/>
  <c r="G154"/>
  <c r="F154"/>
  <c r="BG154" s="1"/>
  <c r="B154"/>
  <c r="BY154" s="1"/>
  <c r="BZ153"/>
  <c r="BV153"/>
  <c r="BD153"/>
  <c r="BB153"/>
  <c r="AZ153"/>
  <c r="AV153"/>
  <c r="AS153"/>
  <c r="AS160" s="1"/>
  <c r="AR153"/>
  <c r="AQ153"/>
  <c r="AO153"/>
  <c r="AN153"/>
  <c r="AL153"/>
  <c r="AK153"/>
  <c r="AI153"/>
  <c r="AH153"/>
  <c r="AE153"/>
  <c r="AF153" s="1"/>
  <c r="AD153"/>
  <c r="AB153"/>
  <c r="X153"/>
  <c r="BM153" s="1"/>
  <c r="V153"/>
  <c r="U153"/>
  <c r="S153"/>
  <c r="Z153" s="1"/>
  <c r="R153"/>
  <c r="O153"/>
  <c r="P153" s="1"/>
  <c r="BI153" s="1"/>
  <c r="N153"/>
  <c r="K153"/>
  <c r="BH153" s="1"/>
  <c r="J153"/>
  <c r="I153"/>
  <c r="G153" s="1"/>
  <c r="E153"/>
  <c r="CB153" s="1"/>
  <c r="D153"/>
  <c r="BZ151"/>
  <c r="BV151"/>
  <c r="BD151"/>
  <c r="AZ151"/>
  <c r="AV151"/>
  <c r="X151"/>
  <c r="BM151" s="1"/>
  <c r="CB150"/>
  <c r="CA150"/>
  <c r="BX150"/>
  <c r="BW150"/>
  <c r="BG150"/>
  <c r="BF150"/>
  <c r="BE150"/>
  <c r="BB150"/>
  <c r="BA150"/>
  <c r="AX150"/>
  <c r="AW150"/>
  <c r="AF150"/>
  <c r="AA150"/>
  <c r="Z150"/>
  <c r="BS150" s="1"/>
  <c r="Y150"/>
  <c r="P150"/>
  <c r="BI150" s="1"/>
  <c r="K150"/>
  <c r="BH150" s="1"/>
  <c r="F150"/>
  <c r="CB149"/>
  <c r="CA149"/>
  <c r="BX149"/>
  <c r="BW149"/>
  <c r="BO149"/>
  <c r="BF149"/>
  <c r="BE149"/>
  <c r="BB149"/>
  <c r="BA149"/>
  <c r="AX149"/>
  <c r="AW149"/>
  <c r="AF149"/>
  <c r="Z149"/>
  <c r="AA149" s="1"/>
  <c r="Y149"/>
  <c r="P149"/>
  <c r="BI149" s="1"/>
  <c r="K149"/>
  <c r="BH149" s="1"/>
  <c r="F149"/>
  <c r="BG149" s="1"/>
  <c r="CB148"/>
  <c r="CA148"/>
  <c r="BX148"/>
  <c r="BW148"/>
  <c r="BO148"/>
  <c r="BF148"/>
  <c r="BE148"/>
  <c r="BB148"/>
  <c r="BA148"/>
  <c r="AX148"/>
  <c r="AW148"/>
  <c r="AF148"/>
  <c r="Z148"/>
  <c r="BS148" s="1"/>
  <c r="Y148"/>
  <c r="P148"/>
  <c r="BI148" s="1"/>
  <c r="K148"/>
  <c r="BH148" s="1"/>
  <c r="F148"/>
  <c r="BG148" s="1"/>
  <c r="CB147"/>
  <c r="CA147"/>
  <c r="BX147"/>
  <c r="BW147"/>
  <c r="BF147"/>
  <c r="BE147"/>
  <c r="BB147"/>
  <c r="BA147"/>
  <c r="AX147"/>
  <c r="AW147"/>
  <c r="AF147"/>
  <c r="Z147"/>
  <c r="BO147" s="1"/>
  <c r="Y147"/>
  <c r="P147"/>
  <c r="BI147" s="1"/>
  <c r="K147"/>
  <c r="BH147" s="1"/>
  <c r="F147"/>
  <c r="BG147" s="1"/>
  <c r="CB146"/>
  <c r="CA146"/>
  <c r="BX146"/>
  <c r="BW146"/>
  <c r="BW144" s="1"/>
  <c r="BG146"/>
  <c r="BF146"/>
  <c r="BE146"/>
  <c r="BB146"/>
  <c r="BA146"/>
  <c r="AX146"/>
  <c r="AW146"/>
  <c r="AF146"/>
  <c r="AA146"/>
  <c r="Z146"/>
  <c r="BS146" s="1"/>
  <c r="Y146"/>
  <c r="P146"/>
  <c r="BI146" s="1"/>
  <c r="K146"/>
  <c r="BH146" s="1"/>
  <c r="F146"/>
  <c r="CB145"/>
  <c r="CA145"/>
  <c r="BX145"/>
  <c r="BW145"/>
  <c r="BO145"/>
  <c r="BF145"/>
  <c r="BE145"/>
  <c r="BE144" s="1"/>
  <c r="BB145"/>
  <c r="BA145"/>
  <c r="AX145"/>
  <c r="AW145"/>
  <c r="AW144" s="1"/>
  <c r="AU144" s="1"/>
  <c r="AF145"/>
  <c r="Z145"/>
  <c r="AA145" s="1"/>
  <c r="Y145"/>
  <c r="P145"/>
  <c r="BI145" s="1"/>
  <c r="K145"/>
  <c r="BH145" s="1"/>
  <c r="F145"/>
  <c r="BG145" s="1"/>
  <c r="BZ144"/>
  <c r="BV144"/>
  <c r="BF144"/>
  <c r="BD144"/>
  <c r="AZ144"/>
  <c r="AX144"/>
  <c r="AV144"/>
  <c r="AR144"/>
  <c r="AQ144"/>
  <c r="AO144"/>
  <c r="AN144"/>
  <c r="AL144"/>
  <c r="AK144"/>
  <c r="AI144"/>
  <c r="AH144"/>
  <c r="AE144"/>
  <c r="AF144" s="1"/>
  <c r="AD144"/>
  <c r="AB144" s="1"/>
  <c r="Z144"/>
  <c r="AA144" s="1"/>
  <c r="X144"/>
  <c r="BM144" s="1"/>
  <c r="V144"/>
  <c r="U144"/>
  <c r="S144"/>
  <c r="R144"/>
  <c r="P144"/>
  <c r="BI144" s="1"/>
  <c r="O144"/>
  <c r="BB144" s="1"/>
  <c r="N144"/>
  <c r="L144" s="1"/>
  <c r="AY144" s="1"/>
  <c r="J144"/>
  <c r="K144" s="1"/>
  <c r="BH144" s="1"/>
  <c r="I144"/>
  <c r="G144" s="1"/>
  <c r="E144"/>
  <c r="F144" s="1"/>
  <c r="BG144" s="1"/>
  <c r="D144"/>
  <c r="BZ142"/>
  <c r="BV142"/>
  <c r="BD142"/>
  <c r="AZ142"/>
  <c r="AV142"/>
  <c r="X142"/>
  <c r="BM142" s="1"/>
  <c r="CB141"/>
  <c r="CA141"/>
  <c r="BX141"/>
  <c r="BW141"/>
  <c r="BF141"/>
  <c r="BE141"/>
  <c r="BB141"/>
  <c r="BA141"/>
  <c r="AX141"/>
  <c r="AW141"/>
  <c r="AF141"/>
  <c r="Z141"/>
  <c r="BO141" s="1"/>
  <c r="Y141"/>
  <c r="P141"/>
  <c r="BI141" s="1"/>
  <c r="K141"/>
  <c r="BH141" s="1"/>
  <c r="F141"/>
  <c r="BG141" s="1"/>
  <c r="CB140"/>
  <c r="CA140"/>
  <c r="BX140"/>
  <c r="BW140"/>
  <c r="BG140"/>
  <c r="BF140"/>
  <c r="BE140"/>
  <c r="BB140"/>
  <c r="BA140"/>
  <c r="AX140"/>
  <c r="AW140"/>
  <c r="AF140"/>
  <c r="AA140"/>
  <c r="Z140"/>
  <c r="BS140" s="1"/>
  <c r="Y140"/>
  <c r="P140"/>
  <c r="BI140" s="1"/>
  <c r="K140"/>
  <c r="BH140" s="1"/>
  <c r="F140"/>
  <c r="CB139"/>
  <c r="CA139"/>
  <c r="BX139"/>
  <c r="BW139"/>
  <c r="BO139"/>
  <c r="BF139"/>
  <c r="BE139"/>
  <c r="BB139"/>
  <c r="BA139"/>
  <c r="AX139"/>
  <c r="AW139"/>
  <c r="AF139"/>
  <c r="Z139"/>
  <c r="AA139" s="1"/>
  <c r="Y139"/>
  <c r="P139"/>
  <c r="BI139" s="1"/>
  <c r="K139"/>
  <c r="BH139" s="1"/>
  <c r="F139"/>
  <c r="BG139" s="1"/>
  <c r="CB138"/>
  <c r="CA138"/>
  <c r="BX138"/>
  <c r="BW138"/>
  <c r="BO138"/>
  <c r="BF138"/>
  <c r="BE138"/>
  <c r="BB138"/>
  <c r="BA138"/>
  <c r="AX138"/>
  <c r="AW138"/>
  <c r="AF138"/>
  <c r="Z138"/>
  <c r="BS138" s="1"/>
  <c r="Y138"/>
  <c r="P138"/>
  <c r="BI138" s="1"/>
  <c r="K138"/>
  <c r="BH138" s="1"/>
  <c r="F138"/>
  <c r="BG138" s="1"/>
  <c r="CB137"/>
  <c r="CA137"/>
  <c r="BX137"/>
  <c r="BW137"/>
  <c r="BF137"/>
  <c r="BE137"/>
  <c r="BB137"/>
  <c r="BA137"/>
  <c r="AX137"/>
  <c r="AX135" s="1"/>
  <c r="AW137"/>
  <c r="AF137"/>
  <c r="Z137"/>
  <c r="BO137" s="1"/>
  <c r="Y137"/>
  <c r="P137"/>
  <c r="BI137" s="1"/>
  <c r="K137"/>
  <c r="BH137" s="1"/>
  <c r="F137"/>
  <c r="BG137" s="1"/>
  <c r="CB136"/>
  <c r="CA136"/>
  <c r="BX136"/>
  <c r="BX135" s="1"/>
  <c r="BW136"/>
  <c r="BG136"/>
  <c r="BF136"/>
  <c r="BE136"/>
  <c r="BB136"/>
  <c r="BA136"/>
  <c r="AX136"/>
  <c r="AW136"/>
  <c r="AF136"/>
  <c r="AA136"/>
  <c r="Z136"/>
  <c r="BS136" s="1"/>
  <c r="Y136"/>
  <c r="P136"/>
  <c r="BI136" s="1"/>
  <c r="K136"/>
  <c r="BH136" s="1"/>
  <c r="F136"/>
  <c r="BZ135"/>
  <c r="BW135"/>
  <c r="BV135"/>
  <c r="BF135"/>
  <c r="BD135"/>
  <c r="AZ135"/>
  <c r="AW135"/>
  <c r="AU135" s="1"/>
  <c r="AV135"/>
  <c r="AR135"/>
  <c r="AQ135"/>
  <c r="AO135"/>
  <c r="AN135"/>
  <c r="AL135"/>
  <c r="AK135"/>
  <c r="AK110" s="1"/>
  <c r="AI135"/>
  <c r="AH135"/>
  <c r="AE135"/>
  <c r="AF135" s="1"/>
  <c r="AD135"/>
  <c r="AB135" s="1"/>
  <c r="X135"/>
  <c r="BM135" s="1"/>
  <c r="V135"/>
  <c r="U135"/>
  <c r="S135"/>
  <c r="R135"/>
  <c r="P135"/>
  <c r="BI135" s="1"/>
  <c r="O135"/>
  <c r="BB135" s="1"/>
  <c r="N135"/>
  <c r="L135" s="1"/>
  <c r="AY135" s="1"/>
  <c r="J135"/>
  <c r="K135" s="1"/>
  <c r="BH135" s="1"/>
  <c r="I135"/>
  <c r="G135" s="1"/>
  <c r="E135"/>
  <c r="CB135" s="1"/>
  <c r="D135"/>
  <c r="BZ134"/>
  <c r="BV134"/>
  <c r="BQ134"/>
  <c r="BD134"/>
  <c r="BD117" s="1"/>
  <c r="AZ134"/>
  <c r="AV134"/>
  <c r="X134"/>
  <c r="BM134" s="1"/>
  <c r="CB133"/>
  <c r="CA133"/>
  <c r="BX133"/>
  <c r="BW133"/>
  <c r="BF133"/>
  <c r="BF116" s="1"/>
  <c r="BE133"/>
  <c r="BB133"/>
  <c r="BA133"/>
  <c r="AX133"/>
  <c r="AX116" s="1"/>
  <c r="AW133"/>
  <c r="AF133"/>
  <c r="Z133"/>
  <c r="BO133" s="1"/>
  <c r="Y133"/>
  <c r="P133"/>
  <c r="BI133" s="1"/>
  <c r="K133"/>
  <c r="BH133" s="1"/>
  <c r="F133"/>
  <c r="BG133" s="1"/>
  <c r="CB132"/>
  <c r="CA132"/>
  <c r="BX132"/>
  <c r="BW132"/>
  <c r="BG132"/>
  <c r="BF132"/>
  <c r="BE132"/>
  <c r="BB132"/>
  <c r="BA132"/>
  <c r="AX132"/>
  <c r="AW132"/>
  <c r="AF132"/>
  <c r="AA132"/>
  <c r="Z132"/>
  <c r="BS132" s="1"/>
  <c r="Y132"/>
  <c r="P132"/>
  <c r="BI132" s="1"/>
  <c r="K132"/>
  <c r="BH132" s="1"/>
  <c r="F132"/>
  <c r="CB131"/>
  <c r="CA131"/>
  <c r="BX131"/>
  <c r="BX114" s="1"/>
  <c r="BW131"/>
  <c r="BO131"/>
  <c r="BF131"/>
  <c r="BE131"/>
  <c r="BB131"/>
  <c r="BA131"/>
  <c r="AX131"/>
  <c r="AW131"/>
  <c r="AW114" s="1"/>
  <c r="AF131"/>
  <c r="Z131"/>
  <c r="AA131" s="1"/>
  <c r="Y131"/>
  <c r="P131"/>
  <c r="BI131" s="1"/>
  <c r="K131"/>
  <c r="BH131" s="1"/>
  <c r="F131"/>
  <c r="BG131" s="1"/>
  <c r="CB130"/>
  <c r="CA130"/>
  <c r="BX130"/>
  <c r="BW130"/>
  <c r="BO130"/>
  <c r="BF130"/>
  <c r="BE130"/>
  <c r="BB130"/>
  <c r="BA130"/>
  <c r="AX130"/>
  <c r="AX113" s="1"/>
  <c r="AW130"/>
  <c r="AW113" s="1"/>
  <c r="AF130"/>
  <c r="Z130"/>
  <c r="BS130" s="1"/>
  <c r="Y130"/>
  <c r="P130"/>
  <c r="BI130" s="1"/>
  <c r="K130"/>
  <c r="BH130" s="1"/>
  <c r="F130"/>
  <c r="BG130" s="1"/>
  <c r="CB129"/>
  <c r="CA129"/>
  <c r="BX129"/>
  <c r="BW129"/>
  <c r="BW112" s="1"/>
  <c r="BF129"/>
  <c r="BF127" s="1"/>
  <c r="BE129"/>
  <c r="BB129"/>
  <c r="BA129"/>
  <c r="AX129"/>
  <c r="AX112" s="1"/>
  <c r="AW129"/>
  <c r="AF129"/>
  <c r="Z129"/>
  <c r="BO129" s="1"/>
  <c r="Y129"/>
  <c r="P129"/>
  <c r="BI129" s="1"/>
  <c r="K129"/>
  <c r="BH129" s="1"/>
  <c r="F129"/>
  <c r="BG129" s="1"/>
  <c r="CB128"/>
  <c r="CA128"/>
  <c r="BX128"/>
  <c r="BW128"/>
  <c r="BW111" s="1"/>
  <c r="BG128"/>
  <c r="BF128"/>
  <c r="BE128"/>
  <c r="BB128"/>
  <c r="BA128"/>
  <c r="AX128"/>
  <c r="AW128"/>
  <c r="AW127" s="1"/>
  <c r="AF128"/>
  <c r="AA128"/>
  <c r="Z128"/>
  <c r="BS128" s="1"/>
  <c r="Y128"/>
  <c r="P128"/>
  <c r="BI128" s="1"/>
  <c r="K128"/>
  <c r="BH128" s="1"/>
  <c r="F128"/>
  <c r="BZ127"/>
  <c r="BW127"/>
  <c r="BV127"/>
  <c r="BD127"/>
  <c r="BD110" s="1"/>
  <c r="AZ127"/>
  <c r="AV127"/>
  <c r="AR127"/>
  <c r="AQ127"/>
  <c r="AO127"/>
  <c r="AN127"/>
  <c r="AL127"/>
  <c r="AK127"/>
  <c r="AI127"/>
  <c r="AH127"/>
  <c r="AE127"/>
  <c r="AF127" s="1"/>
  <c r="AD127"/>
  <c r="AB127"/>
  <c r="Z127"/>
  <c r="AA127" s="1"/>
  <c r="X127"/>
  <c r="BM127" s="1"/>
  <c r="V127"/>
  <c r="U127"/>
  <c r="U110" s="1"/>
  <c r="S127"/>
  <c r="R127"/>
  <c r="O127"/>
  <c r="BB127" s="1"/>
  <c r="N127"/>
  <c r="L127" s="1"/>
  <c r="AY127" s="1"/>
  <c r="K127"/>
  <c r="BH127" s="1"/>
  <c r="J127"/>
  <c r="I127"/>
  <c r="F127"/>
  <c r="BG127" s="1"/>
  <c r="E127"/>
  <c r="CB127" s="1"/>
  <c r="D127"/>
  <c r="BZ126"/>
  <c r="BV126"/>
  <c r="BV117" s="1"/>
  <c r="BD126"/>
  <c r="AZ126"/>
  <c r="AV126"/>
  <c r="X126"/>
  <c r="BM126" s="1"/>
  <c r="CB125"/>
  <c r="CA125"/>
  <c r="BX125"/>
  <c r="BW125"/>
  <c r="BO125"/>
  <c r="BF125"/>
  <c r="BE125"/>
  <c r="BE116" s="1"/>
  <c r="BB125"/>
  <c r="BA125"/>
  <c r="AX125"/>
  <c r="AW125"/>
  <c r="AF125"/>
  <c r="Z125"/>
  <c r="AA125" s="1"/>
  <c r="Y125"/>
  <c r="P125"/>
  <c r="BI125" s="1"/>
  <c r="K125"/>
  <c r="BH125" s="1"/>
  <c r="F125"/>
  <c r="BG125" s="1"/>
  <c r="CB124"/>
  <c r="CA124"/>
  <c r="BX124"/>
  <c r="BW124"/>
  <c r="BO124"/>
  <c r="BF124"/>
  <c r="BF115" s="1"/>
  <c r="BE124"/>
  <c r="BB124"/>
  <c r="BA124"/>
  <c r="AX124"/>
  <c r="AW124"/>
  <c r="AF124"/>
  <c r="Z124"/>
  <c r="BS124" s="1"/>
  <c r="Y124"/>
  <c r="P124"/>
  <c r="BI124" s="1"/>
  <c r="K124"/>
  <c r="BH124" s="1"/>
  <c r="F124"/>
  <c r="BG124" s="1"/>
  <c r="CB123"/>
  <c r="CA123"/>
  <c r="BX123"/>
  <c r="BW123"/>
  <c r="BF123"/>
  <c r="BF114" s="1"/>
  <c r="BE123"/>
  <c r="BB123"/>
  <c r="BA123"/>
  <c r="AX123"/>
  <c r="AW123"/>
  <c r="AF123"/>
  <c r="Z123"/>
  <c r="BO123" s="1"/>
  <c r="BO114" s="1"/>
  <c r="Y123"/>
  <c r="P123"/>
  <c r="BI123" s="1"/>
  <c r="K123"/>
  <c r="BH123" s="1"/>
  <c r="F123"/>
  <c r="BG123" s="1"/>
  <c r="CB122"/>
  <c r="CA122"/>
  <c r="BX122"/>
  <c r="BX113" s="1"/>
  <c r="BW122"/>
  <c r="BW113" s="1"/>
  <c r="BG122"/>
  <c r="BF122"/>
  <c r="BE122"/>
  <c r="BB122"/>
  <c r="BA122"/>
  <c r="AX122"/>
  <c r="AW122"/>
  <c r="AF122"/>
  <c r="AA122"/>
  <c r="Z122"/>
  <c r="BS122" s="1"/>
  <c r="Y122"/>
  <c r="P122"/>
  <c r="BI122" s="1"/>
  <c r="K122"/>
  <c r="BH122" s="1"/>
  <c r="F122"/>
  <c r="CB121"/>
  <c r="CA121"/>
  <c r="BX121"/>
  <c r="BW121"/>
  <c r="BO121"/>
  <c r="BF121"/>
  <c r="BE121"/>
  <c r="BB121"/>
  <c r="BA121"/>
  <c r="AX121"/>
  <c r="AW121"/>
  <c r="AF121"/>
  <c r="Z121"/>
  <c r="AA121" s="1"/>
  <c r="Y121"/>
  <c r="P121"/>
  <c r="BI121" s="1"/>
  <c r="K121"/>
  <c r="BH121" s="1"/>
  <c r="F121"/>
  <c r="BG121" s="1"/>
  <c r="CB120"/>
  <c r="CA120"/>
  <c r="BX120"/>
  <c r="BW120"/>
  <c r="BO120"/>
  <c r="BF120"/>
  <c r="BF119" s="1"/>
  <c r="BF110" s="1"/>
  <c r="BE120"/>
  <c r="BB120"/>
  <c r="BA120"/>
  <c r="AX120"/>
  <c r="AX119" s="1"/>
  <c r="AW120"/>
  <c r="AW119" s="1"/>
  <c r="AW110" s="1"/>
  <c r="AU110" s="1"/>
  <c r="AF120"/>
  <c r="Z120"/>
  <c r="AA120" s="1"/>
  <c r="Y120"/>
  <c r="P120"/>
  <c r="BI120" s="1"/>
  <c r="K120"/>
  <c r="BH120" s="1"/>
  <c r="F120"/>
  <c r="BG120" s="1"/>
  <c r="BZ119"/>
  <c r="BW119"/>
  <c r="BV119"/>
  <c r="BU119" s="1"/>
  <c r="BO119"/>
  <c r="BD119"/>
  <c r="AZ119"/>
  <c r="AV119"/>
  <c r="AR119"/>
  <c r="AR110" s="1"/>
  <c r="AQ119"/>
  <c r="AO119"/>
  <c r="AN119"/>
  <c r="AL119"/>
  <c r="AL110" s="1"/>
  <c r="AK119"/>
  <c r="AI119"/>
  <c r="AH119"/>
  <c r="AE119"/>
  <c r="AF119" s="1"/>
  <c r="AD119"/>
  <c r="AB119"/>
  <c r="Z119"/>
  <c r="X119"/>
  <c r="BM119" s="1"/>
  <c r="V119"/>
  <c r="U119"/>
  <c r="S119"/>
  <c r="R119"/>
  <c r="R110" s="1"/>
  <c r="O119"/>
  <c r="BB119" s="1"/>
  <c r="N119"/>
  <c r="BA119" s="1"/>
  <c r="K119"/>
  <c r="BH119" s="1"/>
  <c r="J119"/>
  <c r="I119"/>
  <c r="G119" s="1"/>
  <c r="E119"/>
  <c r="CB119" s="1"/>
  <c r="D119"/>
  <c r="AP117"/>
  <c r="AM117"/>
  <c r="AJ117"/>
  <c r="AG117"/>
  <c r="AC117"/>
  <c r="T117"/>
  <c r="Q117"/>
  <c r="Q35" s="1"/>
  <c r="Q26" s="1"/>
  <c r="M117"/>
  <c r="AZ117" s="1"/>
  <c r="H117"/>
  <c r="C117"/>
  <c r="BZ117" s="1"/>
  <c r="BW116"/>
  <c r="AW116"/>
  <c r="AR116"/>
  <c r="AQ116"/>
  <c r="AO116"/>
  <c r="AN116"/>
  <c r="AN34" s="1"/>
  <c r="AN25" s="1"/>
  <c r="AL116"/>
  <c r="AK116"/>
  <c r="AI116"/>
  <c r="AI34" s="1"/>
  <c r="AI25" s="1"/>
  <c r="AH116"/>
  <c r="AH34" s="1"/>
  <c r="AH25" s="1"/>
  <c r="AE116"/>
  <c r="AF116" s="1"/>
  <c r="AD116"/>
  <c r="Z116"/>
  <c r="BS116" s="1"/>
  <c r="V116"/>
  <c r="U116"/>
  <c r="S116"/>
  <c r="S34" s="1"/>
  <c r="S25" s="1"/>
  <c r="R116"/>
  <c r="R34" s="1"/>
  <c r="R25" s="1"/>
  <c r="O116"/>
  <c r="N116"/>
  <c r="BA116" s="1"/>
  <c r="J116"/>
  <c r="K116" s="1"/>
  <c r="BH116" s="1"/>
  <c r="I116"/>
  <c r="E116"/>
  <c r="F116" s="1"/>
  <c r="BG116" s="1"/>
  <c r="D116"/>
  <c r="CA116" s="1"/>
  <c r="BW115"/>
  <c r="BA115"/>
  <c r="AX115"/>
  <c r="AR115"/>
  <c r="AQ115"/>
  <c r="AO115"/>
  <c r="AN115"/>
  <c r="AN33" s="1"/>
  <c r="AL115"/>
  <c r="AK115"/>
  <c r="AI115"/>
  <c r="AH115"/>
  <c r="AH33" s="1"/>
  <c r="AH24" s="1"/>
  <c r="AE115"/>
  <c r="AF115" s="1"/>
  <c r="AD115"/>
  <c r="Z115"/>
  <c r="BS115" s="1"/>
  <c r="V115"/>
  <c r="U115"/>
  <c r="S115"/>
  <c r="R115"/>
  <c r="O115"/>
  <c r="N115"/>
  <c r="J115"/>
  <c r="J33" s="1"/>
  <c r="I115"/>
  <c r="E115"/>
  <c r="F115" s="1"/>
  <c r="BG115" s="1"/>
  <c r="D115"/>
  <c r="CA115" s="1"/>
  <c r="BW114"/>
  <c r="AX114"/>
  <c r="AR114"/>
  <c r="AQ114"/>
  <c r="AQ32" s="1"/>
  <c r="AQ23" s="1"/>
  <c r="AO114"/>
  <c r="AO32" s="1"/>
  <c r="AO23" s="1"/>
  <c r="AN114"/>
  <c r="AL114"/>
  <c r="AK114"/>
  <c r="AK32" s="1"/>
  <c r="AK23" s="1"/>
  <c r="AI114"/>
  <c r="AH114"/>
  <c r="AE114"/>
  <c r="AF114" s="1"/>
  <c r="AD114"/>
  <c r="V114"/>
  <c r="U114"/>
  <c r="U32" s="1"/>
  <c r="U23" s="1"/>
  <c r="S114"/>
  <c r="R114"/>
  <c r="O114"/>
  <c r="N114"/>
  <c r="BA114" s="1"/>
  <c r="K114"/>
  <c r="BH114" s="1"/>
  <c r="J114"/>
  <c r="I114"/>
  <c r="E114"/>
  <c r="F114" s="1"/>
  <c r="BG114" s="1"/>
  <c r="D114"/>
  <c r="CA114" s="1"/>
  <c r="BF113"/>
  <c r="AR113"/>
  <c r="AQ113"/>
  <c r="AQ31" s="1"/>
  <c r="AQ22" s="1"/>
  <c r="AO113"/>
  <c r="AN113"/>
  <c r="AL113"/>
  <c r="AK113"/>
  <c r="AK31" s="1"/>
  <c r="AK22" s="1"/>
  <c r="AI113"/>
  <c r="AH113"/>
  <c r="AE113"/>
  <c r="AF113" s="1"/>
  <c r="AD113"/>
  <c r="AD31" s="1"/>
  <c r="AD22" s="1"/>
  <c r="V113"/>
  <c r="U113"/>
  <c r="S113"/>
  <c r="R113"/>
  <c r="O113"/>
  <c r="N113"/>
  <c r="BA113" s="1"/>
  <c r="J113"/>
  <c r="K113" s="1"/>
  <c r="BH113" s="1"/>
  <c r="I113"/>
  <c r="E113"/>
  <c r="F113" s="1"/>
  <c r="BG113" s="1"/>
  <c r="D113"/>
  <c r="CA113" s="1"/>
  <c r="BF112"/>
  <c r="AW112"/>
  <c r="AR112"/>
  <c r="AQ112"/>
  <c r="AO112"/>
  <c r="AN112"/>
  <c r="AL112"/>
  <c r="AK112"/>
  <c r="AI112"/>
  <c r="AH112"/>
  <c r="AE112"/>
  <c r="AF112" s="1"/>
  <c r="AD112"/>
  <c r="V112"/>
  <c r="U112"/>
  <c r="S112"/>
  <c r="R112"/>
  <c r="O112"/>
  <c r="N112"/>
  <c r="BA112" s="1"/>
  <c r="J112"/>
  <c r="K112" s="1"/>
  <c r="BH112" s="1"/>
  <c r="I112"/>
  <c r="E112"/>
  <c r="F112" s="1"/>
  <c r="BG112" s="1"/>
  <c r="D112"/>
  <c r="CA112" s="1"/>
  <c r="BS111"/>
  <c r="BA111"/>
  <c r="AX111"/>
  <c r="AR111"/>
  <c r="AQ111"/>
  <c r="AO111"/>
  <c r="AN111"/>
  <c r="AL111"/>
  <c r="AK111"/>
  <c r="AI111"/>
  <c r="AH111"/>
  <c r="AE111"/>
  <c r="AF111" s="1"/>
  <c r="AD111"/>
  <c r="Z111"/>
  <c r="AA111" s="1"/>
  <c r="V111"/>
  <c r="U111"/>
  <c r="S111"/>
  <c r="R111"/>
  <c r="O111"/>
  <c r="N111"/>
  <c r="J111"/>
  <c r="K111" s="1"/>
  <c r="BH111" s="1"/>
  <c r="I111"/>
  <c r="E111"/>
  <c r="F111" s="1"/>
  <c r="BG111" s="1"/>
  <c r="D111"/>
  <c r="CA111" s="1"/>
  <c r="BW110"/>
  <c r="AV110"/>
  <c r="AP110"/>
  <c r="AO110"/>
  <c r="AM110"/>
  <c r="AJ110"/>
  <c r="AI110"/>
  <c r="AG110"/>
  <c r="AC110"/>
  <c r="T110"/>
  <c r="Q110"/>
  <c r="Q28" s="1"/>
  <c r="Q19" s="1"/>
  <c r="Q160" s="1"/>
  <c r="M110"/>
  <c r="J110"/>
  <c r="K110" s="1"/>
  <c r="BH110" s="1"/>
  <c r="H110"/>
  <c r="C110"/>
  <c r="BZ110" s="1"/>
  <c r="BZ109"/>
  <c r="BV109"/>
  <c r="BD109"/>
  <c r="AZ109"/>
  <c r="AV109"/>
  <c r="X109"/>
  <c r="BM109" s="1"/>
  <c r="CB108"/>
  <c r="CA108"/>
  <c r="BX108"/>
  <c r="BW108"/>
  <c r="BO108"/>
  <c r="BF108"/>
  <c r="BE108"/>
  <c r="BB108"/>
  <c r="BA108"/>
  <c r="AX108"/>
  <c r="AW108"/>
  <c r="AF108"/>
  <c r="Z108"/>
  <c r="BS108" s="1"/>
  <c r="Y108"/>
  <c r="P108"/>
  <c r="BI108" s="1"/>
  <c r="K108"/>
  <c r="BH108" s="1"/>
  <c r="F108"/>
  <c r="BG108" s="1"/>
  <c r="CB107"/>
  <c r="CA107"/>
  <c r="BX107"/>
  <c r="BW107"/>
  <c r="BF107"/>
  <c r="BE107"/>
  <c r="BB107"/>
  <c r="BA107"/>
  <c r="AX107"/>
  <c r="AW107"/>
  <c r="AF107"/>
  <c r="Z107"/>
  <c r="BO107" s="1"/>
  <c r="Y107"/>
  <c r="P107"/>
  <c r="BI107" s="1"/>
  <c r="K107"/>
  <c r="BH107" s="1"/>
  <c r="F107"/>
  <c r="BG107" s="1"/>
  <c r="CB106"/>
  <c r="CA106"/>
  <c r="BX106"/>
  <c r="BW106"/>
  <c r="BG106"/>
  <c r="BF106"/>
  <c r="BE106"/>
  <c r="BB106"/>
  <c r="BA106"/>
  <c r="AX106"/>
  <c r="AW106"/>
  <c r="AF106"/>
  <c r="AA106"/>
  <c r="Z106"/>
  <c r="BS106" s="1"/>
  <c r="Y106"/>
  <c r="P106"/>
  <c r="BI106" s="1"/>
  <c r="K106"/>
  <c r="BH106" s="1"/>
  <c r="F106"/>
  <c r="CB105"/>
  <c r="CA105"/>
  <c r="BX105"/>
  <c r="BW105"/>
  <c r="BO105"/>
  <c r="BF105"/>
  <c r="BE105"/>
  <c r="BB105"/>
  <c r="BA105"/>
  <c r="AX105"/>
  <c r="AW105"/>
  <c r="AF105"/>
  <c r="Z105"/>
  <c r="AA105" s="1"/>
  <c r="Y105"/>
  <c r="P105"/>
  <c r="BI105" s="1"/>
  <c r="K105"/>
  <c r="BH105" s="1"/>
  <c r="F105"/>
  <c r="BG105" s="1"/>
  <c r="CB104"/>
  <c r="CA104"/>
  <c r="BX104"/>
  <c r="BW104"/>
  <c r="BO104"/>
  <c r="BF104"/>
  <c r="BE104"/>
  <c r="BE102" s="1"/>
  <c r="BC102" s="1"/>
  <c r="BB104"/>
  <c r="BA104"/>
  <c r="AX104"/>
  <c r="AW104"/>
  <c r="AW102" s="1"/>
  <c r="AU102" s="1"/>
  <c r="AF104"/>
  <c r="Z104"/>
  <c r="AA104" s="1"/>
  <c r="Y104"/>
  <c r="P104"/>
  <c r="BI104" s="1"/>
  <c r="K104"/>
  <c r="BH104" s="1"/>
  <c r="F104"/>
  <c r="BG104" s="1"/>
  <c r="CB103"/>
  <c r="CA103"/>
  <c r="BX103"/>
  <c r="BX102" s="1"/>
  <c r="BW103"/>
  <c r="BF103"/>
  <c r="BF102" s="1"/>
  <c r="BE103"/>
  <c r="BB103"/>
  <c r="BA103"/>
  <c r="AX103"/>
  <c r="AW103"/>
  <c r="AF103"/>
  <c r="Z103"/>
  <c r="BO103" s="1"/>
  <c r="Y103"/>
  <c r="P103"/>
  <c r="BI103" s="1"/>
  <c r="K103"/>
  <c r="BH103" s="1"/>
  <c r="F103"/>
  <c r="BG103" s="1"/>
  <c r="BZ102"/>
  <c r="BW102"/>
  <c r="BV102"/>
  <c r="BU102" s="1"/>
  <c r="BD102"/>
  <c r="AZ102"/>
  <c r="AX102"/>
  <c r="AV102"/>
  <c r="AR102"/>
  <c r="AQ102"/>
  <c r="AO102"/>
  <c r="AN102"/>
  <c r="AL102"/>
  <c r="AK102"/>
  <c r="AI102"/>
  <c r="AH102"/>
  <c r="AE102"/>
  <c r="AF102" s="1"/>
  <c r="AD102"/>
  <c r="AB102"/>
  <c r="X102"/>
  <c r="BM102" s="1"/>
  <c r="V102"/>
  <c r="U102"/>
  <c r="S102"/>
  <c r="R102"/>
  <c r="O102"/>
  <c r="BB102" s="1"/>
  <c r="N102"/>
  <c r="L102" s="1"/>
  <c r="AY102" s="1"/>
  <c r="J102"/>
  <c r="K102" s="1"/>
  <c r="BH102" s="1"/>
  <c r="I102"/>
  <c r="G102" s="1"/>
  <c r="E102"/>
  <c r="CB102" s="1"/>
  <c r="D102"/>
  <c r="BZ101"/>
  <c r="BV101"/>
  <c r="BD101"/>
  <c r="AZ101"/>
  <c r="AV101"/>
  <c r="X101"/>
  <c r="BM101" s="1"/>
  <c r="CB100"/>
  <c r="CA100"/>
  <c r="BX100"/>
  <c r="BW100"/>
  <c r="BO100"/>
  <c r="BF100"/>
  <c r="BE100"/>
  <c r="BB100"/>
  <c r="BA100"/>
  <c r="AX100"/>
  <c r="AW100"/>
  <c r="AF100"/>
  <c r="Z100"/>
  <c r="AA100" s="1"/>
  <c r="Y100"/>
  <c r="P100"/>
  <c r="BI100" s="1"/>
  <c r="K100"/>
  <c r="BH100" s="1"/>
  <c r="F100"/>
  <c r="BG100" s="1"/>
  <c r="CB99"/>
  <c r="CA99"/>
  <c r="BX99"/>
  <c r="BW99"/>
  <c r="BF99"/>
  <c r="BE99"/>
  <c r="BB99"/>
  <c r="BA99"/>
  <c r="AX99"/>
  <c r="AW99"/>
  <c r="AF99"/>
  <c r="Z99"/>
  <c r="BO99" s="1"/>
  <c r="Y99"/>
  <c r="P99"/>
  <c r="BI99" s="1"/>
  <c r="K99"/>
  <c r="BH99" s="1"/>
  <c r="F99"/>
  <c r="BG99" s="1"/>
  <c r="CB98"/>
  <c r="CA98"/>
  <c r="BX98"/>
  <c r="BW98"/>
  <c r="BG98"/>
  <c r="BF98"/>
  <c r="BE98"/>
  <c r="BB98"/>
  <c r="BA98"/>
  <c r="AX98"/>
  <c r="AW98"/>
  <c r="AF98"/>
  <c r="AA98"/>
  <c r="Z98"/>
  <c r="BS98" s="1"/>
  <c r="Y98"/>
  <c r="P98"/>
  <c r="BI98" s="1"/>
  <c r="K98"/>
  <c r="BH98" s="1"/>
  <c r="F98"/>
  <c r="CB97"/>
  <c r="CA97"/>
  <c r="BX97"/>
  <c r="BW97"/>
  <c r="BO97"/>
  <c r="BF97"/>
  <c r="BE97"/>
  <c r="BB97"/>
  <c r="BA97"/>
  <c r="AX97"/>
  <c r="AW97"/>
  <c r="AF97"/>
  <c r="Z97"/>
  <c r="AA97" s="1"/>
  <c r="Y97"/>
  <c r="P97"/>
  <c r="BI97" s="1"/>
  <c r="K97"/>
  <c r="BH97" s="1"/>
  <c r="F97"/>
  <c r="BG97" s="1"/>
  <c r="CB96"/>
  <c r="CA96"/>
  <c r="BX96"/>
  <c r="BW96"/>
  <c r="BO96"/>
  <c r="BF96"/>
  <c r="BE96"/>
  <c r="BB96"/>
  <c r="BA96"/>
  <c r="AX96"/>
  <c r="AW96"/>
  <c r="AF96"/>
  <c r="Z96"/>
  <c r="BS96" s="1"/>
  <c r="Y96"/>
  <c r="P96"/>
  <c r="BI96" s="1"/>
  <c r="K96"/>
  <c r="BH96" s="1"/>
  <c r="F96"/>
  <c r="BG96" s="1"/>
  <c r="CB95"/>
  <c r="CA95"/>
  <c r="BX95"/>
  <c r="BW95"/>
  <c r="BF95"/>
  <c r="BF94" s="1"/>
  <c r="BE95"/>
  <c r="BB95"/>
  <c r="BA95"/>
  <c r="AX95"/>
  <c r="AX94" s="1"/>
  <c r="AW95"/>
  <c r="AF95"/>
  <c r="Z95"/>
  <c r="BO95" s="1"/>
  <c r="BO94" s="1"/>
  <c r="Y95"/>
  <c r="P95"/>
  <c r="BI95" s="1"/>
  <c r="K95"/>
  <c r="BH95" s="1"/>
  <c r="F95"/>
  <c r="BG95" s="1"/>
  <c r="BZ94"/>
  <c r="BW94"/>
  <c r="BV94"/>
  <c r="BU94" s="1"/>
  <c r="BD94"/>
  <c r="AZ94"/>
  <c r="AV94"/>
  <c r="AR94"/>
  <c r="AQ94"/>
  <c r="AO94"/>
  <c r="AN94"/>
  <c r="AL94"/>
  <c r="AK94"/>
  <c r="AI94"/>
  <c r="AH94"/>
  <c r="AE94"/>
  <c r="AF94" s="1"/>
  <c r="AD94"/>
  <c r="AB94"/>
  <c r="X94"/>
  <c r="BM94" s="1"/>
  <c r="V94"/>
  <c r="U94"/>
  <c r="S94"/>
  <c r="R94"/>
  <c r="O94"/>
  <c r="BB94" s="1"/>
  <c r="N94"/>
  <c r="L94" s="1"/>
  <c r="AY94" s="1"/>
  <c r="K94"/>
  <c r="BH94" s="1"/>
  <c r="J94"/>
  <c r="I94"/>
  <c r="G94" s="1"/>
  <c r="E94"/>
  <c r="CB94" s="1"/>
  <c r="D94"/>
  <c r="BZ93"/>
  <c r="BV93"/>
  <c r="BD93"/>
  <c r="AZ93"/>
  <c r="AV93"/>
  <c r="X93"/>
  <c r="BM93" s="1"/>
  <c r="CB92"/>
  <c r="CA92"/>
  <c r="BX92"/>
  <c r="BW92"/>
  <c r="BO92"/>
  <c r="BG92"/>
  <c r="BF92"/>
  <c r="BE92"/>
  <c r="BB92"/>
  <c r="BA92"/>
  <c r="AX92"/>
  <c r="AW92"/>
  <c r="AF92"/>
  <c r="AA92"/>
  <c r="Z92"/>
  <c r="BS92" s="1"/>
  <c r="Y92"/>
  <c r="P92"/>
  <c r="BI92" s="1"/>
  <c r="K92"/>
  <c r="BH92" s="1"/>
  <c r="F92"/>
  <c r="CB91"/>
  <c r="CA91"/>
  <c r="BX91"/>
  <c r="BW91"/>
  <c r="BO91"/>
  <c r="BF91"/>
  <c r="BE91"/>
  <c r="BB91"/>
  <c r="BA91"/>
  <c r="AX91"/>
  <c r="AW91"/>
  <c r="AF91"/>
  <c r="Z91"/>
  <c r="AA91" s="1"/>
  <c r="Y91"/>
  <c r="P91"/>
  <c r="BI91" s="1"/>
  <c r="K91"/>
  <c r="BH91" s="1"/>
  <c r="F91"/>
  <c r="BG91" s="1"/>
  <c r="CB90"/>
  <c r="CA90"/>
  <c r="BX90"/>
  <c r="BW90"/>
  <c r="BO90"/>
  <c r="BF90"/>
  <c r="BE90"/>
  <c r="BB90"/>
  <c r="BA90"/>
  <c r="AX90"/>
  <c r="AW90"/>
  <c r="AF90"/>
  <c r="Z90"/>
  <c r="BS90" s="1"/>
  <c r="Y90"/>
  <c r="P90"/>
  <c r="BI90" s="1"/>
  <c r="K90"/>
  <c r="BH90" s="1"/>
  <c r="F90"/>
  <c r="BG90" s="1"/>
  <c r="CB89"/>
  <c r="CA89"/>
  <c r="BX89"/>
  <c r="BW89"/>
  <c r="BF89"/>
  <c r="BE89"/>
  <c r="BB89"/>
  <c r="BA89"/>
  <c r="AX89"/>
  <c r="AW89"/>
  <c r="AF89"/>
  <c r="Z89"/>
  <c r="BO89" s="1"/>
  <c r="Y89"/>
  <c r="P89"/>
  <c r="BI89" s="1"/>
  <c r="K89"/>
  <c r="BH89" s="1"/>
  <c r="F89"/>
  <c r="BG89" s="1"/>
  <c r="CB88"/>
  <c r="CA88"/>
  <c r="BX88"/>
  <c r="BW88"/>
  <c r="BW86" s="1"/>
  <c r="BO88"/>
  <c r="BG88"/>
  <c r="BF88"/>
  <c r="BE88"/>
  <c r="BB88"/>
  <c r="BA88"/>
  <c r="AX88"/>
  <c r="AW88"/>
  <c r="AF88"/>
  <c r="AA88"/>
  <c r="Z88"/>
  <c r="BS88" s="1"/>
  <c r="Y88"/>
  <c r="P88"/>
  <c r="BI88" s="1"/>
  <c r="K88"/>
  <c r="BH88" s="1"/>
  <c r="F88"/>
  <c r="CB87"/>
  <c r="CA87"/>
  <c r="BX87"/>
  <c r="BX86" s="1"/>
  <c r="BW87"/>
  <c r="BO87"/>
  <c r="BF87"/>
  <c r="BE87"/>
  <c r="BB87"/>
  <c r="BA87"/>
  <c r="AX87"/>
  <c r="AW87"/>
  <c r="AF87"/>
  <c r="Z87"/>
  <c r="AA87" s="1"/>
  <c r="Y87"/>
  <c r="P87"/>
  <c r="BI87" s="1"/>
  <c r="K87"/>
  <c r="BH87" s="1"/>
  <c r="F87"/>
  <c r="BG87" s="1"/>
  <c r="BZ86"/>
  <c r="BV86"/>
  <c r="BO86"/>
  <c r="BF86"/>
  <c r="BD86"/>
  <c r="BA86"/>
  <c r="AZ86"/>
  <c r="AX86"/>
  <c r="AV86"/>
  <c r="AR86"/>
  <c r="AQ86"/>
  <c r="AO86"/>
  <c r="AN86"/>
  <c r="AL86"/>
  <c r="AK86"/>
  <c r="AI86"/>
  <c r="AH86"/>
  <c r="AE86"/>
  <c r="AF86" s="1"/>
  <c r="AD86"/>
  <c r="AB86"/>
  <c r="Z86"/>
  <c r="AA86" s="1"/>
  <c r="X86"/>
  <c r="BM86" s="1"/>
  <c r="V86"/>
  <c r="U86"/>
  <c r="S86"/>
  <c r="R86"/>
  <c r="O86"/>
  <c r="BB86" s="1"/>
  <c r="N86"/>
  <c r="L86" s="1"/>
  <c r="AY86" s="1"/>
  <c r="K86"/>
  <c r="BH86" s="1"/>
  <c r="J86"/>
  <c r="I86"/>
  <c r="G86" s="1"/>
  <c r="E86"/>
  <c r="CB86" s="1"/>
  <c r="D86"/>
  <c r="BZ85"/>
  <c r="BV85"/>
  <c r="BD85"/>
  <c r="AZ85"/>
  <c r="AV85"/>
  <c r="X85"/>
  <c r="BM85" s="1"/>
  <c r="CB84"/>
  <c r="CA84"/>
  <c r="BX84"/>
  <c r="BW84"/>
  <c r="BW51" s="1"/>
  <c r="BO84"/>
  <c r="BG84"/>
  <c r="BF84"/>
  <c r="BE84"/>
  <c r="BB84"/>
  <c r="BA84"/>
  <c r="AX84"/>
  <c r="AW84"/>
  <c r="AF84"/>
  <c r="AA84"/>
  <c r="Z84"/>
  <c r="BS84" s="1"/>
  <c r="Y84"/>
  <c r="P84"/>
  <c r="BI84" s="1"/>
  <c r="K84"/>
  <c r="BH84" s="1"/>
  <c r="F84"/>
  <c r="CB83"/>
  <c r="CA83"/>
  <c r="BX83"/>
  <c r="BW83"/>
  <c r="BO83"/>
  <c r="BF83"/>
  <c r="BE83"/>
  <c r="BB83"/>
  <c r="BA83"/>
  <c r="AX83"/>
  <c r="AW83"/>
  <c r="AF83"/>
  <c r="Z83"/>
  <c r="AA83" s="1"/>
  <c r="Y83"/>
  <c r="P83"/>
  <c r="BI83" s="1"/>
  <c r="K83"/>
  <c r="BH83" s="1"/>
  <c r="F83"/>
  <c r="BG83" s="1"/>
  <c r="CB82"/>
  <c r="CA82"/>
  <c r="BX82"/>
  <c r="BW82"/>
  <c r="BO82"/>
  <c r="BF82"/>
  <c r="BE82"/>
  <c r="BB82"/>
  <c r="BA82"/>
  <c r="AX82"/>
  <c r="AW82"/>
  <c r="AF82"/>
  <c r="Z82"/>
  <c r="BS82" s="1"/>
  <c r="Y82"/>
  <c r="P82"/>
  <c r="BI82" s="1"/>
  <c r="K82"/>
  <c r="BH82" s="1"/>
  <c r="F82"/>
  <c r="BG82" s="1"/>
  <c r="CB81"/>
  <c r="CA81"/>
  <c r="BX81"/>
  <c r="BW81"/>
  <c r="BF81"/>
  <c r="BE81"/>
  <c r="BB81"/>
  <c r="BA81"/>
  <c r="AX81"/>
  <c r="AW81"/>
  <c r="AF81"/>
  <c r="Z81"/>
  <c r="BO81" s="1"/>
  <c r="Y81"/>
  <c r="P81"/>
  <c r="BI81" s="1"/>
  <c r="K81"/>
  <c r="BH81" s="1"/>
  <c r="F81"/>
  <c r="BG81" s="1"/>
  <c r="CB80"/>
  <c r="CA80"/>
  <c r="BX80"/>
  <c r="BW80"/>
  <c r="BW78" s="1"/>
  <c r="BO80"/>
  <c r="BG80"/>
  <c r="BF80"/>
  <c r="BE80"/>
  <c r="BB80"/>
  <c r="BA80"/>
  <c r="AX80"/>
  <c r="AW80"/>
  <c r="AF80"/>
  <c r="AA80"/>
  <c r="Z80"/>
  <c r="BS80" s="1"/>
  <c r="Y80"/>
  <c r="P80"/>
  <c r="BI80" s="1"/>
  <c r="K80"/>
  <c r="BH80" s="1"/>
  <c r="F80"/>
  <c r="CB79"/>
  <c r="CA79"/>
  <c r="BX79"/>
  <c r="BX78" s="1"/>
  <c r="BW79"/>
  <c r="BO79"/>
  <c r="BO78" s="1"/>
  <c r="BF79"/>
  <c r="BE79"/>
  <c r="BB79"/>
  <c r="BA79"/>
  <c r="AX79"/>
  <c r="AW79"/>
  <c r="AF79"/>
  <c r="Z79"/>
  <c r="AA79" s="1"/>
  <c r="Y79"/>
  <c r="P79"/>
  <c r="BI79" s="1"/>
  <c r="K79"/>
  <c r="BH79" s="1"/>
  <c r="F79"/>
  <c r="BG79" s="1"/>
  <c r="CB78"/>
  <c r="BZ78"/>
  <c r="BV78"/>
  <c r="BQ78"/>
  <c r="BF78"/>
  <c r="BE78"/>
  <c r="BC78" s="1"/>
  <c r="BD78"/>
  <c r="BA78"/>
  <c r="AZ78"/>
  <c r="AX78"/>
  <c r="AV78"/>
  <c r="AR78"/>
  <c r="AQ78"/>
  <c r="AO78"/>
  <c r="AN78"/>
  <c r="AL78"/>
  <c r="AK78"/>
  <c r="AI78"/>
  <c r="AH78"/>
  <c r="AE78"/>
  <c r="AD78"/>
  <c r="AB78"/>
  <c r="X78"/>
  <c r="BM78" s="1"/>
  <c r="V78"/>
  <c r="U78"/>
  <c r="S78"/>
  <c r="R78"/>
  <c r="O78"/>
  <c r="BB78" s="1"/>
  <c r="N78"/>
  <c r="L78" s="1"/>
  <c r="AY78" s="1"/>
  <c r="J78"/>
  <c r="K78" s="1"/>
  <c r="BH78" s="1"/>
  <c r="I78"/>
  <c r="E78"/>
  <c r="F78" s="1"/>
  <c r="BG78" s="1"/>
  <c r="D78"/>
  <c r="BZ77"/>
  <c r="BV77"/>
  <c r="BD77"/>
  <c r="AZ77"/>
  <c r="AV77"/>
  <c r="X77"/>
  <c r="BM77" s="1"/>
  <c r="CB76"/>
  <c r="CA76"/>
  <c r="BX76"/>
  <c r="BW76"/>
  <c r="BO76"/>
  <c r="BF76"/>
  <c r="BE76"/>
  <c r="BB76"/>
  <c r="BA76"/>
  <c r="AX76"/>
  <c r="AW76"/>
  <c r="AF76"/>
  <c r="Z76"/>
  <c r="BS76" s="1"/>
  <c r="Y76"/>
  <c r="P76"/>
  <c r="BI76" s="1"/>
  <c r="K76"/>
  <c r="BH76" s="1"/>
  <c r="F76"/>
  <c r="BG76" s="1"/>
  <c r="CB75"/>
  <c r="CA75"/>
  <c r="BX75"/>
  <c r="BW75"/>
  <c r="BF75"/>
  <c r="BE75"/>
  <c r="BB75"/>
  <c r="BA75"/>
  <c r="AX75"/>
  <c r="AW75"/>
  <c r="AF75"/>
  <c r="Z75"/>
  <c r="BO75" s="1"/>
  <c r="Y75"/>
  <c r="P75"/>
  <c r="BI75" s="1"/>
  <c r="K75"/>
  <c r="BH75" s="1"/>
  <c r="F75"/>
  <c r="BG75" s="1"/>
  <c r="CB74"/>
  <c r="CA74"/>
  <c r="BX74"/>
  <c r="BW74"/>
  <c r="BO74"/>
  <c r="BG74"/>
  <c r="BF74"/>
  <c r="BE74"/>
  <c r="BB74"/>
  <c r="BA74"/>
  <c r="AX74"/>
  <c r="AW74"/>
  <c r="AF74"/>
  <c r="AA74"/>
  <c r="Z74"/>
  <c r="BS74" s="1"/>
  <c r="Y74"/>
  <c r="P74"/>
  <c r="BI74" s="1"/>
  <c r="K74"/>
  <c r="BH74" s="1"/>
  <c r="F74"/>
  <c r="CB73"/>
  <c r="CA73"/>
  <c r="BX73"/>
  <c r="BW73"/>
  <c r="BO73"/>
  <c r="BF73"/>
  <c r="BE73"/>
  <c r="BB73"/>
  <c r="BA73"/>
  <c r="AX73"/>
  <c r="AW73"/>
  <c r="AF73"/>
  <c r="Z73"/>
  <c r="AA73" s="1"/>
  <c r="Y73"/>
  <c r="P73"/>
  <c r="BI73" s="1"/>
  <c r="K73"/>
  <c r="BH73" s="1"/>
  <c r="F73"/>
  <c r="BG73" s="1"/>
  <c r="CB72"/>
  <c r="CA72"/>
  <c r="BX72"/>
  <c r="BW72"/>
  <c r="BO72"/>
  <c r="BF72"/>
  <c r="BE72"/>
  <c r="BB72"/>
  <c r="BA72"/>
  <c r="AX72"/>
  <c r="AW72"/>
  <c r="AF72"/>
  <c r="Z72"/>
  <c r="BS72" s="1"/>
  <c r="Y72"/>
  <c r="Y70" s="1"/>
  <c r="P72"/>
  <c r="BI72" s="1"/>
  <c r="K72"/>
  <c r="BH72" s="1"/>
  <c r="F72"/>
  <c r="BG72" s="1"/>
  <c r="CB71"/>
  <c r="CA71"/>
  <c r="BX71"/>
  <c r="BW71"/>
  <c r="BW70" s="1"/>
  <c r="BF71"/>
  <c r="BF70" s="1"/>
  <c r="BE71"/>
  <c r="BB71"/>
  <c r="BA71"/>
  <c r="AX71"/>
  <c r="AX70" s="1"/>
  <c r="AW71"/>
  <c r="AF71"/>
  <c r="Z71"/>
  <c r="BO71" s="1"/>
  <c r="Y71"/>
  <c r="P71"/>
  <c r="BI71" s="1"/>
  <c r="K71"/>
  <c r="BH71" s="1"/>
  <c r="F71"/>
  <c r="BG71" s="1"/>
  <c r="BZ70"/>
  <c r="BV70"/>
  <c r="BD70"/>
  <c r="AZ70"/>
  <c r="AV70"/>
  <c r="AR70"/>
  <c r="AQ70"/>
  <c r="AO70"/>
  <c r="AN70"/>
  <c r="AL70"/>
  <c r="AK70"/>
  <c r="AI70"/>
  <c r="AH70"/>
  <c r="AE70"/>
  <c r="AF70" s="1"/>
  <c r="AD70"/>
  <c r="AB70" s="1"/>
  <c r="X70"/>
  <c r="BQ70" s="1"/>
  <c r="V70"/>
  <c r="U70"/>
  <c r="S70"/>
  <c r="R70"/>
  <c r="O70"/>
  <c r="P70" s="1"/>
  <c r="BI70" s="1"/>
  <c r="N70"/>
  <c r="BA70" s="1"/>
  <c r="L70"/>
  <c r="AY70" s="1"/>
  <c r="J70"/>
  <c r="K70" s="1"/>
  <c r="BH70" s="1"/>
  <c r="I70"/>
  <c r="G70"/>
  <c r="E70"/>
  <c r="D70"/>
  <c r="CA70" s="1"/>
  <c r="BZ69"/>
  <c r="BV69"/>
  <c r="BD69"/>
  <c r="AZ69"/>
  <c r="AV69"/>
  <c r="X69"/>
  <c r="BQ69" s="1"/>
  <c r="CB68"/>
  <c r="CA68"/>
  <c r="BX68"/>
  <c r="BW68"/>
  <c r="BR68"/>
  <c r="BH68"/>
  <c r="BF68"/>
  <c r="BE68"/>
  <c r="BB68"/>
  <c r="BA68"/>
  <c r="AX68"/>
  <c r="AX51" s="1"/>
  <c r="AX34" s="1"/>
  <c r="AX25" s="1"/>
  <c r="AW68"/>
  <c r="AF68"/>
  <c r="Z68"/>
  <c r="Y68"/>
  <c r="BN68" s="1"/>
  <c r="P68"/>
  <c r="BI68" s="1"/>
  <c r="K68"/>
  <c r="F68"/>
  <c r="BG68" s="1"/>
  <c r="CB67"/>
  <c r="CA67"/>
  <c r="BX67"/>
  <c r="BW67"/>
  <c r="BR67"/>
  <c r="BN67"/>
  <c r="BF67"/>
  <c r="BE67"/>
  <c r="BB67"/>
  <c r="BA67"/>
  <c r="AX67"/>
  <c r="AW67"/>
  <c r="AF67"/>
  <c r="Z67"/>
  <c r="Y67"/>
  <c r="P67"/>
  <c r="BI67" s="1"/>
  <c r="K67"/>
  <c r="BH67" s="1"/>
  <c r="F67"/>
  <c r="BG67" s="1"/>
  <c r="CB66"/>
  <c r="CA66"/>
  <c r="BX66"/>
  <c r="BW66"/>
  <c r="BR66"/>
  <c r="BN66"/>
  <c r="BH66"/>
  <c r="BF66"/>
  <c r="BE66"/>
  <c r="BB66"/>
  <c r="BA66"/>
  <c r="AX66"/>
  <c r="AW66"/>
  <c r="AF66"/>
  <c r="Z66"/>
  <c r="Z49" s="1"/>
  <c r="Y66"/>
  <c r="P66"/>
  <c r="BI66" s="1"/>
  <c r="K66"/>
  <c r="F66"/>
  <c r="BG66" s="1"/>
  <c r="CB65"/>
  <c r="CA65"/>
  <c r="BX65"/>
  <c r="BW65"/>
  <c r="BH65"/>
  <c r="BF65"/>
  <c r="BE65"/>
  <c r="BB65"/>
  <c r="BA65"/>
  <c r="AX65"/>
  <c r="AW65"/>
  <c r="AF65"/>
  <c r="Z65"/>
  <c r="Y65"/>
  <c r="BR65" s="1"/>
  <c r="P65"/>
  <c r="BI65" s="1"/>
  <c r="K65"/>
  <c r="F65"/>
  <c r="BG65" s="1"/>
  <c r="CB64"/>
  <c r="CA64"/>
  <c r="BX64"/>
  <c r="BW64"/>
  <c r="BR64"/>
  <c r="BH64"/>
  <c r="BF64"/>
  <c r="BF47" s="1"/>
  <c r="BF30" s="1"/>
  <c r="BF21" s="1"/>
  <c r="BE64"/>
  <c r="BB64"/>
  <c r="BA64"/>
  <c r="AX64"/>
  <c r="AW64"/>
  <c r="AF64"/>
  <c r="Z64"/>
  <c r="Y64"/>
  <c r="BN64" s="1"/>
  <c r="P64"/>
  <c r="BI64" s="1"/>
  <c r="K64"/>
  <c r="F64"/>
  <c r="BG64" s="1"/>
  <c r="CB63"/>
  <c r="CA63"/>
  <c r="BX63"/>
  <c r="BW63"/>
  <c r="BR63"/>
  <c r="BN63"/>
  <c r="BN62" s="1"/>
  <c r="BF63"/>
  <c r="BE63"/>
  <c r="BB63"/>
  <c r="BA63"/>
  <c r="AX63"/>
  <c r="AW63"/>
  <c r="AF63"/>
  <c r="Z63"/>
  <c r="Y63"/>
  <c r="Y62" s="1"/>
  <c r="P63"/>
  <c r="BI63" s="1"/>
  <c r="K63"/>
  <c r="BH63" s="1"/>
  <c r="F63"/>
  <c r="BG63" s="1"/>
  <c r="BZ62"/>
  <c r="BV62"/>
  <c r="BE62"/>
  <c r="BD62"/>
  <c r="AZ62"/>
  <c r="AX62"/>
  <c r="AW62"/>
  <c r="AV62"/>
  <c r="AR62"/>
  <c r="AQ62"/>
  <c r="AO62"/>
  <c r="AN62"/>
  <c r="AL62"/>
  <c r="AK62"/>
  <c r="AI62"/>
  <c r="AH62"/>
  <c r="AE62"/>
  <c r="AF62" s="1"/>
  <c r="AD62"/>
  <c r="AB62" s="1"/>
  <c r="X62"/>
  <c r="BQ62" s="1"/>
  <c r="V62"/>
  <c r="U62"/>
  <c r="S62"/>
  <c r="R62"/>
  <c r="R45" s="1"/>
  <c r="O62"/>
  <c r="P62" s="1"/>
  <c r="BI62" s="1"/>
  <c r="N62"/>
  <c r="BA62" s="1"/>
  <c r="L62"/>
  <c r="AY62" s="1"/>
  <c r="J62"/>
  <c r="K62" s="1"/>
  <c r="BH62" s="1"/>
  <c r="I62"/>
  <c r="G62" s="1"/>
  <c r="E62"/>
  <c r="D62"/>
  <c r="CA62" s="1"/>
  <c r="B62"/>
  <c r="BY62" s="1"/>
  <c r="BZ61"/>
  <c r="BV61"/>
  <c r="BD61"/>
  <c r="AZ61"/>
  <c r="AV61"/>
  <c r="X61"/>
  <c r="CB60"/>
  <c r="CA60"/>
  <c r="BX60"/>
  <c r="BW60"/>
  <c r="BR60"/>
  <c r="BN60"/>
  <c r="BF60"/>
  <c r="BE60"/>
  <c r="BB60"/>
  <c r="BA60"/>
  <c r="AX60"/>
  <c r="AW60"/>
  <c r="AF60"/>
  <c r="Z60"/>
  <c r="Y60"/>
  <c r="P60"/>
  <c r="BI60" s="1"/>
  <c r="K60"/>
  <c r="BH60" s="1"/>
  <c r="F60"/>
  <c r="BG60" s="1"/>
  <c r="CB59"/>
  <c r="CA59"/>
  <c r="BX59"/>
  <c r="BW59"/>
  <c r="BR59"/>
  <c r="BN59"/>
  <c r="BH59"/>
  <c r="BF59"/>
  <c r="BE59"/>
  <c r="BB59"/>
  <c r="BA59"/>
  <c r="AX59"/>
  <c r="AW59"/>
  <c r="AF59"/>
  <c r="Z59"/>
  <c r="Z50" s="1"/>
  <c r="Z33" s="1"/>
  <c r="Z24" s="1"/>
  <c r="Y59"/>
  <c r="P59"/>
  <c r="BI59" s="1"/>
  <c r="K59"/>
  <c r="F59"/>
  <c r="BG59" s="1"/>
  <c r="CB58"/>
  <c r="CA58"/>
  <c r="BX58"/>
  <c r="BW58"/>
  <c r="BH58"/>
  <c r="BF58"/>
  <c r="BF49" s="1"/>
  <c r="BF32" s="1"/>
  <c r="BF23" s="1"/>
  <c r="BE58"/>
  <c r="BB58"/>
  <c r="BA58"/>
  <c r="AX58"/>
  <c r="AX49" s="1"/>
  <c r="AX32" s="1"/>
  <c r="AX23" s="1"/>
  <c r="AW58"/>
  <c r="AF58"/>
  <c r="Z58"/>
  <c r="Y58"/>
  <c r="BR58" s="1"/>
  <c r="P58"/>
  <c r="BI58" s="1"/>
  <c r="K58"/>
  <c r="F58"/>
  <c r="BG58" s="1"/>
  <c r="CB57"/>
  <c r="CA57"/>
  <c r="BX57"/>
  <c r="BW57"/>
  <c r="BR57"/>
  <c r="BF57"/>
  <c r="BE57"/>
  <c r="BB57"/>
  <c r="BA57"/>
  <c r="AX57"/>
  <c r="AW57"/>
  <c r="AF57"/>
  <c r="Z57"/>
  <c r="Y57"/>
  <c r="BN57" s="1"/>
  <c r="P57"/>
  <c r="BI57" s="1"/>
  <c r="K57"/>
  <c r="BH57" s="1"/>
  <c r="F57"/>
  <c r="BG57" s="1"/>
  <c r="CB56"/>
  <c r="CA56"/>
  <c r="BX56"/>
  <c r="BW56"/>
  <c r="BR56"/>
  <c r="BN56"/>
  <c r="BF56"/>
  <c r="BE56"/>
  <c r="BB56"/>
  <c r="BA56"/>
  <c r="AX56"/>
  <c r="AW56"/>
  <c r="AF56"/>
  <c r="Z56"/>
  <c r="Y56"/>
  <c r="P56"/>
  <c r="BI56" s="1"/>
  <c r="K56"/>
  <c r="BH56" s="1"/>
  <c r="F56"/>
  <c r="BG56" s="1"/>
  <c r="CB55"/>
  <c r="CA55"/>
  <c r="BX55"/>
  <c r="BX54" s="1"/>
  <c r="BW55"/>
  <c r="BW54" s="1"/>
  <c r="BN55"/>
  <c r="BN54" s="1"/>
  <c r="BH55"/>
  <c r="BF55"/>
  <c r="BF54" s="1"/>
  <c r="BE55"/>
  <c r="BB55"/>
  <c r="BA55"/>
  <c r="AX55"/>
  <c r="AW55"/>
  <c r="AF55"/>
  <c r="Z55"/>
  <c r="Z46" s="1"/>
  <c r="Z29" s="1"/>
  <c r="Z20" s="1"/>
  <c r="Y55"/>
  <c r="BR55" s="1"/>
  <c r="P55"/>
  <c r="BI55" s="1"/>
  <c r="K55"/>
  <c r="F55"/>
  <c r="BG55" s="1"/>
  <c r="BZ54"/>
  <c r="BV54"/>
  <c r="BE54"/>
  <c r="BD54"/>
  <c r="BC54" s="1"/>
  <c r="AZ54"/>
  <c r="AX54"/>
  <c r="AW54"/>
  <c r="AV54"/>
  <c r="AU54" s="1"/>
  <c r="AR54"/>
  <c r="AQ54"/>
  <c r="AO54"/>
  <c r="AN54"/>
  <c r="AL54"/>
  <c r="AK54"/>
  <c r="AI54"/>
  <c r="AH54"/>
  <c r="AE54"/>
  <c r="AF54" s="1"/>
  <c r="AD54"/>
  <c r="AB54" s="1"/>
  <c r="Y54"/>
  <c r="BR54" s="1"/>
  <c r="X54"/>
  <c r="BQ54" s="1"/>
  <c r="V54"/>
  <c r="U54"/>
  <c r="U45" s="1"/>
  <c r="S54"/>
  <c r="R54"/>
  <c r="O54"/>
  <c r="N54"/>
  <c r="BA54" s="1"/>
  <c r="J54"/>
  <c r="K54" s="1"/>
  <c r="BH54" s="1"/>
  <c r="I54"/>
  <c r="G54"/>
  <c r="E54"/>
  <c r="D54"/>
  <c r="CA54" s="1"/>
  <c r="B54"/>
  <c r="BY54" s="1"/>
  <c r="AP52"/>
  <c r="AP35" s="1"/>
  <c r="AP26" s="1"/>
  <c r="AM52"/>
  <c r="AJ52"/>
  <c r="AJ35" s="1"/>
  <c r="AJ26" s="1"/>
  <c r="AG52"/>
  <c r="AC52"/>
  <c r="T52"/>
  <c r="Q52"/>
  <c r="M52"/>
  <c r="AZ52" s="1"/>
  <c r="H52"/>
  <c r="H35" s="1"/>
  <c r="H26" s="1"/>
  <c r="C52"/>
  <c r="BZ52" s="1"/>
  <c r="BF51"/>
  <c r="BF34" s="1"/>
  <c r="BF25" s="1"/>
  <c r="AR51"/>
  <c r="AR34" s="1"/>
  <c r="AR25" s="1"/>
  <c r="AQ51"/>
  <c r="AO51"/>
  <c r="AN51"/>
  <c r="AL51"/>
  <c r="AL34" s="1"/>
  <c r="AL25" s="1"/>
  <c r="AK51"/>
  <c r="AI51"/>
  <c r="AH51"/>
  <c r="AE51"/>
  <c r="AF51" s="1"/>
  <c r="AD51"/>
  <c r="V51"/>
  <c r="V34" s="1"/>
  <c r="V25" s="1"/>
  <c r="U51"/>
  <c r="U34" s="1"/>
  <c r="U25" s="1"/>
  <c r="S51"/>
  <c r="R51"/>
  <c r="O51"/>
  <c r="BB51" s="1"/>
  <c r="N51"/>
  <c r="BA51" s="1"/>
  <c r="J51"/>
  <c r="K51" s="1"/>
  <c r="BH51" s="1"/>
  <c r="I51"/>
  <c r="F51"/>
  <c r="BG51" s="1"/>
  <c r="E51"/>
  <c r="CB51" s="1"/>
  <c r="D51"/>
  <c r="CA51" s="1"/>
  <c r="CB50"/>
  <c r="CA50"/>
  <c r="AR50"/>
  <c r="AQ50"/>
  <c r="AO50"/>
  <c r="AN50"/>
  <c r="AL50"/>
  <c r="AL33" s="1"/>
  <c r="AL24" s="1"/>
  <c r="AK50"/>
  <c r="AI50"/>
  <c r="AH50"/>
  <c r="AE50"/>
  <c r="AF50" s="1"/>
  <c r="AD50"/>
  <c r="V50"/>
  <c r="V33" s="1"/>
  <c r="V24" s="1"/>
  <c r="U50"/>
  <c r="U33" s="1"/>
  <c r="U24" s="1"/>
  <c r="S50"/>
  <c r="R50"/>
  <c r="O50"/>
  <c r="P50" s="1"/>
  <c r="BI50" s="1"/>
  <c r="N50"/>
  <c r="BA50" s="1"/>
  <c r="J50"/>
  <c r="K50" s="1"/>
  <c r="BH50" s="1"/>
  <c r="I50"/>
  <c r="F50"/>
  <c r="BG50" s="1"/>
  <c r="E50"/>
  <c r="D50"/>
  <c r="CB49"/>
  <c r="BW49"/>
  <c r="BB49"/>
  <c r="AR49"/>
  <c r="AR32" s="1"/>
  <c r="AR23" s="1"/>
  <c r="AQ49"/>
  <c r="AO49"/>
  <c r="AN49"/>
  <c r="AL49"/>
  <c r="AL32" s="1"/>
  <c r="AL23" s="1"/>
  <c r="AK49"/>
  <c r="AI49"/>
  <c r="AH49"/>
  <c r="AF49"/>
  <c r="AE49"/>
  <c r="AD49"/>
  <c r="V49"/>
  <c r="U49"/>
  <c r="S49"/>
  <c r="R49"/>
  <c r="R32" s="1"/>
  <c r="R23" s="1"/>
  <c r="P49"/>
  <c r="BI49" s="1"/>
  <c r="O49"/>
  <c r="N49"/>
  <c r="BA49" s="1"/>
  <c r="J49"/>
  <c r="K49" s="1"/>
  <c r="BH49" s="1"/>
  <c r="I49"/>
  <c r="E49"/>
  <c r="F49" s="1"/>
  <c r="BG49" s="1"/>
  <c r="D49"/>
  <c r="CA49" s="1"/>
  <c r="CB48"/>
  <c r="AR48"/>
  <c r="AR31" s="1"/>
  <c r="AR22" s="1"/>
  <c r="AQ48"/>
  <c r="AO48"/>
  <c r="AO31" s="1"/>
  <c r="AO22" s="1"/>
  <c r="AN48"/>
  <c r="AL48"/>
  <c r="AL31" s="1"/>
  <c r="AL22" s="1"/>
  <c r="AK48"/>
  <c r="AI48"/>
  <c r="AI31" s="1"/>
  <c r="AI22" s="1"/>
  <c r="AH48"/>
  <c r="AF48"/>
  <c r="AE48"/>
  <c r="AD48"/>
  <c r="V48"/>
  <c r="V31" s="1"/>
  <c r="V22" s="1"/>
  <c r="U48"/>
  <c r="U31" s="1"/>
  <c r="U22" s="1"/>
  <c r="S48"/>
  <c r="R48"/>
  <c r="O48"/>
  <c r="BB48" s="1"/>
  <c r="N48"/>
  <c r="BA48" s="1"/>
  <c r="J48"/>
  <c r="K48" s="1"/>
  <c r="BH48" s="1"/>
  <c r="I48"/>
  <c r="F48"/>
  <c r="BG48" s="1"/>
  <c r="E48"/>
  <c r="D48"/>
  <c r="CA48" s="1"/>
  <c r="CB47"/>
  <c r="BW47"/>
  <c r="BB47"/>
  <c r="AX47"/>
  <c r="AR47"/>
  <c r="AR30" s="1"/>
  <c r="AR21" s="1"/>
  <c r="AQ47"/>
  <c r="AO47"/>
  <c r="AN47"/>
  <c r="AL47"/>
  <c r="AL30" s="1"/>
  <c r="AL21" s="1"/>
  <c r="AK47"/>
  <c r="AI47"/>
  <c r="AH47"/>
  <c r="AF47"/>
  <c r="AE47"/>
  <c r="AD47"/>
  <c r="Z47"/>
  <c r="V47"/>
  <c r="V30" s="1"/>
  <c r="V21" s="1"/>
  <c r="U47"/>
  <c r="S47"/>
  <c r="R47"/>
  <c r="R30" s="1"/>
  <c r="R21" s="1"/>
  <c r="P47"/>
  <c r="BI47" s="1"/>
  <c r="O47"/>
  <c r="N47"/>
  <c r="BA47" s="1"/>
  <c r="J47"/>
  <c r="K47" s="1"/>
  <c r="BH47" s="1"/>
  <c r="I47"/>
  <c r="E47"/>
  <c r="F47" s="1"/>
  <c r="BG47" s="1"/>
  <c r="D47"/>
  <c r="CA47" s="1"/>
  <c r="CB46"/>
  <c r="BB46"/>
  <c r="AR46"/>
  <c r="AR29" s="1"/>
  <c r="AR20" s="1"/>
  <c r="AQ46"/>
  <c r="AO46"/>
  <c r="AO29" s="1"/>
  <c r="AO20" s="1"/>
  <c r="AN46"/>
  <c r="AL46"/>
  <c r="AK46"/>
  <c r="AI46"/>
  <c r="AI29" s="1"/>
  <c r="AI20" s="1"/>
  <c r="AH46"/>
  <c r="AF46"/>
  <c r="AE46"/>
  <c r="AD46"/>
  <c r="V46"/>
  <c r="U46"/>
  <c r="S46"/>
  <c r="R46"/>
  <c r="P46"/>
  <c r="BI46" s="1"/>
  <c r="O46"/>
  <c r="N46"/>
  <c r="BA46" s="1"/>
  <c r="J46"/>
  <c r="K46" s="1"/>
  <c r="BH46" s="1"/>
  <c r="I46"/>
  <c r="E46"/>
  <c r="F46" s="1"/>
  <c r="BG46" s="1"/>
  <c r="D46"/>
  <c r="D29" s="1"/>
  <c r="BD45"/>
  <c r="AP45"/>
  <c r="AP28" s="1"/>
  <c r="AP19" s="1"/>
  <c r="AP160" s="1"/>
  <c r="AM45"/>
  <c r="AJ45"/>
  <c r="AG45"/>
  <c r="AC45"/>
  <c r="X45"/>
  <c r="T45"/>
  <c r="Q45"/>
  <c r="N45"/>
  <c r="BA45" s="1"/>
  <c r="M45"/>
  <c r="AZ45" s="1"/>
  <c r="H45"/>
  <c r="C45"/>
  <c r="BZ45" s="1"/>
  <c r="BZ44"/>
  <c r="BV44"/>
  <c r="BD44"/>
  <c r="AZ44"/>
  <c r="AV44"/>
  <c r="X44"/>
  <c r="CB43"/>
  <c r="CA43"/>
  <c r="BX43"/>
  <c r="BW43"/>
  <c r="BR43"/>
  <c r="BF43"/>
  <c r="BE43"/>
  <c r="BB43"/>
  <c r="BA43"/>
  <c r="AX43"/>
  <c r="AW43"/>
  <c r="AF43"/>
  <c r="Z43"/>
  <c r="Y43"/>
  <c r="BN43" s="1"/>
  <c r="P43"/>
  <c r="BI43" s="1"/>
  <c r="K43"/>
  <c r="BH43" s="1"/>
  <c r="F43"/>
  <c r="BG43" s="1"/>
  <c r="CB42"/>
  <c r="CA42"/>
  <c r="BX42"/>
  <c r="BW42"/>
  <c r="BR42"/>
  <c r="BN42"/>
  <c r="BF42"/>
  <c r="BE42"/>
  <c r="BB42"/>
  <c r="BA42"/>
  <c r="AX42"/>
  <c r="AW42"/>
  <c r="AF42"/>
  <c r="Z42"/>
  <c r="Y42"/>
  <c r="P42"/>
  <c r="K42"/>
  <c r="F42"/>
  <c r="CB41"/>
  <c r="CA41"/>
  <c r="BX41"/>
  <c r="BW41"/>
  <c r="BH41"/>
  <c r="BF41"/>
  <c r="BE41"/>
  <c r="BB41"/>
  <c r="BA41"/>
  <c r="AX41"/>
  <c r="AW41"/>
  <c r="AF41"/>
  <c r="Z41"/>
  <c r="Y41"/>
  <c r="BR41" s="1"/>
  <c r="P41"/>
  <c r="BI41" s="1"/>
  <c r="K41"/>
  <c r="F41"/>
  <c r="BG41" s="1"/>
  <c r="CB40"/>
  <c r="CA40"/>
  <c r="BX40"/>
  <c r="BW40"/>
  <c r="BR40"/>
  <c r="BF40"/>
  <c r="BE40"/>
  <c r="BB40"/>
  <c r="BA40"/>
  <c r="AX40"/>
  <c r="AW40"/>
  <c r="AF40"/>
  <c r="Z40"/>
  <c r="Y40"/>
  <c r="BN40" s="1"/>
  <c r="P40"/>
  <c r="BI40" s="1"/>
  <c r="K40"/>
  <c r="BH40" s="1"/>
  <c r="F40"/>
  <c r="BG40" s="1"/>
  <c r="CB39"/>
  <c r="CA39"/>
  <c r="BX39"/>
  <c r="BW39"/>
  <c r="BR39"/>
  <c r="BN39"/>
  <c r="BF39"/>
  <c r="BE39"/>
  <c r="BE37" s="1"/>
  <c r="BB39"/>
  <c r="BA39"/>
  <c r="AX39"/>
  <c r="AW39"/>
  <c r="AW37" s="1"/>
  <c r="AF39"/>
  <c r="Z39"/>
  <c r="Y39"/>
  <c r="P39"/>
  <c r="BI39" s="1"/>
  <c r="K39"/>
  <c r="BH39" s="1"/>
  <c r="F39"/>
  <c r="BG39" s="1"/>
  <c r="CB38"/>
  <c r="CA38"/>
  <c r="BX38"/>
  <c r="BX37" s="1"/>
  <c r="BW38"/>
  <c r="BF38"/>
  <c r="BF37" s="1"/>
  <c r="BE38"/>
  <c r="BB38"/>
  <c r="BA38"/>
  <c r="AX38"/>
  <c r="AW38"/>
  <c r="AF38"/>
  <c r="Z38"/>
  <c r="Y38"/>
  <c r="BN38" s="1"/>
  <c r="P38"/>
  <c r="K38"/>
  <c r="F38"/>
  <c r="CA37"/>
  <c r="BZ37"/>
  <c r="BV37"/>
  <c r="BD37"/>
  <c r="AZ37"/>
  <c r="AX37"/>
  <c r="AV37"/>
  <c r="AR37"/>
  <c r="AQ37"/>
  <c r="AO37"/>
  <c r="AN37"/>
  <c r="AL37"/>
  <c r="AK37"/>
  <c r="AI37"/>
  <c r="AH37"/>
  <c r="AE37"/>
  <c r="AF37" s="1"/>
  <c r="AD37"/>
  <c r="AB37" s="1"/>
  <c r="X37"/>
  <c r="BQ37" s="1"/>
  <c r="V37"/>
  <c r="U37"/>
  <c r="S37"/>
  <c r="R37"/>
  <c r="O37"/>
  <c r="P37" s="1"/>
  <c r="N37"/>
  <c r="BA37" s="1"/>
  <c r="L37"/>
  <c r="AY37" s="1"/>
  <c r="J37"/>
  <c r="I37"/>
  <c r="G37" s="1"/>
  <c r="E37"/>
  <c r="D37"/>
  <c r="B37"/>
  <c r="BY37" s="1"/>
  <c r="AM35"/>
  <c r="AG35"/>
  <c r="AG26" s="1"/>
  <c r="AC35"/>
  <c r="AC26" s="1"/>
  <c r="T35"/>
  <c r="C35"/>
  <c r="BZ35" s="1"/>
  <c r="AO34"/>
  <c r="AO25" s="1"/>
  <c r="AD34"/>
  <c r="N34"/>
  <c r="BA34" s="1"/>
  <c r="E34"/>
  <c r="AR33"/>
  <c r="AR24" s="1"/>
  <c r="AD33"/>
  <c r="AD24" s="1"/>
  <c r="S33"/>
  <c r="S24" s="1"/>
  <c r="R33"/>
  <c r="R24" s="1"/>
  <c r="E33"/>
  <c r="AI32"/>
  <c r="AI23" s="1"/>
  <c r="AF32"/>
  <c r="AE32"/>
  <c r="V32"/>
  <c r="N32"/>
  <c r="BA32" s="1"/>
  <c r="CA31"/>
  <c r="AE31"/>
  <c r="AF31" s="1"/>
  <c r="S31"/>
  <c r="S22" s="1"/>
  <c r="R31"/>
  <c r="J31"/>
  <c r="K31" s="1"/>
  <c r="BH31" s="1"/>
  <c r="E31"/>
  <c r="E22" s="1"/>
  <c r="D31"/>
  <c r="AO30"/>
  <c r="AI30"/>
  <c r="AI21" s="1"/>
  <c r="AD30"/>
  <c r="AD21" s="1"/>
  <c r="U30"/>
  <c r="U21" s="1"/>
  <c r="S30"/>
  <c r="S21" s="1"/>
  <c r="N30"/>
  <c r="BA30" s="1"/>
  <c r="E30"/>
  <c r="F30" s="1"/>
  <c r="BG30" s="1"/>
  <c r="AL29"/>
  <c r="AL20" s="1"/>
  <c r="AD29"/>
  <c r="V29"/>
  <c r="V20" s="1"/>
  <c r="U29"/>
  <c r="S29"/>
  <c r="S20" s="1"/>
  <c r="R29"/>
  <c r="J29"/>
  <c r="E29"/>
  <c r="AG28"/>
  <c r="T28"/>
  <c r="AM26"/>
  <c r="T26"/>
  <c r="N25"/>
  <c r="E25"/>
  <c r="AN24"/>
  <c r="E24"/>
  <c r="AE23"/>
  <c r="AF23" s="1"/>
  <c r="V23"/>
  <c r="N23"/>
  <c r="BA23" s="1"/>
  <c r="R22"/>
  <c r="D22"/>
  <c r="CA22" s="1"/>
  <c r="AO21"/>
  <c r="N21"/>
  <c r="BA21" s="1"/>
  <c r="E21"/>
  <c r="CB21" s="1"/>
  <c r="AD20"/>
  <c r="U20"/>
  <c r="R20"/>
  <c r="E20"/>
  <c r="AG19"/>
  <c r="AG160" s="1"/>
  <c r="T19"/>
  <c r="T160" s="1"/>
  <c r="R28" l="1"/>
  <c r="R19" s="1"/>
  <c r="R160" s="1"/>
  <c r="BO70"/>
  <c r="BS20"/>
  <c r="CB20"/>
  <c r="CB22"/>
  <c r="F22"/>
  <c r="BG22" s="1"/>
  <c r="CB34"/>
  <c r="BW34"/>
  <c r="BW25" s="1"/>
  <c r="BW30"/>
  <c r="BW21" s="1"/>
  <c r="BR62"/>
  <c r="W62"/>
  <c r="BP62" s="1"/>
  <c r="AF34"/>
  <c r="BD28"/>
  <c r="BD19" s="1"/>
  <c r="BD160" s="1"/>
  <c r="AL45"/>
  <c r="AL28" s="1"/>
  <c r="AL19" s="1"/>
  <c r="AL160" s="1"/>
  <c r="AA75"/>
  <c r="BS100"/>
  <c r="P102"/>
  <c r="BI102" s="1"/>
  <c r="BS104"/>
  <c r="AH29"/>
  <c r="AH20" s="1"/>
  <c r="Z112"/>
  <c r="AN30"/>
  <c r="AN21" s="1"/>
  <c r="K115"/>
  <c r="BH115" s="1"/>
  <c r="AA116"/>
  <c r="F119"/>
  <c r="BG119" s="1"/>
  <c r="BS120"/>
  <c r="BO116"/>
  <c r="AX127"/>
  <c r="AX110" s="1"/>
  <c r="AX28" s="1"/>
  <c r="AX19" s="1"/>
  <c r="AX160" s="1"/>
  <c r="BQ144"/>
  <c r="CB144"/>
  <c r="C26"/>
  <c r="BZ26" s="1"/>
  <c r="C28"/>
  <c r="C19" s="1"/>
  <c r="C160" s="1"/>
  <c r="AF29"/>
  <c r="CB30"/>
  <c r="D32"/>
  <c r="CA32" s="1"/>
  <c r="AE33"/>
  <c r="D34"/>
  <c r="D25" s="1"/>
  <c r="CA25" s="1"/>
  <c r="Y37"/>
  <c r="AU37"/>
  <c r="BC37"/>
  <c r="BH38"/>
  <c r="BR38"/>
  <c r="BN41"/>
  <c r="AV45"/>
  <c r="AV28" s="1"/>
  <c r="S32"/>
  <c r="S23" s="1"/>
  <c r="AD32"/>
  <c r="AD23" s="1"/>
  <c r="D33"/>
  <c r="BB50"/>
  <c r="Z51"/>
  <c r="Z34" s="1"/>
  <c r="Z25" s="1"/>
  <c r="W54"/>
  <c r="BP54" s="1"/>
  <c r="AX45"/>
  <c r="Z48"/>
  <c r="BS48" s="1"/>
  <c r="BN58"/>
  <c r="BV52"/>
  <c r="BF62"/>
  <c r="BW62"/>
  <c r="BU62" s="1"/>
  <c r="BN65"/>
  <c r="AA72"/>
  <c r="BS73"/>
  <c r="AA76"/>
  <c r="BQ77"/>
  <c r="BS79"/>
  <c r="AA82"/>
  <c r="BS83"/>
  <c r="BU86"/>
  <c r="BS87"/>
  <c r="AW86"/>
  <c r="AU86" s="1"/>
  <c r="BE86"/>
  <c r="BC86" s="1"/>
  <c r="AA90"/>
  <c r="BS91"/>
  <c r="AA96"/>
  <c r="BS97"/>
  <c r="BO98"/>
  <c r="BQ101"/>
  <c r="BS105"/>
  <c r="BO106"/>
  <c r="AA108"/>
  <c r="BQ109"/>
  <c r="E110"/>
  <c r="AE110"/>
  <c r="AF110" s="1"/>
  <c r="Z113"/>
  <c r="AH31"/>
  <c r="AH22" s="1"/>
  <c r="AN31"/>
  <c r="AN22" s="1"/>
  <c r="I32"/>
  <c r="I23" s="1"/>
  <c r="AK33"/>
  <c r="AK24" s="1"/>
  <c r="AQ33"/>
  <c r="AQ24" s="1"/>
  <c r="AK34"/>
  <c r="AK25" s="1"/>
  <c r="AQ34"/>
  <c r="AQ25" s="1"/>
  <c r="BS121"/>
  <c r="BO122"/>
  <c r="AA124"/>
  <c r="BS125"/>
  <c r="P127"/>
  <c r="BI127" s="1"/>
  <c r="AU127"/>
  <c r="BE111"/>
  <c r="BO128"/>
  <c r="BO127" s="1"/>
  <c r="BO110" s="1"/>
  <c r="BX112"/>
  <c r="AA130"/>
  <c r="BS131"/>
  <c r="AW115"/>
  <c r="BE115"/>
  <c r="BO132"/>
  <c r="BX116"/>
  <c r="AV117"/>
  <c r="F135"/>
  <c r="BG135" s="1"/>
  <c r="S110"/>
  <c r="Z135"/>
  <c r="AA135" s="1"/>
  <c r="BO136"/>
  <c r="BO135" s="1"/>
  <c r="AA138"/>
  <c r="BS139"/>
  <c r="BO140"/>
  <c r="BU144"/>
  <c r="BS145"/>
  <c r="BO146"/>
  <c r="BO144" s="1"/>
  <c r="AA148"/>
  <c r="BS149"/>
  <c r="BO150"/>
  <c r="AX153"/>
  <c r="BF153"/>
  <c r="AA156"/>
  <c r="BI37"/>
  <c r="BW32"/>
  <c r="BW23" s="1"/>
  <c r="BS71"/>
  <c r="BS75"/>
  <c r="BS81"/>
  <c r="BQ85"/>
  <c r="BS89"/>
  <c r="BQ93"/>
  <c r="BS95"/>
  <c r="BS99"/>
  <c r="BS103"/>
  <c r="BO102"/>
  <c r="BS107"/>
  <c r="AM28"/>
  <c r="AM19" s="1"/>
  <c r="AM160" s="1"/>
  <c r="I29"/>
  <c r="I20" s="1"/>
  <c r="I30"/>
  <c r="I21" s="1"/>
  <c r="BS123"/>
  <c r="BS129"/>
  <c r="BS133"/>
  <c r="BS137"/>
  <c r="BS141"/>
  <c r="BS147"/>
  <c r="BQ151"/>
  <c r="F21"/>
  <c r="BG21" s="1"/>
  <c r="AE22"/>
  <c r="AF22" s="1"/>
  <c r="F31"/>
  <c r="BG31" s="1"/>
  <c r="CB31"/>
  <c r="AE34"/>
  <c r="AE25" s="1"/>
  <c r="CB25" s="1"/>
  <c r="K37"/>
  <c r="BH37" s="1"/>
  <c r="AX31"/>
  <c r="AX22" s="1"/>
  <c r="BH42"/>
  <c r="BV35"/>
  <c r="BV26" s="1"/>
  <c r="D45"/>
  <c r="CA45" s="1"/>
  <c r="AX30"/>
  <c r="AX21" s="1"/>
  <c r="P48"/>
  <c r="BI48" s="1"/>
  <c r="P51"/>
  <c r="BI51" s="1"/>
  <c r="AX48"/>
  <c r="BF48"/>
  <c r="BF31" s="1"/>
  <c r="BF22" s="1"/>
  <c r="BW48"/>
  <c r="BW31" s="1"/>
  <c r="BW22" s="1"/>
  <c r="BX49"/>
  <c r="Z70"/>
  <c r="AR45"/>
  <c r="AR28" s="1"/>
  <c r="AR19" s="1"/>
  <c r="AR160" s="1"/>
  <c r="BU70"/>
  <c r="AA71"/>
  <c r="P78"/>
  <c r="BI78" s="1"/>
  <c r="AA81"/>
  <c r="F86"/>
  <c r="BG86" s="1"/>
  <c r="AA89"/>
  <c r="F94"/>
  <c r="BG94" s="1"/>
  <c r="Z94"/>
  <c r="AA94" s="1"/>
  <c r="AA95"/>
  <c r="AA99"/>
  <c r="V45"/>
  <c r="AA103"/>
  <c r="AA107"/>
  <c r="AD110"/>
  <c r="AN29"/>
  <c r="AN20" s="1"/>
  <c r="AH30"/>
  <c r="AH21" s="1"/>
  <c r="I31"/>
  <c r="I22" s="1"/>
  <c r="AA115"/>
  <c r="BO112"/>
  <c r="AA123"/>
  <c r="AA129"/>
  <c r="AA133"/>
  <c r="AA137"/>
  <c r="AA141"/>
  <c r="BQ142"/>
  <c r="BC144"/>
  <c r="BX144"/>
  <c r="AA147"/>
  <c r="F153"/>
  <c r="BG153" s="1"/>
  <c r="BX153"/>
  <c r="AA157"/>
  <c r="BS157"/>
  <c r="J20"/>
  <c r="K20" s="1"/>
  <c r="AE29"/>
  <c r="AE20" s="1"/>
  <c r="AF20" s="1"/>
  <c r="D30"/>
  <c r="D21" s="1"/>
  <c r="CA21" s="1"/>
  <c r="AE30"/>
  <c r="E32"/>
  <c r="BW37"/>
  <c r="BF33"/>
  <c r="BF24" s="1"/>
  <c r="B45"/>
  <c r="BY45" s="1"/>
  <c r="AJ28"/>
  <c r="AJ19" s="1"/>
  <c r="AJ160" s="1"/>
  <c r="CA46"/>
  <c r="AI33"/>
  <c r="AI24" s="1"/>
  <c r="AO33"/>
  <c r="AO24" s="1"/>
  <c r="L54"/>
  <c r="AY54" s="1"/>
  <c r="AX46"/>
  <c r="BF45"/>
  <c r="AX50"/>
  <c r="AX33" s="1"/>
  <c r="AX24" s="1"/>
  <c r="BF50"/>
  <c r="BW50"/>
  <c r="BW33" s="1"/>
  <c r="BW24" s="1"/>
  <c r="BX51"/>
  <c r="BX34" s="1"/>
  <c r="BX25" s="1"/>
  <c r="AU62"/>
  <c r="BC62"/>
  <c r="BX62"/>
  <c r="B70"/>
  <c r="BY70" s="1"/>
  <c r="Z78"/>
  <c r="AA78" s="1"/>
  <c r="P86"/>
  <c r="BI86" s="1"/>
  <c r="P94"/>
  <c r="BI94" s="1"/>
  <c r="AW94"/>
  <c r="AU94" s="1"/>
  <c r="BE94"/>
  <c r="BC94" s="1"/>
  <c r="BX94"/>
  <c r="F102"/>
  <c r="BG102" s="1"/>
  <c r="Z102"/>
  <c r="AA102" s="1"/>
  <c r="AH45"/>
  <c r="AN45"/>
  <c r="O110"/>
  <c r="AK29"/>
  <c r="AK20" s="1"/>
  <c r="AQ29"/>
  <c r="AQ20" s="1"/>
  <c r="BF111"/>
  <c r="AK30"/>
  <c r="AK21" s="1"/>
  <c r="AQ30"/>
  <c r="AQ21" s="1"/>
  <c r="Z114"/>
  <c r="AH32"/>
  <c r="AH23" s="1"/>
  <c r="AN32"/>
  <c r="AN23" s="1"/>
  <c r="I33"/>
  <c r="I24" s="1"/>
  <c r="I34"/>
  <c r="I25" s="1"/>
  <c r="X117"/>
  <c r="BQ117" s="1"/>
  <c r="P119"/>
  <c r="BI119" s="1"/>
  <c r="V110"/>
  <c r="AQ110"/>
  <c r="BX119"/>
  <c r="BE114"/>
  <c r="BX115"/>
  <c r="BM117"/>
  <c r="BQ126"/>
  <c r="BA127"/>
  <c r="BU135"/>
  <c r="BE135"/>
  <c r="BC135" s="1"/>
  <c r="BJ153"/>
  <c r="BJ160" s="1"/>
  <c r="AU154"/>
  <c r="AA155"/>
  <c r="BC156"/>
  <c r="BU156"/>
  <c r="AU158"/>
  <c r="BU37"/>
  <c r="BU54"/>
  <c r="F25"/>
  <c r="F33"/>
  <c r="D24"/>
  <c r="CA33"/>
  <c r="BS34"/>
  <c r="AA48"/>
  <c r="Z31"/>
  <c r="F29"/>
  <c r="CA29"/>
  <c r="D20"/>
  <c r="AA153"/>
  <c r="BO153"/>
  <c r="BS153"/>
  <c r="BR70"/>
  <c r="W70"/>
  <c r="BP70" s="1"/>
  <c r="AX29"/>
  <c r="AX20" s="1"/>
  <c r="BF28"/>
  <c r="BF19" s="1"/>
  <c r="BF160" s="1"/>
  <c r="CB37"/>
  <c r="F37"/>
  <c r="BG37" s="1"/>
  <c r="BO39"/>
  <c r="AA39"/>
  <c r="BS39"/>
  <c r="BO43"/>
  <c r="AA43"/>
  <c r="BS43"/>
  <c r="BQ45"/>
  <c r="BS49"/>
  <c r="AA49"/>
  <c r="O45"/>
  <c r="P54"/>
  <c r="BI54" s="1"/>
  <c r="BO58"/>
  <c r="AA58"/>
  <c r="BS58"/>
  <c r="BO66"/>
  <c r="AA66"/>
  <c r="BS66"/>
  <c r="BR88"/>
  <c r="BN88"/>
  <c r="BR92"/>
  <c r="BN92"/>
  <c r="BR97"/>
  <c r="BN97"/>
  <c r="CA102"/>
  <c r="B102"/>
  <c r="BY102" s="1"/>
  <c r="BR106"/>
  <c r="BN106"/>
  <c r="F110"/>
  <c r="BG110" s="1"/>
  <c r="CB110"/>
  <c r="AZ110"/>
  <c r="M28"/>
  <c r="AB110"/>
  <c r="AC28"/>
  <c r="BZ28" s="1"/>
  <c r="P111"/>
  <c r="BI111" s="1"/>
  <c r="BB111"/>
  <c r="O29"/>
  <c r="P115"/>
  <c r="BI115" s="1"/>
  <c r="BB115"/>
  <c r="O33"/>
  <c r="L119"/>
  <c r="AY119" s="1"/>
  <c r="N110"/>
  <c r="BA110" s="1"/>
  <c r="AA119"/>
  <c r="Z110"/>
  <c r="BR121"/>
  <c r="BN121"/>
  <c r="Y112"/>
  <c r="BR112" s="1"/>
  <c r="BE119"/>
  <c r="BE112"/>
  <c r="BR125"/>
  <c r="BN125"/>
  <c r="Y116"/>
  <c r="BR116" s="1"/>
  <c r="G127"/>
  <c r="I110"/>
  <c r="G110" s="1"/>
  <c r="BR130"/>
  <c r="BN130"/>
  <c r="CA135"/>
  <c r="B135"/>
  <c r="BY135" s="1"/>
  <c r="BO40"/>
  <c r="AA40"/>
  <c r="BS40"/>
  <c r="BQ44"/>
  <c r="BO55"/>
  <c r="AA55"/>
  <c r="BS55"/>
  <c r="Z54"/>
  <c r="BO59"/>
  <c r="AA59"/>
  <c r="BS59"/>
  <c r="BO63"/>
  <c r="AA63"/>
  <c r="BS63"/>
  <c r="Z62"/>
  <c r="BO67"/>
  <c r="AA67"/>
  <c r="BS67"/>
  <c r="BX70"/>
  <c r="BX45" s="1"/>
  <c r="BX46"/>
  <c r="BR74"/>
  <c r="BN74"/>
  <c r="Y49"/>
  <c r="AF78"/>
  <c r="AE45"/>
  <c r="BU78"/>
  <c r="BV45"/>
  <c r="BR79"/>
  <c r="Y78"/>
  <c r="BR78" s="1"/>
  <c r="BN79"/>
  <c r="Y46"/>
  <c r="AW78"/>
  <c r="AU78" s="1"/>
  <c r="AW46"/>
  <c r="BR83"/>
  <c r="BN83"/>
  <c r="Y50"/>
  <c r="P112"/>
  <c r="BI112" s="1"/>
  <c r="BB112"/>
  <c r="O30"/>
  <c r="P116"/>
  <c r="BI116" s="1"/>
  <c r="BB116"/>
  <c r="O34"/>
  <c r="BM110"/>
  <c r="BR137"/>
  <c r="BN137"/>
  <c r="BR141"/>
  <c r="BN141"/>
  <c r="BR147"/>
  <c r="BN147"/>
  <c r="CA153"/>
  <c r="BW153"/>
  <c r="BU153" s="1"/>
  <c r="B153"/>
  <c r="BN37"/>
  <c r="L45"/>
  <c r="AY45" s="1"/>
  <c r="AD45"/>
  <c r="BB54"/>
  <c r="BB62"/>
  <c r="BB70"/>
  <c r="BA102"/>
  <c r="BX111"/>
  <c r="AH110"/>
  <c r="AH28" s="1"/>
  <c r="AH19" s="1"/>
  <c r="AH160" s="1"/>
  <c r="AN110"/>
  <c r="AN28" s="1"/>
  <c r="AN19" s="1"/>
  <c r="AN160" s="1"/>
  <c r="AU119"/>
  <c r="BX127"/>
  <c r="BA135"/>
  <c r="AD25"/>
  <c r="AF25" s="1"/>
  <c r="N29"/>
  <c r="CA30"/>
  <c r="J32"/>
  <c r="N33"/>
  <c r="M35"/>
  <c r="BI38"/>
  <c r="BI42"/>
  <c r="BM44"/>
  <c r="J45"/>
  <c r="BF46"/>
  <c r="BF29" s="1"/>
  <c r="BF20" s="1"/>
  <c r="BW46"/>
  <c r="BW29" s="1"/>
  <c r="BW20" s="1"/>
  <c r="BX50"/>
  <c r="BX33" s="1"/>
  <c r="BX24" s="1"/>
  <c r="AW49"/>
  <c r="AW32" s="1"/>
  <c r="AW23" s="1"/>
  <c r="BE49"/>
  <c r="BE32" s="1"/>
  <c r="BE23" s="1"/>
  <c r="W78"/>
  <c r="BP78" s="1"/>
  <c r="BE46"/>
  <c r="BE29" s="1"/>
  <c r="BE20" s="1"/>
  <c r="BX47"/>
  <c r="BX30" s="1"/>
  <c r="BX21" s="1"/>
  <c r="AW50"/>
  <c r="BE50"/>
  <c r="AV52"/>
  <c r="AV35" s="1"/>
  <c r="AV26" s="1"/>
  <c r="S45"/>
  <c r="S28" s="1"/>
  <c r="S19" s="1"/>
  <c r="S160" s="1"/>
  <c r="BS86"/>
  <c r="BS119"/>
  <c r="BO41"/>
  <c r="AA41"/>
  <c r="BS41"/>
  <c r="BS47"/>
  <c r="AA47"/>
  <c r="CB54"/>
  <c r="F54"/>
  <c r="BG54" s="1"/>
  <c r="E45"/>
  <c r="E28" s="1"/>
  <c r="BO56"/>
  <c r="AA56"/>
  <c r="BS56"/>
  <c r="BO60"/>
  <c r="AA60"/>
  <c r="BS60"/>
  <c r="CB62"/>
  <c r="F62"/>
  <c r="BG62" s="1"/>
  <c r="BO64"/>
  <c r="AA64"/>
  <c r="BS64"/>
  <c r="BO68"/>
  <c r="AA68"/>
  <c r="BS68"/>
  <c r="CB70"/>
  <c r="F70"/>
  <c r="BG70" s="1"/>
  <c r="BR90"/>
  <c r="BN90"/>
  <c r="BR95"/>
  <c r="Y94"/>
  <c r="BR94" s="1"/>
  <c r="BN95"/>
  <c r="BR99"/>
  <c r="BN99"/>
  <c r="BR104"/>
  <c r="BN104"/>
  <c r="BR108"/>
  <c r="BN108"/>
  <c r="P113"/>
  <c r="BI113" s="1"/>
  <c r="BB113"/>
  <c r="O31"/>
  <c r="CA119"/>
  <c r="D110"/>
  <c r="B119"/>
  <c r="BY119" s="1"/>
  <c r="BR123"/>
  <c r="BN123"/>
  <c r="Y114"/>
  <c r="BR114" s="1"/>
  <c r="BU127"/>
  <c r="BV110"/>
  <c r="BU110" s="1"/>
  <c r="BR128"/>
  <c r="Y127"/>
  <c r="BR127" s="1"/>
  <c r="BN128"/>
  <c r="Y111"/>
  <c r="BR111" s="1"/>
  <c r="BR132"/>
  <c r="BN132"/>
  <c r="Y115"/>
  <c r="BR115" s="1"/>
  <c r="BS29"/>
  <c r="BS33"/>
  <c r="BO38"/>
  <c r="AA38"/>
  <c r="BS38"/>
  <c r="Z37"/>
  <c r="BO42"/>
  <c r="AA42"/>
  <c r="BS42"/>
  <c r="BS46"/>
  <c r="AA46"/>
  <c r="BS50"/>
  <c r="AA50"/>
  <c r="BO57"/>
  <c r="AA57"/>
  <c r="BS57"/>
  <c r="BQ61"/>
  <c r="X52"/>
  <c r="BQ52" s="1"/>
  <c r="BO65"/>
  <c r="AA65"/>
  <c r="BS65"/>
  <c r="BR72"/>
  <c r="BN72"/>
  <c r="Y47"/>
  <c r="AW47"/>
  <c r="AW30" s="1"/>
  <c r="AW21" s="1"/>
  <c r="AW70"/>
  <c r="BE47"/>
  <c r="BE30" s="1"/>
  <c r="BE21" s="1"/>
  <c r="BE70"/>
  <c r="BR76"/>
  <c r="BN76"/>
  <c r="Y51"/>
  <c r="G78"/>
  <c r="I45"/>
  <c r="BR81"/>
  <c r="BN81"/>
  <c r="Y48"/>
  <c r="CA86"/>
  <c r="B86"/>
  <c r="BY86" s="1"/>
  <c r="P114"/>
  <c r="BI114" s="1"/>
  <c r="BB114"/>
  <c r="O32"/>
  <c r="BR139"/>
  <c r="BN139"/>
  <c r="BR145"/>
  <c r="Y144"/>
  <c r="BR144" s="1"/>
  <c r="BN145"/>
  <c r="BR149"/>
  <c r="BN149"/>
  <c r="Y153"/>
  <c r="BE153"/>
  <c r="BC153" s="1"/>
  <c r="BA153"/>
  <c r="AW153"/>
  <c r="L153"/>
  <c r="BA25"/>
  <c r="BB37"/>
  <c r="BX32"/>
  <c r="BX23" s="1"/>
  <c r="G45"/>
  <c r="W94"/>
  <c r="BP94" s="1"/>
  <c r="BX110"/>
  <c r="W127"/>
  <c r="BP127" s="1"/>
  <c r="BS135"/>
  <c r="J22"/>
  <c r="K22" s="1"/>
  <c r="BH22" s="1"/>
  <c r="D23"/>
  <c r="CA23" s="1"/>
  <c r="J24"/>
  <c r="H28"/>
  <c r="J30"/>
  <c r="N31"/>
  <c r="J34"/>
  <c r="U28"/>
  <c r="U19" s="1"/>
  <c r="U160" s="1"/>
  <c r="BG38"/>
  <c r="BG42"/>
  <c r="AI45"/>
  <c r="AI28" s="1"/>
  <c r="AI19" s="1"/>
  <c r="AI160" s="1"/>
  <c r="AO45"/>
  <c r="AO28" s="1"/>
  <c r="AO19" s="1"/>
  <c r="AO160" s="1"/>
  <c r="BM61"/>
  <c r="BM69"/>
  <c r="BC70"/>
  <c r="BX48"/>
  <c r="BX31" s="1"/>
  <c r="BX22" s="1"/>
  <c r="AW51"/>
  <c r="AW34" s="1"/>
  <c r="AW25" s="1"/>
  <c r="BE51"/>
  <c r="BE34" s="1"/>
  <c r="BE25" s="1"/>
  <c r="AW48"/>
  <c r="AW31" s="1"/>
  <c r="AW22" s="1"/>
  <c r="BE48"/>
  <c r="BD52"/>
  <c r="BD35" s="1"/>
  <c r="BD26" s="1"/>
  <c r="AK45"/>
  <c r="AK28" s="1"/>
  <c r="AK19" s="1"/>
  <c r="AK160" s="1"/>
  <c r="AQ45"/>
  <c r="BQ94"/>
  <c r="AW111"/>
  <c r="Y113"/>
  <c r="BR113" s="1"/>
  <c r="BE113"/>
  <c r="BO113"/>
  <c r="BE127"/>
  <c r="BC127" s="1"/>
  <c r="BQ127"/>
  <c r="BR71"/>
  <c r="BN71"/>
  <c r="BR75"/>
  <c r="BN75"/>
  <c r="BR82"/>
  <c r="BN82"/>
  <c r="BR89"/>
  <c r="BN89"/>
  <c r="CA94"/>
  <c r="B94"/>
  <c r="BY94" s="1"/>
  <c r="BR96"/>
  <c r="BN96"/>
  <c r="BR100"/>
  <c r="BN100"/>
  <c r="BR103"/>
  <c r="Y102"/>
  <c r="BR102" s="1"/>
  <c r="BN103"/>
  <c r="BN102" s="1"/>
  <c r="BL102" s="1"/>
  <c r="BR107"/>
  <c r="BN107"/>
  <c r="BR120"/>
  <c r="Y119"/>
  <c r="BN120"/>
  <c r="BR124"/>
  <c r="BN124"/>
  <c r="BR131"/>
  <c r="BN131"/>
  <c r="BR138"/>
  <c r="BN138"/>
  <c r="CA144"/>
  <c r="B144"/>
  <c r="BY144" s="1"/>
  <c r="BR146"/>
  <c r="BN146"/>
  <c r="BR150"/>
  <c r="BN150"/>
  <c r="BM70"/>
  <c r="BQ86"/>
  <c r="BA94"/>
  <c r="CB111"/>
  <c r="CB112"/>
  <c r="CB113"/>
  <c r="CB114"/>
  <c r="CB115"/>
  <c r="CB116"/>
  <c r="BS127"/>
  <c r="BQ135"/>
  <c r="BA144"/>
  <c r="AU153"/>
  <c r="BR73"/>
  <c r="BN73"/>
  <c r="CA78"/>
  <c r="B78"/>
  <c r="BY78" s="1"/>
  <c r="BR80"/>
  <c r="BN80"/>
  <c r="BR84"/>
  <c r="BN84"/>
  <c r="BR87"/>
  <c r="Y86"/>
  <c r="BR86" s="1"/>
  <c r="BN87"/>
  <c r="BR91"/>
  <c r="BN91"/>
  <c r="BR98"/>
  <c r="BN98"/>
  <c r="BR105"/>
  <c r="BN105"/>
  <c r="BB110"/>
  <c r="P110"/>
  <c r="BI110" s="1"/>
  <c r="X110"/>
  <c r="BR122"/>
  <c r="BN122"/>
  <c r="BN113" s="1"/>
  <c r="CA127"/>
  <c r="B127"/>
  <c r="BY127" s="1"/>
  <c r="BR129"/>
  <c r="BN129"/>
  <c r="BR133"/>
  <c r="BN133"/>
  <c r="BR136"/>
  <c r="Y135"/>
  <c r="BR135" s="1"/>
  <c r="BN136"/>
  <c r="BR140"/>
  <c r="BN140"/>
  <c r="BR148"/>
  <c r="BN148"/>
  <c r="BR154"/>
  <c r="BN154"/>
  <c r="W154"/>
  <c r="BP154" s="1"/>
  <c r="BR155"/>
  <c r="BN155"/>
  <c r="BL155" s="1"/>
  <c r="W155"/>
  <c r="BP155" s="1"/>
  <c r="BR156"/>
  <c r="BN156"/>
  <c r="BL156" s="1"/>
  <c r="W156"/>
  <c r="BP156" s="1"/>
  <c r="BR157"/>
  <c r="BN157"/>
  <c r="W157"/>
  <c r="BP157" s="1"/>
  <c r="BR158"/>
  <c r="BN158"/>
  <c r="BL158" s="1"/>
  <c r="W158"/>
  <c r="BP158" s="1"/>
  <c r="BM37"/>
  <c r="BM54"/>
  <c r="BM62"/>
  <c r="BL62" s="1"/>
  <c r="BS94"/>
  <c r="BQ102"/>
  <c r="B110"/>
  <c r="BY110" s="1"/>
  <c r="BQ119"/>
  <c r="BS144"/>
  <c r="BQ153"/>
  <c r="BL154"/>
  <c r="BL157"/>
  <c r="BN112" l="1"/>
  <c r="CB32"/>
  <c r="F32"/>
  <c r="BG32" s="1"/>
  <c r="E23"/>
  <c r="AQ28"/>
  <c r="AQ19" s="1"/>
  <c r="AQ160" s="1"/>
  <c r="N28"/>
  <c r="AW45"/>
  <c r="BO48"/>
  <c r="F34"/>
  <c r="BG34" s="1"/>
  <c r="BN50"/>
  <c r="BX28"/>
  <c r="BX19" s="1"/>
  <c r="BX160" s="1"/>
  <c r="CB33"/>
  <c r="AE24"/>
  <c r="AA112"/>
  <c r="BS112"/>
  <c r="I28"/>
  <c r="I19" s="1"/>
  <c r="I160" s="1"/>
  <c r="BS51"/>
  <c r="BE33"/>
  <c r="BE24" s="1"/>
  <c r="Y45"/>
  <c r="CA34"/>
  <c r="AF33"/>
  <c r="BN48"/>
  <c r="BN31" s="1"/>
  <c r="BN22" s="1"/>
  <c r="BG29"/>
  <c r="BW45"/>
  <c r="BW28" s="1"/>
  <c r="BW19" s="1"/>
  <c r="BW160" s="1"/>
  <c r="V28"/>
  <c r="V19" s="1"/>
  <c r="V160" s="1"/>
  <c r="BS70"/>
  <c r="AA70"/>
  <c r="Z30"/>
  <c r="K29"/>
  <c r="BH29" s="1"/>
  <c r="W86"/>
  <c r="BP86" s="1"/>
  <c r="BE31"/>
  <c r="BE22" s="1"/>
  <c r="BS114"/>
  <c r="AA114"/>
  <c r="BH20"/>
  <c r="AA113"/>
  <c r="BS113"/>
  <c r="BS78"/>
  <c r="AA51"/>
  <c r="AE21"/>
  <c r="AF21" s="1"/>
  <c r="AF30"/>
  <c r="W135"/>
  <c r="BP135" s="1"/>
  <c r="BO111"/>
  <c r="W102"/>
  <c r="BP102" s="1"/>
  <c r="BN135"/>
  <c r="BL135" s="1"/>
  <c r="BN70"/>
  <c r="BS102"/>
  <c r="BM52"/>
  <c r="BM35" s="1"/>
  <c r="BM26" s="1"/>
  <c r="K24"/>
  <c r="BE45"/>
  <c r="BC45" s="1"/>
  <c r="AW33"/>
  <c r="AW24" s="1"/>
  <c r="BO115"/>
  <c r="W37"/>
  <c r="BP37" s="1"/>
  <c r="BR37"/>
  <c r="CB29"/>
  <c r="K33"/>
  <c r="Z32"/>
  <c r="BQ110"/>
  <c r="BR119"/>
  <c r="Y110"/>
  <c r="BR110" s="1"/>
  <c r="K34"/>
  <c r="BH34" s="1"/>
  <c r="J25"/>
  <c r="K25" s="1"/>
  <c r="BH25" s="1"/>
  <c r="AY153"/>
  <c r="BR153"/>
  <c r="BN153"/>
  <c r="BL153" s="1"/>
  <c r="P32"/>
  <c r="BI32" s="1"/>
  <c r="BB32"/>
  <c r="O23"/>
  <c r="P31"/>
  <c r="BI31" s="1"/>
  <c r="O22"/>
  <c r="BB31"/>
  <c r="Y29"/>
  <c r="BR46"/>
  <c r="Y32"/>
  <c r="BR49"/>
  <c r="BS62"/>
  <c r="AA62"/>
  <c r="BB45"/>
  <c r="O28"/>
  <c r="P45"/>
  <c r="BI45" s="1"/>
  <c r="CA20"/>
  <c r="F20"/>
  <c r="BG20" s="1"/>
  <c r="BS37"/>
  <c r="AA37"/>
  <c r="Z28"/>
  <c r="BS54"/>
  <c r="Z45"/>
  <c r="AA54"/>
  <c r="CB28"/>
  <c r="E19"/>
  <c r="K30"/>
  <c r="BH30" s="1"/>
  <c r="J21"/>
  <c r="K21" s="1"/>
  <c r="BH21" s="1"/>
  <c r="Y34"/>
  <c r="BR51"/>
  <c r="BO37"/>
  <c r="CA110"/>
  <c r="D28"/>
  <c r="F28" s="1"/>
  <c r="CB45"/>
  <c r="F45"/>
  <c r="BG45" s="1"/>
  <c r="K45"/>
  <c r="BH45" s="1"/>
  <c r="J28"/>
  <c r="K32"/>
  <c r="BH32" s="1"/>
  <c r="J23"/>
  <c r="K23" s="1"/>
  <c r="BH23" s="1"/>
  <c r="BA29"/>
  <c r="N20"/>
  <c r="BA20" s="1"/>
  <c r="BY153"/>
  <c r="AF45"/>
  <c r="AE28"/>
  <c r="BO54"/>
  <c r="BO46"/>
  <c r="BO29" s="1"/>
  <c r="BO20" s="1"/>
  <c r="BC119"/>
  <c r="BE110"/>
  <c r="BC110" s="1"/>
  <c r="AA110"/>
  <c r="BS110"/>
  <c r="BB33"/>
  <c r="O24"/>
  <c r="P33"/>
  <c r="BI33" s="1"/>
  <c r="AZ28"/>
  <c r="M19"/>
  <c r="L28"/>
  <c r="BS31"/>
  <c r="AA31"/>
  <c r="Z22"/>
  <c r="L110"/>
  <c r="AY110" s="1"/>
  <c r="W119"/>
  <c r="BP119" s="1"/>
  <c r="BN114"/>
  <c r="X35"/>
  <c r="BN116"/>
  <c r="BO34"/>
  <c r="BO25" s="1"/>
  <c r="BG25"/>
  <c r="BL70"/>
  <c r="BN47"/>
  <c r="BN30" s="1"/>
  <c r="BN21" s="1"/>
  <c r="BO51"/>
  <c r="AW29"/>
  <c r="AW20" s="1"/>
  <c r="BO50"/>
  <c r="BO33" s="1"/>
  <c r="BO24" s="1"/>
  <c r="BO49"/>
  <c r="BO32" s="1"/>
  <c r="BO23" s="1"/>
  <c r="BG33"/>
  <c r="BL37"/>
  <c r="BA28"/>
  <c r="N19"/>
  <c r="AD28"/>
  <c r="AD19" s="1"/>
  <c r="AD160" s="1"/>
  <c r="AB45"/>
  <c r="BB30"/>
  <c r="P30"/>
  <c r="BI30" s="1"/>
  <c r="O21"/>
  <c r="BV28"/>
  <c r="AC19"/>
  <c r="AB28"/>
  <c r="BM45"/>
  <c r="BM28" s="1"/>
  <c r="BL54"/>
  <c r="BN119"/>
  <c r="BN111"/>
  <c r="AZ35"/>
  <c r="M26"/>
  <c r="AZ26" s="1"/>
  <c r="Y33"/>
  <c r="BR50"/>
  <c r="BA31"/>
  <c r="N22"/>
  <c r="BA22" s="1"/>
  <c r="G28"/>
  <c r="G19" s="1"/>
  <c r="G160" s="1"/>
  <c r="H19"/>
  <c r="H160" s="1"/>
  <c r="Y31"/>
  <c r="BR48"/>
  <c r="Y30"/>
  <c r="BR47"/>
  <c r="BA33"/>
  <c r="N24"/>
  <c r="BA24" s="1"/>
  <c r="AV19"/>
  <c r="AV160" s="1"/>
  <c r="BB34"/>
  <c r="P34"/>
  <c r="BI34" s="1"/>
  <c r="O25"/>
  <c r="O20"/>
  <c r="BB29"/>
  <c r="P29"/>
  <c r="BI29" s="1"/>
  <c r="BS25"/>
  <c r="CA24"/>
  <c r="F24"/>
  <c r="BN46"/>
  <c r="BN29" s="1"/>
  <c r="BN20" s="1"/>
  <c r="X28"/>
  <c r="BN144"/>
  <c r="BL144" s="1"/>
  <c r="BN51"/>
  <c r="BN34" s="1"/>
  <c r="BN25" s="1"/>
  <c r="BX29"/>
  <c r="BX20" s="1"/>
  <c r="BO62"/>
  <c r="BO31"/>
  <c r="BO22" s="1"/>
  <c r="W153"/>
  <c r="BN86"/>
  <c r="BL86" s="1"/>
  <c r="BN115"/>
  <c r="BN33" s="1"/>
  <c r="BN24" s="1"/>
  <c r="W144"/>
  <c r="BP144" s="1"/>
  <c r="AU70"/>
  <c r="BE28"/>
  <c r="BN127"/>
  <c r="BL127" s="1"/>
  <c r="BN94"/>
  <c r="BL94" s="1"/>
  <c r="BO47"/>
  <c r="BO30" s="1"/>
  <c r="BO21" s="1"/>
  <c r="BN78"/>
  <c r="BL78" s="1"/>
  <c r="BN49"/>
  <c r="BN32" s="1"/>
  <c r="BN23" s="1"/>
  <c r="BH24" l="1"/>
  <c r="BS30"/>
  <c r="Z21"/>
  <c r="AA30"/>
  <c r="BO45"/>
  <c r="BR45"/>
  <c r="W45"/>
  <c r="BP45" s="1"/>
  <c r="BS32"/>
  <c r="AA32"/>
  <c r="Z23"/>
  <c r="F23"/>
  <c r="BG23" s="1"/>
  <c r="CB23"/>
  <c r="BU45"/>
  <c r="Y28"/>
  <c r="BR28" s="1"/>
  <c r="AW28"/>
  <c r="AU45"/>
  <c r="BH33"/>
  <c r="CB24"/>
  <c r="BS24"/>
  <c r="AF24"/>
  <c r="BG24" s="1"/>
  <c r="BM19"/>
  <c r="BM160" s="1"/>
  <c r="BP153"/>
  <c r="BQ28"/>
  <c r="W28"/>
  <c r="X19"/>
  <c r="BR29"/>
  <c r="Y20"/>
  <c r="AA29"/>
  <c r="BE19"/>
  <c r="BE160" s="1"/>
  <c r="BC28"/>
  <c r="Y21"/>
  <c r="BR21" s="1"/>
  <c r="BR30"/>
  <c r="Y24"/>
  <c r="BR33"/>
  <c r="AA33"/>
  <c r="AC160"/>
  <c r="BZ160" s="1"/>
  <c r="BZ19"/>
  <c r="N160"/>
  <c r="BA160" s="1"/>
  <c r="BA19"/>
  <c r="BS28"/>
  <c r="AA28"/>
  <c r="Z19"/>
  <c r="P20"/>
  <c r="BI20" s="1"/>
  <c r="BB20"/>
  <c r="BB21"/>
  <c r="P21"/>
  <c r="BI21" s="1"/>
  <c r="BQ35"/>
  <c r="X26"/>
  <c r="BQ26" s="1"/>
  <c r="BS22"/>
  <c r="AA22"/>
  <c r="M160"/>
  <c r="AZ19"/>
  <c r="Y25"/>
  <c r="BR34"/>
  <c r="AA34"/>
  <c r="Y23"/>
  <c r="BR23" s="1"/>
  <c r="BR32"/>
  <c r="BB22"/>
  <c r="P22"/>
  <c r="BI22" s="1"/>
  <c r="AB19"/>
  <c r="AB160" s="1"/>
  <c r="BN45"/>
  <c r="BN28" s="1"/>
  <c r="BN19" s="1"/>
  <c r="BN160" s="1"/>
  <c r="BB23"/>
  <c r="P23"/>
  <c r="BI23" s="1"/>
  <c r="BB25"/>
  <c r="P25"/>
  <c r="BI25" s="1"/>
  <c r="BN110"/>
  <c r="BL110" s="1"/>
  <c r="BL119"/>
  <c r="Y22"/>
  <c r="BR22" s="1"/>
  <c r="BR31"/>
  <c r="BU28"/>
  <c r="BV19"/>
  <c r="BV160" s="1"/>
  <c r="AY28"/>
  <c r="L19"/>
  <c r="BB24"/>
  <c r="P24"/>
  <c r="BI24" s="1"/>
  <c r="AE19"/>
  <c r="AF28"/>
  <c r="BG28" s="1"/>
  <c r="K28"/>
  <c r="J19"/>
  <c r="CA28"/>
  <c r="B28"/>
  <c r="D19"/>
  <c r="F19" s="1"/>
  <c r="E160"/>
  <c r="BS45"/>
  <c r="AA45"/>
  <c r="O19"/>
  <c r="BB28"/>
  <c r="P28"/>
  <c r="BO28"/>
  <c r="BO19" s="1"/>
  <c r="BO160" s="1"/>
  <c r="W110"/>
  <c r="BP110" s="1"/>
  <c r="AA21" l="1"/>
  <c r="BS21"/>
  <c r="BS23"/>
  <c r="AA23"/>
  <c r="Y19"/>
  <c r="AZ160"/>
  <c r="AW19"/>
  <c r="AW160" s="1"/>
  <c r="AU28"/>
  <c r="AU19" s="1"/>
  <c r="AU160" s="1"/>
  <c r="BL28"/>
  <c r="BL19" s="1"/>
  <c r="BL160" s="1"/>
  <c r="BL45"/>
  <c r="BC19"/>
  <c r="BC160" s="1"/>
  <c r="O160"/>
  <c r="BB19"/>
  <c r="P19"/>
  <c r="BY28"/>
  <c r="B19"/>
  <c r="Y160"/>
  <c r="BR160" s="1"/>
  <c r="BR19"/>
  <c r="BR20"/>
  <c r="AA20"/>
  <c r="D160"/>
  <c r="CA160" s="1"/>
  <c r="CA19"/>
  <c r="BP28"/>
  <c r="W19"/>
  <c r="BI28"/>
  <c r="BH28"/>
  <c r="BU19"/>
  <c r="BU160" s="1"/>
  <c r="F160"/>
  <c r="BG160" s="1"/>
  <c r="AE160"/>
  <c r="AF160" s="1"/>
  <c r="AF19"/>
  <c r="BG19" s="1"/>
  <c r="Z160"/>
  <c r="BS19"/>
  <c r="AA19"/>
  <c r="AY19"/>
  <c r="L160"/>
  <c r="AY160" s="1"/>
  <c r="J160"/>
  <c r="K160" s="1"/>
  <c r="BH160" s="1"/>
  <c r="K19"/>
  <c r="BR25"/>
  <c r="AA25"/>
  <c r="AA24"/>
  <c r="BR24"/>
  <c r="X160"/>
  <c r="BQ160" s="1"/>
  <c r="BQ19"/>
  <c r="CB19"/>
  <c r="CB160" l="1"/>
  <c r="P160"/>
  <c r="BI160" s="1"/>
  <c r="BB160"/>
  <c r="AA160"/>
  <c r="BS160"/>
  <c r="BI19"/>
  <c r="BP19"/>
  <c r="W160"/>
  <c r="BP160" s="1"/>
  <c r="BY19"/>
  <c r="B160"/>
  <c r="BY160" s="1"/>
  <c r="BH19"/>
  <c r="K41" i="5" l="1"/>
  <c r="K36"/>
  <c r="K35"/>
  <c r="K34"/>
  <c r="K32"/>
  <c r="K30"/>
  <c r="K29"/>
  <c r="K28"/>
  <c r="K27"/>
  <c r="K26"/>
  <c r="K24"/>
  <c r="K22"/>
  <c r="K21"/>
  <c r="K19"/>
  <c r="K17"/>
  <c r="K16"/>
  <c r="I16"/>
  <c r="K13"/>
  <c r="K12"/>
  <c r="E35" i="8" l="1"/>
  <c r="E30" s="1"/>
  <c r="D35"/>
  <c r="D30" s="1"/>
  <c r="G36"/>
  <c r="F36"/>
  <c r="F23" i="7"/>
  <c r="F22"/>
  <c r="I23"/>
  <c r="I22"/>
  <c r="L23"/>
  <c r="L22"/>
  <c r="K24"/>
  <c r="K25" s="1"/>
  <c r="K26" s="1"/>
  <c r="J24"/>
  <c r="J25" s="1"/>
  <c r="H24"/>
  <c r="H25" s="1"/>
  <c r="H26" s="1"/>
  <c r="G24"/>
  <c r="G25" s="1"/>
  <c r="G26" s="1"/>
  <c r="E24"/>
  <c r="E25" s="1"/>
  <c r="E26" s="1"/>
  <c r="D24"/>
  <c r="D25" s="1"/>
  <c r="D26" s="1"/>
  <c r="H35" i="8"/>
  <c r="H30" s="1"/>
  <c r="G35"/>
  <c r="F35"/>
  <c r="K44" i="7"/>
  <c r="J44"/>
  <c r="H44"/>
  <c r="G44"/>
  <c r="E44"/>
  <c r="D44"/>
  <c r="L42"/>
  <c r="L44" s="1"/>
  <c r="I42"/>
  <c r="I44" s="1"/>
  <c r="F42"/>
  <c r="F44" s="1"/>
  <c r="N21"/>
  <c r="N25" s="1"/>
  <c r="N26" s="1"/>
  <c r="M21"/>
  <c r="M24" s="1"/>
  <c r="M25" s="1"/>
  <c r="M26" s="1"/>
  <c r="L21"/>
  <c r="I21"/>
  <c r="K45" l="1"/>
  <c r="H45"/>
  <c r="L24"/>
  <c r="L25" s="1"/>
  <c r="L26" s="1"/>
  <c r="G30" i="8"/>
  <c r="F30"/>
  <c r="I45" i="7"/>
  <c r="G45"/>
  <c r="D45"/>
  <c r="F45"/>
  <c r="F24"/>
  <c r="F25" s="1"/>
  <c r="F26" s="1"/>
  <c r="I24"/>
  <c r="I25" s="1"/>
  <c r="I26" s="1"/>
  <c r="L45"/>
  <c r="E45"/>
  <c r="J45"/>
  <c r="J26"/>
  <c r="O21"/>
  <c r="O25" s="1"/>
  <c r="O26" s="1"/>
</calcChain>
</file>

<file path=xl/sharedStrings.xml><?xml version="1.0" encoding="utf-8"?>
<sst xmlns="http://schemas.openxmlformats.org/spreadsheetml/2006/main" count="13748" uniqueCount="800">
  <si>
    <t>Kapitola: 345 - Český statistický úřad</t>
  </si>
  <si>
    <t>Tabulka  č. 3</t>
  </si>
  <si>
    <t>Čerpání nároku na použití úspor z minulých let podle § 47 rozpočtových pravidel</t>
  </si>
  <si>
    <t>Čerpání v dalších případech překročení povoleného MF a čerpání prostředků na podporu vědy a výzkumu</t>
  </si>
  <si>
    <t>Čerpání mimorozpočtových zdrojů</t>
  </si>
  <si>
    <t>Čerpání prostředků vyčleněných z limitů regulace zaměstnanosti včetně souvisejícího počtu zaměstnanců</t>
  </si>
  <si>
    <t xml:space="preserve">PLNĚNÍ ROZPOČTU PO ZMĚNÁCH </t>
  </si>
  <si>
    <t xml:space="preserve">Dodržení objemu prostředků na platy a ostatní platby za provedenou práci a počtu funkčních míst (- úspora;  + překročení) </t>
  </si>
  <si>
    <t>Index růstu průměrného platu</t>
  </si>
  <si>
    <t>Zůstatek fondu odměn</t>
  </si>
  <si>
    <t xml:space="preserve">PLNĚNÍ KONEČNÉHO ROZPOČTU </t>
  </si>
  <si>
    <t xml:space="preserve">Rozdíl skutečnost - rozpočet po změnách </t>
  </si>
  <si>
    <t>% plnění (skutečnost/rozpočet po změnách)</t>
  </si>
  <si>
    <t xml:space="preserve">Rozdíl skutečnost - konečný rozpočet </t>
  </si>
  <si>
    <t>% plnění (skutečnost/konečný rozpočet)</t>
  </si>
  <si>
    <t>Prostředky na platy a ostatní platby za provedenou práci (mzdové náklady)</t>
  </si>
  <si>
    <t>z toho:</t>
  </si>
  <si>
    <t xml:space="preserve">Počet zaměstnanců </t>
  </si>
  <si>
    <t>Průměrný plat</t>
  </si>
  <si>
    <t>Přepočtený počet zaměstnanců</t>
  </si>
  <si>
    <t>Ostatní platby za provedenou práci (OON)</t>
  </si>
  <si>
    <t xml:space="preserve">Prostředky na platy </t>
  </si>
  <si>
    <t>Počet zaměstnanců v ročním průměru</t>
  </si>
  <si>
    <t>Průměrný přepočtený počet zaměstnanců</t>
  </si>
  <si>
    <t>v Kč</t>
  </si>
  <si>
    <t>a</t>
  </si>
  <si>
    <t>Organizační složky státu celkem</t>
  </si>
  <si>
    <t>z toho:     rozpočtová položka 5011</t>
  </si>
  <si>
    <t xml:space="preserve">              rozpočtová položka 5012</t>
  </si>
  <si>
    <t xml:space="preserve">                  v tom:  platy příslušníků Policie</t>
  </si>
  <si>
    <t xml:space="preserve">                              platy příslušníků Hasičského záchranného sboru</t>
  </si>
  <si>
    <t xml:space="preserve">              rozpočtová položka 5013</t>
  </si>
  <si>
    <t xml:space="preserve">              rozpočtová položka 5014</t>
  </si>
  <si>
    <t xml:space="preserve">              rozpočtová položka 5022</t>
  </si>
  <si>
    <t>v tom:</t>
  </si>
  <si>
    <t>a) Státní správa celkem</t>
  </si>
  <si>
    <t>v tom :</t>
  </si>
  <si>
    <t xml:space="preserve">I. Ústřední orgán státní správy   </t>
  </si>
  <si>
    <t>II. Organizační složky státu - státní správa celkem</t>
  </si>
  <si>
    <t xml:space="preserve">- Jednotlivá organizační složka </t>
  </si>
  <si>
    <t>III. Správa ve složkách obrany, bezpečnosti, celní a právní ochrany</t>
  </si>
  <si>
    <t>- Jednotlivé SOBCPO celkem</t>
  </si>
  <si>
    <t>b) Ostatní organizační složky státu celkem</t>
  </si>
  <si>
    <t>Příspěvkové organizace celkem</t>
  </si>
  <si>
    <t>z toho:     Platy zaměstnanců v prac. poměru vyjma zaměstnanců na služeb. místech</t>
  </si>
  <si>
    <t xml:space="preserve">              Platy zaměstnanců na služebních místech podle zákona o státní službě</t>
  </si>
  <si>
    <t xml:space="preserve">              OPŘO</t>
  </si>
  <si>
    <t xml:space="preserve">              Regionální školství územních celků</t>
  </si>
  <si>
    <t xml:space="preserve">              Regionální školství MŠMT</t>
  </si>
  <si>
    <t>Organizační složky státu a příspěvkové organizace celkem</t>
  </si>
  <si>
    <t>Datum:</t>
  </si>
  <si>
    <t>Poznámka:</t>
  </si>
  <si>
    <t xml:space="preserve">Údaje schváleného rozpočtu, rozpočtu po změnách a skutečnosti musí být shodné s údaji v tabulce č. 1  - Bilance příjmů a výdajů státního rozpočtu za hodnocený rok a v tabulce č. 2  - Plnění  </t>
  </si>
  <si>
    <t>závazných ukazatelů státního rozpočtu za rok 20xx.</t>
  </si>
  <si>
    <t>Prostředky na platy a ostatní platby za provedenou práci organizačních složek státu a mzdové náklady příspěvkových organizací uvede správce kapitoly v Kč (bez desetinných míst).</t>
  </si>
  <si>
    <t>Počet míst, přepočtený počet míst a průměrný roční přepočtený počet zaměstnanců a průměrný plat se uvede po zaokrouhlení v celých číslech (bez desetinných míst).</t>
  </si>
  <si>
    <t xml:space="preserve">Ve sloupcích 6 až 8 se uvedou údaje schváleného rozpočtu upravené o rozpočtová opatření provedená podle § 23 odstavec 1 písm. a) zák. č. 218/2000 Sb., rozpočtová pravidla. </t>
  </si>
  <si>
    <t xml:space="preserve">Ve sloupcích 11 až 12 se uvedou změny podle § 23 odstavec 1 písm. b)  zákona č. 218/2000 Sb., rozpočtová pravidla, nezahrnuté do rozpočtu po změnách ve sl. 6 až 9 ( tím se rozumí </t>
  </si>
  <si>
    <t xml:space="preserve">povolené překročení rozpočtu výdajů, kterým nedochází ke změně závazného ukazatele, např. evidovaný nárok na použití úspor z minulých let). </t>
  </si>
  <si>
    <t>Ve sloupcích 14 až 16 se uvede vázání prostředků státního rozpočtu v rámci rozpočtu, kterým nedochází ke změně závazného ukazatele.</t>
  </si>
  <si>
    <t xml:space="preserve">Ve sloupcích 17 až 19 se uvede skutečné čerpání všech prostředků na platy a ostatní platby za provedenou práci v roce 20xx, tj. včetně použití úspor z minulých let (sl. 22 až 24), čerpání </t>
  </si>
  <si>
    <t>v dalších případech překročení povoleného MF a čerpání prostředků na podporu vědy a výzkumu poskytnuté poskytovatelem příjemci bez provedení rozpočtového opatření podle § 10 zákona č. 130/2002 Sb., se uvede</t>
  </si>
  <si>
    <t>ve sloupcích 25 až 27, čerpání mimorozpočtových zdrojů  se uvede do sloupců 28 až 30 a do sloupců 31 až 33 se uvede čerpání prostředků vyčleněných na základě rozhodnutí vlády z limitů regulace zaměstnanosti.</t>
  </si>
  <si>
    <t xml:space="preserve">SOBCPO je zkratka pro organizační složky státu ve složkách obrany, bezpečnosti, celní a právní ochrany. </t>
  </si>
  <si>
    <t xml:space="preserve">U příspěvkových organizací se ve sloupcích prostředky na platy a ostatní platby za provedenou práci uvedou mzdové náklady a ve sloupcích ostatní platby za provedenou práci se uvedou </t>
  </si>
  <si>
    <t>ostatní osobní náklady, ve sloupcích 11-13 se uvedou zdroje umožňující překročení a ve sloupcích 22-33 pak čerpání zdroje umožňující překročení.</t>
  </si>
  <si>
    <t>průměrný měsíční plat v Kč</t>
  </si>
  <si>
    <t xml:space="preserve">průměrný přepočtený počet zaměstnanců </t>
  </si>
  <si>
    <t>spolufinancování ČR ze SR</t>
  </si>
  <si>
    <t>kryto příjmy z rozpočtu EU/FM</t>
  </si>
  <si>
    <t>celkem</t>
  </si>
  <si>
    <t>prostředky na platy</t>
  </si>
  <si>
    <t>motivace</t>
  </si>
  <si>
    <t>A</t>
  </si>
  <si>
    <t>B</t>
  </si>
  <si>
    <t>C</t>
  </si>
  <si>
    <t>12106</t>
  </si>
  <si>
    <t>KP</t>
  </si>
  <si>
    <t>04800</t>
  </si>
  <si>
    <t>TwO</t>
  </si>
  <si>
    <t>04608</t>
  </si>
  <si>
    <t>Jiné EU</t>
  </si>
  <si>
    <r>
      <t xml:space="preserve">Bilance příjmů a výdajů státního rozpočtu
 </t>
    </r>
    <r>
      <rPr>
        <b/>
        <sz val="11"/>
        <rFont val="Arial CE"/>
        <family val="2"/>
        <charset val="238"/>
      </rPr>
      <t>v druhovém členění rozpočtové skladby</t>
    </r>
  </si>
  <si>
    <t>%</t>
  </si>
  <si>
    <t>Index</t>
  </si>
  <si>
    <t>třída</t>
  </si>
  <si>
    <t>seskupení</t>
  </si>
  <si>
    <t>podsesk.</t>
  </si>
  <si>
    <t>položka</t>
  </si>
  <si>
    <t>U K A Z A T E L</t>
  </si>
  <si>
    <t>Schválený</t>
  </si>
  <si>
    <t>Rozpočet</t>
  </si>
  <si>
    <t>plnění</t>
  </si>
  <si>
    <t>položek</t>
  </si>
  <si>
    <t xml:space="preserve"> rozpočet</t>
  </si>
  <si>
    <t>po změnách</t>
  </si>
  <si>
    <t>3:2</t>
  </si>
  <si>
    <t>3:0</t>
  </si>
  <si>
    <t xml:space="preserve"> P Ř Í J M Y</t>
  </si>
  <si>
    <t>**)</t>
  </si>
  <si>
    <t xml:space="preserve"> Daně z příjmů fyzických osob</t>
  </si>
  <si>
    <t xml:space="preserve"> Daně z příjmů právnických osob</t>
  </si>
  <si>
    <t xml:space="preserve"> Daně z příjmů, zisku a kapitálových výnosů</t>
  </si>
  <si>
    <t xml:space="preserve"> Obecné daně ze zboží a služeb v tuzemsku </t>
  </si>
  <si>
    <t xml:space="preserve">     v tom: Daň z přidané hodnoty  </t>
  </si>
  <si>
    <t>122 a 123</t>
  </si>
  <si>
    <t xml:space="preserve"> Zvláštní daně a poplatky ze zboží a služeb v tuzemsku </t>
  </si>
  <si>
    <t xml:space="preserve"> Daně ze zboží a služeb v tuzemsku </t>
  </si>
  <si>
    <t xml:space="preserve"> Daně a poplatky z provozu motorových vozidel</t>
  </si>
  <si>
    <t xml:space="preserve"> Poplatky a odvody v oblasti životního prostředí</t>
  </si>
  <si>
    <t xml:space="preserve"> Místní poplatky z vybraných činností a služeb </t>
  </si>
  <si>
    <t xml:space="preserve"> Ostatní odvody z vybraných činností a služeb </t>
  </si>
  <si>
    <t xml:space="preserve"> Správní poplatky </t>
  </si>
  <si>
    <t xml:space="preserve"> Daně a poplatky z vybraných činností a služeb </t>
  </si>
  <si>
    <t>140 - 1409</t>
  </si>
  <si>
    <t xml:space="preserve"> Daně a cla za zboží a služby ze zahraničí </t>
  </si>
  <si>
    <t xml:space="preserve">    v tom: Clo</t>
  </si>
  <si>
    <t xml:space="preserve"> Daně z majetku</t>
  </si>
  <si>
    <t>152 -1529</t>
  </si>
  <si>
    <t xml:space="preserve"> Daně z majetkových a kapitálových převodů</t>
  </si>
  <si>
    <t>15 - 1529</t>
  </si>
  <si>
    <t xml:space="preserve"> Majetkové daně</t>
  </si>
  <si>
    <t>161, 162</t>
  </si>
  <si>
    <t xml:space="preserve"> Pojistné na sociální zabezpečení 
 a příspěvek na státní politiku zaměstnanosti  *) </t>
  </si>
  <si>
    <t xml:space="preserve">         z toho: Pojistné na důchodové pojištění 
                     (z PSP 161 a 162)</t>
  </si>
  <si>
    <t xml:space="preserve"> Pojistné na veřejné zdravotní pojištění </t>
  </si>
  <si>
    <t xml:space="preserve"> Zrušené daně z objemu mezd </t>
  </si>
  <si>
    <t>Povinné pojistné</t>
  </si>
  <si>
    <t>170 **)</t>
  </si>
  <si>
    <t>1119,1129,1219,1409,1529</t>
  </si>
  <si>
    <t xml:space="preserve"> Ostatní daňové příjmy</t>
  </si>
  <si>
    <r>
      <t xml:space="preserve"> DAŇOVÉ PŘÍJMY CELKEM</t>
    </r>
    <r>
      <rPr>
        <b/>
        <sz val="9"/>
        <rFont val="Arial CE"/>
        <family val="2"/>
        <charset val="238"/>
      </rPr>
      <t xml:space="preserve">
 </t>
    </r>
    <r>
      <rPr>
        <sz val="9"/>
        <rFont val="Arial CE"/>
        <family val="2"/>
        <charset val="238"/>
      </rPr>
      <t xml:space="preserve">(daně, poplatky, pojistné) </t>
    </r>
  </si>
  <si>
    <t>1 - 16</t>
  </si>
  <si>
    <r>
      <t xml:space="preserve"> </t>
    </r>
    <r>
      <rPr>
        <sz val="9"/>
        <rFont val="Arial CE"/>
        <family val="2"/>
        <charset val="238"/>
      </rPr>
      <t xml:space="preserve">Z daňových příjmů celkem: </t>
    </r>
    <r>
      <rPr>
        <b/>
        <sz val="9"/>
        <rFont val="Arial CE"/>
        <family val="2"/>
        <charset val="238"/>
      </rPr>
      <t xml:space="preserve">
 příjmy z daní a poplatků </t>
    </r>
  </si>
  <si>
    <t xml:space="preserve"> Příjmy z vlastní činnosti</t>
  </si>
  <si>
    <t xml:space="preserve"> Odvody přebytků organizací s přímým vztahem</t>
  </si>
  <si>
    <t xml:space="preserve">    z toho: Odvody příspěvkových organizací</t>
  </si>
  <si>
    <t xml:space="preserve">                Ostatní odvody příspěvkových organizací</t>
  </si>
  <si>
    <t xml:space="preserve"> Příjmy z pronájmu majetku</t>
  </si>
  <si>
    <t xml:space="preserve"> Soudní poplatky </t>
  </si>
  <si>
    <t xml:space="preserve"> Příjmy z vlastní činnosti a odvody přebytků
 organizací s přímým vztahem</t>
  </si>
  <si>
    <t xml:space="preserve"> Přijaté sankční platby </t>
  </si>
  <si>
    <t xml:space="preserve"> Přijaté sankční platby a vratky transferů</t>
  </si>
  <si>
    <t xml:space="preserve"> Příjmy z prodeje krátkodobého a drobného 
 dlouhodobého majetku </t>
  </si>
  <si>
    <t xml:space="preserve"> Příjmy z využívání výhradních práv k přírodním zdrojům </t>
  </si>
  <si>
    <t xml:space="preserve"> Příjmy za využívání dalších majetkových práv</t>
  </si>
  <si>
    <t xml:space="preserve"> Dobrovolné pojistné </t>
  </si>
  <si>
    <t xml:space="preserve"> Příjmy z prodeje nekapitálového majetku
 a ostatní nedaňové příjmy</t>
  </si>
  <si>
    <t xml:space="preserve"> Splátky půjčených prostředků od obecně prospěšných
 společností a podobných subjektů</t>
  </si>
  <si>
    <r>
      <t xml:space="preserve"> Splátky půjčených prostředků od veřejných rozpočtů 
 </t>
    </r>
    <r>
      <rPr>
        <b/>
        <sz val="8"/>
        <rFont val="Arial CE"/>
        <family val="2"/>
        <charset val="238"/>
      </rPr>
      <t>ústřední úrovně</t>
    </r>
  </si>
  <si>
    <r>
      <t xml:space="preserve"> Splátky půjčených prostředků od veřejných rozpočtů 
 </t>
    </r>
    <r>
      <rPr>
        <b/>
        <sz val="8"/>
        <rFont val="Arial CE"/>
        <family val="2"/>
        <charset val="238"/>
      </rPr>
      <t>územní úrovně</t>
    </r>
    <r>
      <rPr>
        <sz val="8"/>
        <rFont val="Arial CE"/>
        <family val="2"/>
        <charset val="238"/>
      </rPr>
      <t xml:space="preserve"> </t>
    </r>
  </si>
  <si>
    <t xml:space="preserve"> Splátky půjčených prostředků od zřízených
 a podobných subjektů</t>
  </si>
  <si>
    <t xml:space="preserve"> Splátky půjčených prostředků od obyvatelstva </t>
  </si>
  <si>
    <t xml:space="preserve"> Splátky půjčených prostředků ze zahraničí</t>
  </si>
  <si>
    <t xml:space="preserve"> Splátky za úhradu dluhů nebo dodávek </t>
  </si>
  <si>
    <t xml:space="preserve"> Přijaté splátky půjčených prostředků  </t>
  </si>
  <si>
    <t xml:space="preserve"> Příjmy sdílené s Evropskou unií</t>
  </si>
  <si>
    <t xml:space="preserve"> Příjmy sdílené s nadnárodním orgánem</t>
  </si>
  <si>
    <t xml:space="preserve"> NEDAŇOVÉ PŘÍJMY CELKEM</t>
  </si>
  <si>
    <r>
      <t xml:space="preserve"> Příjmy z prodeje dlouhodobého majetku (kromě drobného)  </t>
    </r>
    <r>
      <rPr>
        <sz val="8"/>
        <color indexed="11"/>
        <rFont val="Arial CE"/>
        <family val="2"/>
        <charset val="238"/>
      </rPr>
      <t xml:space="preserve">  </t>
    </r>
  </si>
  <si>
    <r>
      <t xml:space="preserve"> Ostatní kapitálové příjmy  </t>
    </r>
    <r>
      <rPr>
        <sz val="8"/>
        <color indexed="11"/>
        <rFont val="Arial CE"/>
        <family val="2"/>
        <charset val="238"/>
      </rPr>
      <t xml:space="preserve">  </t>
    </r>
  </si>
  <si>
    <t xml:space="preserve"> Příjmy z prodeje dlouhodobého majetku 
  a ostatní kapitálové příjmy  </t>
  </si>
  <si>
    <t xml:space="preserve"> Příjmy z prodeje dlouhodobého finančního majetku</t>
  </si>
  <si>
    <t xml:space="preserve"> KAPITÁLOVÉ PŘÍJMY CELKEM</t>
  </si>
  <si>
    <t xml:space="preserve"> Neinvestiční přijaté transfery od veřejných rozpočtů ústř. úrovně</t>
  </si>
  <si>
    <t xml:space="preserve">   z toho: Neinvestiční převody z Národního fondu</t>
  </si>
  <si>
    <t xml:space="preserve"> Neinvestiční přijaté transfery od veřejných rozpočtů 
 územní úrovně </t>
  </si>
  <si>
    <t xml:space="preserve"> Neinvestiční přijaté transfery ze zahraničí</t>
  </si>
  <si>
    <t xml:space="preserve">   z toho: Neinvestiční transfery přijaté od Evropské unie</t>
  </si>
  <si>
    <t xml:space="preserve"> Neinvestiční přijaté transfery ze státních finančních aktiv  </t>
  </si>
  <si>
    <t xml:space="preserve"> Neinvestiční přijaté transfery   </t>
  </si>
  <si>
    <t xml:space="preserve"> Investiční přijaté transfery od veřejných rozpočtů ústřední úrovně </t>
  </si>
  <si>
    <t xml:space="preserve">   z toho: Investiční převody z Národního fondu</t>
  </si>
  <si>
    <t xml:space="preserve"> Investiční přijaté transfery od veřejných rozpočtů územní úrovně </t>
  </si>
  <si>
    <t xml:space="preserve"> Investiční přijaté transfery ze zahraničí</t>
  </si>
  <si>
    <t xml:space="preserve">  z toho: Investiční transfery přijaté od Evropské unie</t>
  </si>
  <si>
    <t xml:space="preserve"> Investiční přijaté transfery ze státních finančních aktiv </t>
  </si>
  <si>
    <t xml:space="preserve"> Investiční přijaté transfery  </t>
  </si>
  <si>
    <t xml:space="preserve">  PŘIJATÉ TRANSFERY CELKEM</t>
  </si>
  <si>
    <t>1,2,3,4</t>
  </si>
  <si>
    <t xml:space="preserve"> PŘÍJMY STÁTNÍHO ROZPOČTU CELKEM</t>
  </si>
  <si>
    <t>11,12,13,14,15,16,17,21,22,23,24,31,32,41,42</t>
  </si>
  <si>
    <t xml:space="preserve"> Kontrolní součet (seskupení položek)</t>
  </si>
  <si>
    <t>V Ý D A J E</t>
  </si>
  <si>
    <t xml:space="preserve"> Platy    </t>
  </si>
  <si>
    <t xml:space="preserve">                  Platy zaměstnanců v pracovním 
                  poměru odvozované od platů 
                  ústavních činitelů</t>
  </si>
  <si>
    <t xml:space="preserve">                  Ostatní platy</t>
  </si>
  <si>
    <t xml:space="preserve"> Ostatní platby za provedenou práci </t>
  </si>
  <si>
    <t xml:space="preserve">        v tom: Ostatní osobní výdaje</t>
  </si>
  <si>
    <t xml:space="preserve">                   Platy představitelů státní moci 
                   a některých orgánů</t>
  </si>
  <si>
    <t xml:space="preserve">                   Odměny členů zastupitelstev obcí a krajů</t>
  </si>
  <si>
    <t xml:space="preserve">                   Odstupné</t>
  </si>
  <si>
    <t xml:space="preserve">                   Odbytné</t>
  </si>
  <si>
    <t xml:space="preserve">                   Odchodné </t>
  </si>
  <si>
    <t xml:space="preserve">                   Ostatní platby za provedenou práci
                   jinde nezařazené  </t>
  </si>
  <si>
    <r>
      <t xml:space="preserve"> Povinné pojistné placené zaměstnavatelem</t>
    </r>
    <r>
      <rPr>
        <vertAlign val="superscript"/>
        <sz val="8"/>
        <rFont val="Arial CE"/>
        <family val="2"/>
        <charset val="238"/>
      </rPr>
      <t xml:space="preserve"> 4)  </t>
    </r>
    <r>
      <rPr>
        <sz val="8"/>
        <rFont val="Arial CE"/>
        <family val="2"/>
        <charset val="238"/>
      </rPr>
      <t xml:space="preserve"> </t>
    </r>
  </si>
  <si>
    <t>5031, 2 a 9</t>
  </si>
  <si>
    <t xml:space="preserve">   z toho: Pojistné na SZ, přísp. na politiku zaměstnanosti, 
              veřejné zdravotní pojištění a ostatní povinné 
              pojistné placené zaměstnavatelem   </t>
  </si>
  <si>
    <t xml:space="preserve"> Odměny za užití duševního vlastnictví</t>
  </si>
  <si>
    <t xml:space="preserve"> Mzdové náhrady</t>
  </si>
  <si>
    <t xml:space="preserve"> Nákup materiálu </t>
  </si>
  <si>
    <t xml:space="preserve"> Úroky a ostatní finanční výdaje</t>
  </si>
  <si>
    <t xml:space="preserve"> Nákup vody, paliv a energie</t>
  </si>
  <si>
    <t xml:space="preserve"> Nákup služeb</t>
  </si>
  <si>
    <t xml:space="preserve"> Ostatní nákupy</t>
  </si>
  <si>
    <t xml:space="preserve">    z toho: Opravy a udržování</t>
  </si>
  <si>
    <t xml:space="preserve">                 Cestovné (tuzemské i zahraniční)</t>
  </si>
  <si>
    <t xml:space="preserve"> Poskytnuté zálohy, jistiny, záruky a vládní úvěry    </t>
  </si>
  <si>
    <t xml:space="preserve"> Výdaje související s neinvestičními nákupy, příspěvky, 
 náhrady a věcné dary</t>
  </si>
  <si>
    <t xml:space="preserve"> Neinvestiční nákupy a související výdaje</t>
  </si>
  <si>
    <t xml:space="preserve"> Neinvestiční transfery podnikatelským subjektům </t>
  </si>
  <si>
    <t xml:space="preserve"> Neinvestiční transfery neziskovým a pod.organizacím </t>
  </si>
  <si>
    <t xml:space="preserve">                     Ostatní neinvestiční transfery neziskovým 
                     a podobným organizacím   </t>
  </si>
  <si>
    <t xml:space="preserve">  Neinvestiční transfery v souvislosti s nemocenským pojištěním</t>
  </si>
  <si>
    <t xml:space="preserve">Neinvestiční transfery soukromoprávním subjektům </t>
  </si>
  <si>
    <r>
      <t xml:space="preserve"> Neinvestiční transfery veřejným rozpočtům
</t>
    </r>
    <r>
      <rPr>
        <b/>
        <sz val="8"/>
        <rFont val="Arial CE"/>
        <family val="2"/>
        <charset val="238"/>
      </rPr>
      <t xml:space="preserve"> ústřední úrovně</t>
    </r>
  </si>
  <si>
    <t xml:space="preserve">   z toho: Neinvestiční transfery státním fondům</t>
  </si>
  <si>
    <r>
      <t xml:space="preserve">                Neinvestiční transfery fondům sociálního
                a veřejného zdravotního pojištění  </t>
    </r>
    <r>
      <rPr>
        <sz val="8"/>
        <color indexed="11"/>
        <rFont val="Arial CE"/>
        <family val="2"/>
        <charset val="238"/>
      </rPr>
      <t xml:space="preserve"> </t>
    </r>
  </si>
  <si>
    <t xml:space="preserve">                Neinvestiční transfery prostředků 
                do státních finančních aktiv  </t>
  </si>
  <si>
    <r>
      <t xml:space="preserve"> Neinvestiční transfery veřejným rozpočtům
 </t>
    </r>
    <r>
      <rPr>
        <b/>
        <sz val="8"/>
        <rFont val="Arial CE"/>
        <family val="2"/>
        <charset val="238"/>
      </rPr>
      <t>územní úrovně</t>
    </r>
  </si>
  <si>
    <t xml:space="preserve">     v tom: Neinvestiční transfery obcím</t>
  </si>
  <si>
    <t xml:space="preserve">                Neinvestiční transfery obcím v rámci  
                souhrnného dotačního vztahu</t>
  </si>
  <si>
    <t xml:space="preserve">                Neinvestiční transfery krajům</t>
  </si>
  <si>
    <t xml:space="preserve">                Neinvestiční transfery krajům v rámci 
                souhrnného dotačního vztahu</t>
  </si>
  <si>
    <t xml:space="preserve">               Neinvestiční transfery regionálním radám</t>
  </si>
  <si>
    <t xml:space="preserve">                Ostatní neinvestiční transfery veřejným 
                rozpočtům územní úrovně </t>
  </si>
  <si>
    <r>
      <t xml:space="preserve"> Neinvestiční transfery</t>
    </r>
    <r>
      <rPr>
        <b/>
        <sz val="8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příspěvkovým</t>
    </r>
    <r>
      <rPr>
        <b/>
        <sz val="8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 xml:space="preserve"> a podobným organizacím</t>
    </r>
  </si>
  <si>
    <t xml:space="preserve">   z toho:  Převody fondu kulturních a sociálních potřeb
                a sociálnímu fondu obcí a krajů   </t>
  </si>
  <si>
    <t xml:space="preserve">                Převody do fondů organizačních složek státu</t>
  </si>
  <si>
    <t xml:space="preserve"> Sociální dávky</t>
  </si>
  <si>
    <t xml:space="preserve"> Náhrady placené obyvatelstvu </t>
  </si>
  <si>
    <t xml:space="preserve"> Ostatní neinvestiční transfery obyvatelstvu</t>
  </si>
  <si>
    <t xml:space="preserve"> Neinvestiční transfery obyvatelstvu</t>
  </si>
  <si>
    <t xml:space="preserve"> Neinvestiční transfery cizím státům   </t>
  </si>
  <si>
    <t xml:space="preserve"> Ostatní neinvestiční transfery do zahraničí</t>
  </si>
  <si>
    <r>
      <t xml:space="preserve"> Neinvestiční půjčené prostředky
 </t>
    </r>
    <r>
      <rPr>
        <b/>
        <sz val="8"/>
        <rFont val="Arial CE"/>
        <family val="2"/>
        <charset val="238"/>
      </rPr>
      <t xml:space="preserve">podnikatelským subjektům </t>
    </r>
    <r>
      <rPr>
        <sz val="8"/>
        <rFont val="Arial CE"/>
        <family val="2"/>
        <charset val="238"/>
      </rPr>
      <t xml:space="preserve"> </t>
    </r>
  </si>
  <si>
    <r>
      <t xml:space="preserve"> Neinvestiční půjčené prostředky  
 </t>
    </r>
    <r>
      <rPr>
        <b/>
        <sz val="8"/>
        <rFont val="Arial CE"/>
        <family val="2"/>
        <charset val="238"/>
      </rPr>
      <t>neziskovým a podobným organizacím</t>
    </r>
    <r>
      <rPr>
        <sz val="8"/>
        <rFont val="Arial CE"/>
        <family val="2"/>
        <charset val="238"/>
      </rPr>
      <t xml:space="preserve">   </t>
    </r>
  </si>
  <si>
    <r>
      <t xml:space="preserve"> Neinvestiční půjčené prostředky 
 </t>
    </r>
    <r>
      <rPr>
        <b/>
        <sz val="8"/>
        <rFont val="Arial CE"/>
        <family val="2"/>
        <charset val="238"/>
      </rPr>
      <t xml:space="preserve">veřejným rozpočtům ústřední úrovně  </t>
    </r>
  </si>
  <si>
    <r>
      <t xml:space="preserve"> Neinvestiční půjčené prostředky  
 </t>
    </r>
    <r>
      <rPr>
        <b/>
        <sz val="8"/>
        <rFont val="Arial CE"/>
        <family val="2"/>
        <charset val="238"/>
      </rPr>
      <t xml:space="preserve">veřejným rozpočtům územní úrovně </t>
    </r>
    <r>
      <rPr>
        <sz val="8"/>
        <rFont val="Arial CE"/>
        <family val="2"/>
        <charset val="238"/>
      </rPr>
      <t xml:space="preserve">  </t>
    </r>
  </si>
  <si>
    <r>
      <t xml:space="preserve"> Neinvestiční půjčené prostředky 
 </t>
    </r>
    <r>
      <rPr>
        <b/>
        <sz val="8"/>
        <rFont val="Arial CE"/>
        <family val="2"/>
        <charset val="238"/>
      </rPr>
      <t xml:space="preserve">příspěvkovým a pod. organizacím  </t>
    </r>
  </si>
  <si>
    <r>
      <t xml:space="preserve"> Neinvestiční půjčené prostředky </t>
    </r>
    <r>
      <rPr>
        <b/>
        <sz val="8"/>
        <rFont val="Arial CE"/>
        <family val="2"/>
        <charset val="238"/>
      </rPr>
      <t>obyvatelstvu</t>
    </r>
    <r>
      <rPr>
        <sz val="8"/>
        <rFont val="Arial CE"/>
        <family val="2"/>
        <charset val="238"/>
      </rPr>
      <t xml:space="preserve">  </t>
    </r>
  </si>
  <si>
    <r>
      <t xml:space="preserve"> Neinvestiční půjčené prostředky </t>
    </r>
    <r>
      <rPr>
        <b/>
        <sz val="8"/>
        <rFont val="Arial CE"/>
        <family val="2"/>
        <charset val="238"/>
      </rPr>
      <t xml:space="preserve">do zahraničí  </t>
    </r>
  </si>
  <si>
    <t xml:space="preserve"> Neinvestiční půjčené prostředky </t>
  </si>
  <si>
    <r>
      <t xml:space="preserve"> Převody Národnímu fondu na spolufinancování
 </t>
    </r>
    <r>
      <rPr>
        <b/>
        <sz val="8"/>
        <rFont val="Arial CE"/>
        <family val="2"/>
        <charset val="238"/>
      </rPr>
      <t>programu PHARE</t>
    </r>
    <r>
      <rPr>
        <sz val="8"/>
        <rFont val="Arial CE"/>
        <family val="2"/>
        <charset val="238"/>
      </rPr>
      <t xml:space="preserve"> </t>
    </r>
  </si>
  <si>
    <r>
      <t xml:space="preserve"> Převody Národnímu fondu na spolufinancování 
 </t>
    </r>
    <r>
      <rPr>
        <b/>
        <sz val="8"/>
        <rFont val="Arial CE"/>
        <family val="2"/>
        <charset val="238"/>
      </rPr>
      <t xml:space="preserve">programu ISPA   </t>
    </r>
  </si>
  <si>
    <r>
      <t xml:space="preserve"> Převody Národnímu fondu na spolufinancování 
 </t>
    </r>
    <r>
      <rPr>
        <b/>
        <sz val="8"/>
        <rFont val="Arial CE"/>
        <family val="2"/>
        <charset val="238"/>
      </rPr>
      <t xml:space="preserve">programu SAPARD </t>
    </r>
  </si>
  <si>
    <r>
      <t xml:space="preserve"> Převody Národnímu fondu na spolufinancování 
 </t>
    </r>
    <r>
      <rPr>
        <b/>
        <sz val="8"/>
        <rFont val="Arial CE"/>
        <family val="2"/>
        <charset val="238"/>
      </rPr>
      <t xml:space="preserve">komunitárních programů </t>
    </r>
  </si>
  <si>
    <t xml:space="preserve"> Převody Národnímu fondu na spolufinancování 
 související s poskytnutím pomoci ČR ze zahraničí  </t>
  </si>
  <si>
    <t xml:space="preserve"> Převody ze státního rozpočtu do Národního fondu 
  na vyrovnání kurzových rozdílů   </t>
  </si>
  <si>
    <t xml:space="preserve"> Ostatní převody do Národního fondu  </t>
  </si>
  <si>
    <t xml:space="preserve"> Neinvestiční převody Národnímu fondu   </t>
  </si>
  <si>
    <t xml:space="preserve"> Ostatní neinvestiční výdaje</t>
  </si>
  <si>
    <t xml:space="preserve"> BĚŽNÉ VÝDAJE CELKEM</t>
  </si>
  <si>
    <t xml:space="preserve"> Pořízení dlouhodobého nehmotného majetku </t>
  </si>
  <si>
    <t xml:space="preserve"> Pořízení dlouhodobého hmotného majetku   </t>
  </si>
  <si>
    <t xml:space="preserve"> Pozemky </t>
  </si>
  <si>
    <t xml:space="preserve"> Investiční nákupy a související výdaje</t>
  </si>
  <si>
    <t xml:space="preserve"> Nákup akcií a majetkových podílů</t>
  </si>
  <si>
    <t xml:space="preserve"> Investiční transfery podnikatelským subjektům </t>
  </si>
  <si>
    <r>
      <t xml:space="preserve"> Investiční transfery veřejným rozpočtům 
</t>
    </r>
    <r>
      <rPr>
        <b/>
        <sz val="8"/>
        <rFont val="Arial CE"/>
        <family val="2"/>
        <charset val="238"/>
      </rPr>
      <t xml:space="preserve"> ústřední úrovně  </t>
    </r>
    <r>
      <rPr>
        <b/>
        <sz val="8"/>
        <color indexed="11"/>
        <rFont val="Arial CE"/>
        <family val="2"/>
        <charset val="238"/>
      </rPr>
      <t xml:space="preserve"> </t>
    </r>
  </si>
  <si>
    <t xml:space="preserve">    z toho: Investiční transfery státním finančním aktivům</t>
  </si>
  <si>
    <r>
      <t xml:space="preserve"> Investiční transfery veřejným rozpočtům
 </t>
    </r>
    <r>
      <rPr>
        <b/>
        <sz val="8"/>
        <rFont val="Arial CE"/>
        <family val="2"/>
        <charset val="238"/>
      </rPr>
      <t>územní úrovně</t>
    </r>
  </si>
  <si>
    <t xml:space="preserve">   v tom: Investiční transfery obcím</t>
  </si>
  <si>
    <t xml:space="preserve">              Investiční transfery krajům</t>
  </si>
  <si>
    <t xml:space="preserve">              Investiční transfery obcím v rámci 
              souhrnného dotačního vztahu</t>
  </si>
  <si>
    <t xml:space="preserve">              Investiční transfery krajům v rámci 
              souhrnného dotačního vztahu</t>
  </si>
  <si>
    <t xml:space="preserve">              Investiční transfery regionálním radám</t>
  </si>
  <si>
    <t xml:space="preserve">              Ostatní investiční transfery veřejným 
              rozpočtům územní úrovně   </t>
  </si>
  <si>
    <t>Investiční transfery příspěvkovým a podobným organizacím</t>
  </si>
  <si>
    <t xml:space="preserve"> Investiční převody vlastním fondům  </t>
  </si>
  <si>
    <t xml:space="preserve"> Investiční transfery obyvatelstvu</t>
  </si>
  <si>
    <t xml:space="preserve"> Investiční transfery do zahraniční</t>
  </si>
  <si>
    <t xml:space="preserve"> Investiční transfery</t>
  </si>
  <si>
    <t xml:space="preserve"> Investiční půjčené prostředky podnikatelským subjektům   </t>
  </si>
  <si>
    <t xml:space="preserve"> Investiční půjčené prostředky neziskovým 
 a podobným organizacím   </t>
  </si>
  <si>
    <r>
      <t xml:space="preserve"> Investiční půjčené prostředky veřejným rozpočtům 
 </t>
    </r>
    <r>
      <rPr>
        <b/>
        <sz val="8"/>
        <rFont val="Arial CE"/>
        <family val="2"/>
        <charset val="238"/>
      </rPr>
      <t>ústřední úrovně</t>
    </r>
    <r>
      <rPr>
        <sz val="8"/>
        <rFont val="Arial CE"/>
        <family val="2"/>
        <charset val="238"/>
      </rPr>
      <t xml:space="preserve">  </t>
    </r>
  </si>
  <si>
    <r>
      <t xml:space="preserve"> Investiční půjčené prostředky veřejným rozpočtům 
 </t>
    </r>
    <r>
      <rPr>
        <b/>
        <sz val="8"/>
        <rFont val="Arial CE"/>
        <family val="2"/>
        <charset val="238"/>
      </rPr>
      <t>územní úrovně</t>
    </r>
    <r>
      <rPr>
        <sz val="8"/>
        <rFont val="Arial CE"/>
        <family val="2"/>
        <charset val="238"/>
      </rPr>
      <t xml:space="preserve"> </t>
    </r>
  </si>
  <si>
    <t xml:space="preserve"> Investiční půjčené prostředky příspěvkovým  
 a podobným organizacím   </t>
  </si>
  <si>
    <t xml:space="preserve"> Investiční půjčené prostředky obyvatelstvu   </t>
  </si>
  <si>
    <t xml:space="preserve"> Investiční půjčené prostředky do zahraničí  </t>
  </si>
  <si>
    <t xml:space="preserve"> Investiční půjčené prostředky </t>
  </si>
  <si>
    <r>
      <t xml:space="preserve"> Investiční převody Národnímu fondu na spolufinancování  
 </t>
    </r>
    <r>
      <rPr>
        <b/>
        <sz val="8"/>
        <rFont val="Arial CE"/>
        <family val="2"/>
        <charset val="238"/>
      </rPr>
      <t>programu PHARE</t>
    </r>
  </si>
  <si>
    <r>
      <t xml:space="preserve"> Investiční převody Národnímu fondu na spolufinancování 
 </t>
    </r>
    <r>
      <rPr>
        <b/>
        <sz val="8"/>
        <rFont val="Arial CE"/>
        <family val="2"/>
        <charset val="238"/>
      </rPr>
      <t xml:space="preserve">programu ISPA </t>
    </r>
  </si>
  <si>
    <r>
      <t xml:space="preserve"> Investiční převody Národnímu fondu na spolufinancování 
 </t>
    </r>
    <r>
      <rPr>
        <b/>
        <sz val="8"/>
        <rFont val="Arial CE"/>
        <family val="2"/>
        <charset val="238"/>
      </rPr>
      <t>programu SAPARD</t>
    </r>
  </si>
  <si>
    <r>
      <t xml:space="preserve"> Investiční převody Národnímu fondu na spolufinancování 
 </t>
    </r>
    <r>
      <rPr>
        <b/>
        <sz val="8"/>
        <rFont val="Arial CE"/>
        <family val="2"/>
        <charset val="238"/>
      </rPr>
      <t>komunitárních programů</t>
    </r>
    <r>
      <rPr>
        <sz val="8"/>
        <rFont val="Arial CE"/>
        <family val="2"/>
        <charset val="238"/>
      </rPr>
      <t xml:space="preserve">  </t>
    </r>
  </si>
  <si>
    <t xml:space="preserve"> Investiční převody Národnímu fondu na spolufinancování 
 související s poskytnutím pomoci ČR ze zahraničí  </t>
  </si>
  <si>
    <t xml:space="preserve"> Ostaní investiční převody do Národního fondu   </t>
  </si>
  <si>
    <t xml:space="preserve"> Investiční převody Národnímu fondu  </t>
  </si>
  <si>
    <t xml:space="preserve"> Ostatní kapitálové výdaje</t>
  </si>
  <si>
    <t xml:space="preserve"> KAPITÁLOVÉ VÝDAJE CELKEM</t>
  </si>
  <si>
    <t xml:space="preserve"> VÝDAJE STÁTNÍHO ROZPOČTU CELKEM</t>
  </si>
  <si>
    <t>1,2,3,4-(5,6)</t>
  </si>
  <si>
    <t xml:space="preserve">  Rozdíl příjmů a výdajů státního rozpočtu</t>
  </si>
  <si>
    <t>50,51,52,53,54,55,56,57,59,61,62, 63,64,67,69</t>
  </si>
  <si>
    <t xml:space="preserve"> FINANCOVÁNÍ</t>
  </si>
  <si>
    <t xml:space="preserve"> Krátkodobé vydané dluhopisy</t>
  </si>
  <si>
    <t>Uhrazené splátky krátkodobých vydaných dluhopisů</t>
  </si>
  <si>
    <t xml:space="preserve">Krátkodobé přijaté půjčené prostředky </t>
  </si>
  <si>
    <t>Uhrazené splátky krátkodobých přijatých půjčených prostředky</t>
  </si>
  <si>
    <t>Aktivní krátkodobé operace řízení likvidity - příjmy</t>
  </si>
  <si>
    <t xml:space="preserve">Aktivní krátkodobé operace řízení likvidity - výdaje </t>
  </si>
  <si>
    <t xml:space="preserve"> Krátkodobé financování   </t>
  </si>
  <si>
    <t xml:space="preserve"> 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</si>
  <si>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</si>
  <si>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</si>
  <si>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</si>
  <si>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</si>
  <si>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</si>
  <si>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</si>
  <si>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 xml:space="preserve"> Dlouhodobé financování   </t>
  </si>
  <si>
    <t xml:space="preserve"> Financování z tuzemska celkem</t>
  </si>
  <si>
    <t>Krátkodobé vydané dluhopisy</t>
  </si>
  <si>
    <t>Krátkodobé přijaté půjčené prostředky</t>
  </si>
  <si>
    <t xml:space="preserve">Uhrazené splátky krátkodobých přijatých půjčených prostředků </t>
  </si>
  <si>
    <t>Změna stavu bankovních účtů krátkdobých prostředků ze zahraničí jiných než ze zahraničních dlouhodobých úvěrů</t>
  </si>
  <si>
    <t>Změna stavu bankovních účtů krátkodobých prostředků z dlouhodobých úvěrů ze zahraničí</t>
  </si>
  <si>
    <t>Aktivní krátkodobé operace řízení likvidity - výdaje</t>
  </si>
  <si>
    <t>Dlouhodobé vydané dluhopisy</t>
  </si>
  <si>
    <t xml:space="preserve"> Dlouhodobé přijaté půjčené prostředky    </t>
  </si>
  <si>
    <t xml:space="preserve"> Dlouhodobé financování  </t>
  </si>
  <si>
    <t xml:space="preserve"> Financování ze zahraničí celkem   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</si>
  <si>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</si>
  <si>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</si>
  <si>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kapitoly OSFA</t>
  </si>
  <si>
    <t xml:space="preserve"> Pohyby na účtech pro financování nepatřící na jiné financující položky</t>
  </si>
  <si>
    <t>Dlouhodobé aktivní financování z jaderného a důchodového účtu - výdaje</t>
  </si>
  <si>
    <t>Operace z peněžních účtů organizace nemající charakter příjmů a výdajů vládního sektoru</t>
  </si>
  <si>
    <t>Nerealizované kursové rozdíly pohybů na devizových účtech</t>
  </si>
  <si>
    <t>Nepřevedené částky vyrovnávající schodek</t>
  </si>
  <si>
    <t xml:space="preserve"> Opravné položky k peněžním operacím</t>
  </si>
  <si>
    <t xml:space="preserve"> FINANCOVÁNÍ CELKEM</t>
  </si>
  <si>
    <t>(1+2+3+4)-(5+6)+8</t>
  </si>
  <si>
    <t xml:space="preserve"> Kontrola - rozdíl salda SR a financování</t>
  </si>
  <si>
    <t>Vysvětlivky:</t>
  </si>
  <si>
    <t>POD  - pododdíl</t>
  </si>
  <si>
    <t>P      - položka</t>
  </si>
  <si>
    <t>PSP  - podseskupení položek</t>
  </si>
  <si>
    <t>SP    - seskupení položek</t>
  </si>
  <si>
    <t>T      - třída</t>
  </si>
  <si>
    <t xml:space="preserve"> </t>
  </si>
  <si>
    <t xml:space="preserve">Souhrn výdajů státního rozpočtu podle funkčního členění </t>
  </si>
  <si>
    <t>skupina</t>
  </si>
  <si>
    <t>oddíl</t>
  </si>
  <si>
    <t>pododdíl</t>
  </si>
  <si>
    <t xml:space="preserve">Schválený </t>
  </si>
  <si>
    <t>Plnění</t>
  </si>
  <si>
    <t>rozpočet</t>
  </si>
  <si>
    <t xml:space="preserve"> Zemědělská a potravinářská činnost a rozvoj</t>
  </si>
  <si>
    <t xml:space="preserve"> Regulace zemědělské produkce, organizace trhu 
 a poskytování podpor</t>
  </si>
  <si>
    <t xml:space="preserve"> Lesní hospodářství</t>
  </si>
  <si>
    <t xml:space="preserve"> Správa v zemědělství</t>
  </si>
  <si>
    <t xml:space="preserve"> Rybářství</t>
  </si>
  <si>
    <t xml:space="preserve"> Zemědělský a lesnický výzkum a vývoj</t>
  </si>
  <si>
    <t xml:space="preserve"> Ostatní činnost a nespecifikované výdaje</t>
  </si>
  <si>
    <t xml:space="preserve"> ZEMĚDĚLSTVÍ, LESNÍ HOSPODÁŘSTVÍ   
 A RYBÁŘSTVÍ</t>
  </si>
  <si>
    <t xml:space="preserve"> Záležitosti těžebního průmyslu a energetiky</t>
  </si>
  <si>
    <t xml:space="preserve"> Ostatní odvětvové a oborové záležitosti 
 v průmyslu a stavebnictví</t>
  </si>
  <si>
    <t xml:space="preserve"> Zahraniční obchod</t>
  </si>
  <si>
    <t xml:space="preserve"> Vnitřní obchod, služby a cestovní ruch</t>
  </si>
  <si>
    <t xml:space="preserve"> Správa v odvětví energetiky, průmyslu, stavebnictví, 
 obchodu a služeb</t>
  </si>
  <si>
    <t xml:space="preserve"> Výzkum a vývoj v průmyslu, stavebnictví,
 obchodu a službách</t>
  </si>
  <si>
    <t xml:space="preserve"> Průmysl, stavebnictví, obchod a služby</t>
  </si>
  <si>
    <t xml:space="preserve"> Pozemní komunikace</t>
  </si>
  <si>
    <t xml:space="preserve"> Silniční doprava</t>
  </si>
  <si>
    <t xml:space="preserve"> Vnitrozemská a námořní plavba</t>
  </si>
  <si>
    <t xml:space="preserve"> Železniční doprava</t>
  </si>
  <si>
    <t xml:space="preserve"> Civilní letecká doprava</t>
  </si>
  <si>
    <t xml:space="preserve"> Správa v dopravě</t>
  </si>
  <si>
    <t xml:space="preserve"> Doprava ostatních drah</t>
  </si>
  <si>
    <t xml:space="preserve"> Výzkum v dopravě</t>
  </si>
  <si>
    <t xml:space="preserve"> Ostatní činnost a nespecifikované výdaje v dopravě</t>
  </si>
  <si>
    <t xml:space="preserve"> Doprava</t>
  </si>
  <si>
    <t xml:space="preserve"> Pitná voda</t>
  </si>
  <si>
    <t xml:space="preserve"> Odvádění a čistění odpadních vod</t>
  </si>
  <si>
    <t xml:space="preserve"> Vodní toky a vodohospodářská díla</t>
  </si>
  <si>
    <t xml:space="preserve"> Voda v zemědělské krajině</t>
  </si>
  <si>
    <t xml:space="preserve"> Správa ve vodním hospodářství</t>
  </si>
  <si>
    <t xml:space="preserve"> Vodohospodářský výzkum a vývoj</t>
  </si>
  <si>
    <t xml:space="preserve"> Vodní hospodářství</t>
  </si>
  <si>
    <t xml:space="preserve"> Činnosti spojů</t>
  </si>
  <si>
    <t xml:space="preserve"> Správa ve spojích</t>
  </si>
  <si>
    <t xml:space="preserve"> Výzkum a vývoj ve spojích</t>
  </si>
  <si>
    <t xml:space="preserve"> Ostatní činnost a nespecifikované výdaje ve spojích</t>
  </si>
  <si>
    <t xml:space="preserve"> Spoje</t>
  </si>
  <si>
    <t xml:space="preserve"> Podpora podnikání</t>
  </si>
  <si>
    <t xml:space="preserve"> Všeobecné pracovní záležitosti</t>
  </si>
  <si>
    <t xml:space="preserve"> Všeobecné finanční záležitosti</t>
  </si>
  <si>
    <t xml:space="preserve"> Všeobecné hospodářské služby</t>
  </si>
  <si>
    <t xml:space="preserve"> Všeobecná hospodářská správa</t>
  </si>
  <si>
    <t xml:space="preserve"> Výzkum a vývoj v oblasti všeobecných
 hospodářských záležitostí</t>
  </si>
  <si>
    <t xml:space="preserve"> Ostatní činnosti a nespecifikované výdaje</t>
  </si>
  <si>
    <t xml:space="preserve"> Všeobecné hospodářské záležitosti a ostatní
 ekonomické funkce </t>
  </si>
  <si>
    <t xml:space="preserve"> PRŮMYSLOVÁ A OSTATNÍ ODVĚTVÍ
 HOSPODÁŘSTVÍ</t>
  </si>
  <si>
    <t xml:space="preserve"> Zařízení předškolní výchovy a základního vzdělávání</t>
  </si>
  <si>
    <t xml:space="preserve"> Střední vzdělávání a vzdělávání v konzervatořích</t>
  </si>
  <si>
    <t xml:space="preserve"> Školská zařízení pro výkon ústavní a ochranné výchovy </t>
  </si>
  <si>
    <t xml:space="preserve"> Ostatní zařízení související s výchovou
 a vzděláním mládeže</t>
  </si>
  <si>
    <t>v tom:
3212</t>
  </si>
  <si>
    <t xml:space="preserve">    z toho:  Výzkum a vývoj na vysokých školách</t>
  </si>
  <si>
    <t xml:space="preserve"> Správa ve vzdělávání </t>
  </si>
  <si>
    <t xml:space="preserve"> Výzkum školství a vzdělání</t>
  </si>
  <si>
    <t>31,
32</t>
  </si>
  <si>
    <t xml:space="preserve"> Kultura</t>
  </si>
  <si>
    <t xml:space="preserve"> Ochrana památek a péče o kulturní dědictví 
 a národní a historické povědomí</t>
  </si>
  <si>
    <t xml:space="preserve"> Činnosti registrovaných církví a náboženských společ.</t>
  </si>
  <si>
    <t xml:space="preserve"> Sdělovací prostředky</t>
  </si>
  <si>
    <t xml:space="preserve"> Správa v oblasti kultury, církví a sdělovacích prostředků</t>
  </si>
  <si>
    <t xml:space="preserve"> Výzkum a vývoj v oblasti kultury, církví
 a sdělovacích prostředků</t>
  </si>
  <si>
    <t xml:space="preserve"> Ostatní činnosti v záležitostech kultury, církví
 a sdělovacích prostředků</t>
  </si>
  <si>
    <t xml:space="preserve"> Kultura, církve a sdělovací prostředky</t>
  </si>
  <si>
    <t xml:space="preserve"> Tělovýchova </t>
  </si>
  <si>
    <t xml:space="preserve"> Zájmová činnost a rekreace</t>
  </si>
  <si>
    <t xml:space="preserve"> Výzkum v oblasti tělovýchovy, zájmové činnosti
 a rekreace</t>
  </si>
  <si>
    <t xml:space="preserve"> Tělovýchova a zájmová činnost</t>
  </si>
  <si>
    <t xml:space="preserve"> Ambulantní péče</t>
  </si>
  <si>
    <t xml:space="preserve"> Ústavní péče</t>
  </si>
  <si>
    <t xml:space="preserve"> Zvláštní zdravotnická zařízení a služby pro zdravotictví</t>
  </si>
  <si>
    <t xml:space="preserve"> Zdravotnické programy </t>
  </si>
  <si>
    <t xml:space="preserve"> Správa ve zdravotnictví</t>
  </si>
  <si>
    <t xml:space="preserve"> Výzkum a vývoj ve zdravotnictví</t>
  </si>
  <si>
    <t xml:space="preserve"> Ostatní činnost ve zdravotnictví</t>
  </si>
  <si>
    <t xml:space="preserve"> Zdravotnictví</t>
  </si>
  <si>
    <t xml:space="preserve"> Rozvoj bydlení a bytové hospodářství</t>
  </si>
  <si>
    <t xml:space="preserve"> Komunální služby a územní rozvoj</t>
  </si>
  <si>
    <t xml:space="preserve"> Správa v oblasti bydlení, komunálních služeb
 a územního rozvoje</t>
  </si>
  <si>
    <t xml:space="preserve"> Výzkum a vývoj v oblasti bydlení, komunálních 
  služeb a územního rozvoje</t>
  </si>
  <si>
    <t xml:space="preserve"> Ostatní činnost v oblasti bydlení, komunálních
 služeb a územního rozvoje</t>
  </si>
  <si>
    <t xml:space="preserve"> Bydlení, komunální služby a územní rozvoj</t>
  </si>
  <si>
    <t xml:space="preserve"> Ochrana ovzduší a klimatu</t>
  </si>
  <si>
    <t xml:space="preserve"> Nakládání s odpady</t>
  </si>
  <si>
    <t xml:space="preserve"> Ochrana a sanace půdy a podzemní vody</t>
  </si>
  <si>
    <t xml:space="preserve"> Ochrana přírody a krajiny</t>
  </si>
  <si>
    <t>Omezování hluku a vibrací</t>
  </si>
  <si>
    <t xml:space="preserve"> Správa v ochraně životního prostředí</t>
  </si>
  <si>
    <t xml:space="preserve">Ochrana proti záření </t>
  </si>
  <si>
    <t xml:space="preserve"> Výzkum životního prostředí</t>
  </si>
  <si>
    <t xml:space="preserve"> Ostatní činnosti v životním prostředí</t>
  </si>
  <si>
    <t xml:space="preserve"> Ochrana životního prostředí </t>
  </si>
  <si>
    <t xml:space="preserve"> Ostatní výzkum a vývoj</t>
  </si>
  <si>
    <t>Ostatní činnosti související se službami pro obyvatelstvo</t>
  </si>
  <si>
    <t xml:space="preserve"> SLUŽBY PRO OBYVATELSTVO</t>
  </si>
  <si>
    <t xml:space="preserve"> Dávky důchodového pojištění</t>
  </si>
  <si>
    <t xml:space="preserve"> Dávky nemocenského pojištění</t>
  </si>
  <si>
    <t xml:space="preserve"> Dávky státní sociální podpory     (pododdíl 413)</t>
  </si>
  <si>
    <t xml:space="preserve"> Dávky státní sociální podpory     (pododdíl 414)</t>
  </si>
  <si>
    <t xml:space="preserve"> Zvláštní sociální dávky příslušníků ozbrojených sil 
 při skončení služebního poměru</t>
  </si>
  <si>
    <t xml:space="preserve"> Dávky pomoci v hmotné nouzi</t>
  </si>
  <si>
    <t xml:space="preserve"> Dávky zdravotně postiženým občanům</t>
  </si>
  <si>
    <t xml:space="preserve"> Ostatní dávky povahy sociálního zabezpečení</t>
  </si>
  <si>
    <t xml:space="preserve"> Dávky a podpory v sociálním zabezpečení</t>
  </si>
  <si>
    <t>Podpory v nezaměstnanosti</t>
  </si>
  <si>
    <t xml:space="preserve"> Aktivní politika zaměstnanosti</t>
  </si>
  <si>
    <t xml:space="preserve">Ochrana zaměstnanců při platební neschopnosti
 zaměstnavatelů </t>
  </si>
  <si>
    <t xml:space="preserve"> Zaměstnávání zdravotně postižených občanů </t>
  </si>
  <si>
    <t xml:space="preserve"> Příspěvky na sociální důsledky restrukturalizace </t>
  </si>
  <si>
    <t xml:space="preserve"> Výzkum a vývoj v politice zaměstnanosti</t>
  </si>
  <si>
    <t xml:space="preserve"> Politika zaměstnanosti</t>
  </si>
  <si>
    <t xml:space="preserve"> Sociální poradenství</t>
  </si>
  <si>
    <t xml:space="preserve"> Sociální péče a pomoc dětem a mládeži</t>
  </si>
  <si>
    <t xml:space="preserve"> Sociální péče a pomoc manželství a rodinám</t>
  </si>
  <si>
    <t xml:space="preserve"> Sociální rehabilitace a ostatní sociální péče a pomoc</t>
  </si>
  <si>
    <t xml:space="preserve"> Služby sociální péče</t>
  </si>
  <si>
    <t xml:space="preserve"> Správa v sociálním zabezpečení 
 a politice zaměstnanosti</t>
  </si>
  <si>
    <t xml:space="preserve"> Služby sociální prevence</t>
  </si>
  <si>
    <t xml:space="preserve"> Výzkum v sociálním zabezpečení
 a politice zaměstnanosti</t>
  </si>
  <si>
    <t xml:space="preserve"> Sociální služby a společné činnosti v sociálním zabezpečení a politice zaměstnanosti </t>
  </si>
  <si>
    <t xml:space="preserve"> SOCIÁLNÍ VĚCI A POLITIKA
 ZAMĚSTNANOSTI</t>
  </si>
  <si>
    <t xml:space="preserve"> Vojenská obrana </t>
  </si>
  <si>
    <t xml:space="preserve"> Státní správa ve vojenské obraně</t>
  </si>
  <si>
    <t xml:space="preserve"> Zabezpečení potřeb ozbrojených sil</t>
  </si>
  <si>
    <t xml:space="preserve"> Výzkum a vývoj v oblasti obrany</t>
  </si>
  <si>
    <t xml:space="preserve"> Ostatní záležitosti obrany</t>
  </si>
  <si>
    <t xml:space="preserve"> Obrana </t>
  </si>
  <si>
    <t xml:space="preserve"> Ochrana obyvatelstva</t>
  </si>
  <si>
    <t xml:space="preserve"> Hospodářská opatření pro krizové stavy</t>
  </si>
  <si>
    <t xml:space="preserve"> Státní správa v oblasti hospodářských opatření</t>
  </si>
  <si>
    <t xml:space="preserve"> Krizové řízení</t>
  </si>
  <si>
    <t xml:space="preserve"> Výzkum a vývoj v oblasti civilní připravenosti
 na krizové stavy</t>
  </si>
  <si>
    <t xml:space="preserve"> Ostatní záležitosti civilní připravenosti pro krizové stavy</t>
  </si>
  <si>
    <t xml:space="preserve"> Civilní připravenost na krizové stavy</t>
  </si>
  <si>
    <t xml:space="preserve"> Bezpečnost a veřejný pořádek</t>
  </si>
  <si>
    <t>z toho
 5316</t>
  </si>
  <si>
    <t xml:space="preserve">     z toho: Činnost ústředního orgánu státní správy 
                 v oblasti bezpečnosti a veřejného pořádku</t>
  </si>
  <si>
    <t xml:space="preserve"> Výzkum týkající se bezpečnosti a veřejného pořádku </t>
  </si>
  <si>
    <t xml:space="preserve"> Ostatní záležitosti bezpečnosti a veřejného pořádku </t>
  </si>
  <si>
    <t xml:space="preserve"> Bezpečnost a veřejný pořádek </t>
  </si>
  <si>
    <t xml:space="preserve"> Ústavní soudnictví</t>
  </si>
  <si>
    <t xml:space="preserve"> Soudnictví</t>
  </si>
  <si>
    <t xml:space="preserve"> Státní zastupitelství</t>
  </si>
  <si>
    <t xml:space="preserve"> Vězeňství</t>
  </si>
  <si>
    <t xml:space="preserve"> Probační a mediační služba </t>
  </si>
  <si>
    <t xml:space="preserve"> Správa v oblasti právní ochrany</t>
  </si>
  <si>
    <t xml:space="preserve"> Veřejná ochrana </t>
  </si>
  <si>
    <t xml:space="preserve"> Výzkum v oblasti právní ochrany</t>
  </si>
  <si>
    <t xml:space="preserve"> Ostatní záležitosti právní ochrany</t>
  </si>
  <si>
    <t xml:space="preserve"> Právní ochrana</t>
  </si>
  <si>
    <t xml:space="preserve"> Požární ochrana </t>
  </si>
  <si>
    <t xml:space="preserve"> Ostatní složky a činnosti integr. záchranného systému</t>
  </si>
  <si>
    <t xml:space="preserve"> Státní správa v požární ochraně a integrovaném
 záchranném systému</t>
  </si>
  <si>
    <t xml:space="preserve"> Výzkum a vývoj v požární ochraně a integrovaném
 záchranném systému</t>
  </si>
  <si>
    <t xml:space="preserve"> Ostatní záležitosti požární ochrany a integrovaného
 záchranného systému</t>
  </si>
  <si>
    <t xml:space="preserve"> Požární ochrana a integrovaný záchranný
 systém</t>
  </si>
  <si>
    <t xml:space="preserve"> BEZPEČNOST STÁTU A PRÁVNÍ OCHRANA</t>
  </si>
  <si>
    <t xml:space="preserve"> Zastupitelské orgány</t>
  </si>
  <si>
    <t xml:space="preserve"> Kancelář prezidenta republiky</t>
  </si>
  <si>
    <t xml:space="preserve"> Nejvyšší kontrolní úřad</t>
  </si>
  <si>
    <t xml:space="preserve"> Všeobecná vnitřní státní správa 
 (nezařazená v jiných funkcích)</t>
  </si>
  <si>
    <t xml:space="preserve"> Zahraniční služba a záležitosti 
 (nezařazené v jiných funkcích)</t>
  </si>
  <si>
    <t xml:space="preserve"> Regionální a místní správa</t>
  </si>
  <si>
    <t xml:space="preserve"> Výzkum ve státní správě a samosprávě</t>
  </si>
  <si>
    <t xml:space="preserve"> Politické strany a hnutí</t>
  </si>
  <si>
    <t xml:space="preserve"> Státní moc, státní správa, územní samospráva
 a politické strany</t>
  </si>
  <si>
    <t xml:space="preserve"> Ostatní veřejné služby</t>
  </si>
  <si>
    <t xml:space="preserve"> Zahraniční pomoc a mezinárodní spolupráce 
 (jinde nezařazená)</t>
  </si>
  <si>
    <t xml:space="preserve"> Jiné veřejné služby a činnosti </t>
  </si>
  <si>
    <t xml:space="preserve"> Obecné příjmy a výdaje finančních operací</t>
  </si>
  <si>
    <t xml:space="preserve"> Pojištění funkčně nespecifikované</t>
  </si>
  <si>
    <t xml:space="preserve"> Převody vlastním fondům v rozpočtech územní úrovně</t>
  </si>
  <si>
    <t xml:space="preserve"> Ostatní finanční operace</t>
  </si>
  <si>
    <t xml:space="preserve"> Finanční operace</t>
  </si>
  <si>
    <t xml:space="preserve"> Ostatní činnosti</t>
  </si>
  <si>
    <t xml:space="preserve"> VŠEOBECNÁ VEŘEJNÁ SPRÁVA A SLUŽBY</t>
  </si>
  <si>
    <t>1 až  6</t>
  </si>
  <si>
    <t xml:space="preserve">                    Tabulka č. 2</t>
  </si>
  <si>
    <t>Plnění závazných ukazatelů státního rozpočtu</t>
  </si>
  <si>
    <t xml:space="preserve">Období : </t>
  </si>
  <si>
    <t>KAPITOLA:</t>
  </si>
  <si>
    <t>v tis. Kč</t>
  </si>
  <si>
    <t>Konečný rozpočet</t>
  </si>
  <si>
    <t>% plnění</t>
  </si>
  <si>
    <t>Ukazatel</t>
  </si>
  <si>
    <t>schválený</t>
  </si>
  <si>
    <t>5=4:2</t>
  </si>
  <si>
    <t>Souhrnné ukazatele</t>
  </si>
  <si>
    <t>Příjmy celkem</t>
  </si>
  <si>
    <t>Výdaje celkem</t>
  </si>
  <si>
    <t>Specifické ukazatele - příjmy</t>
  </si>
  <si>
    <t>Daňové příjmy</t>
  </si>
  <si>
    <t>Nedaňové příjmy, kapitálové příjmy a přijaté transfery celkem</t>
  </si>
  <si>
    <t>   v tom: příjmy z rozpočtu Evropské unie bez společné zemědělské politiky celkem</t>
  </si>
  <si>
    <t>           příjmy z prostředků finančních mechanismů</t>
  </si>
  <si>
    <t>          ostatní nedaňové příjmy, kapitálové příjmy a přijaté transfery celkem</t>
  </si>
  <si>
    <t>Specifické ukazatele - výdaje</t>
  </si>
  <si>
    <t>Výdaje na zabezpečení plnění úkolů Českého statistického úřadu</t>
  </si>
  <si>
    <t>   v tom: výdaje na volby a referenda</t>
  </si>
  <si>
    <t>   výdaje na Sčítání lidu, domů a bytů</t>
  </si>
  <si>
    <t>   ostatní výdaje na zabezpečení plnění úkolů Českého statistického úřadu</t>
  </si>
  <si>
    <t>Průřezové ukazatele</t>
  </si>
  <si>
    <t>Platy zaměstnanců a ostatní platby za provedenou práci</t>
  </si>
  <si>
    <t>Povinné pojistné placené zaměstnavatelem</t>
  </si>
  <si>
    <t>Převod fondu kulturních a sociálních potřeb</t>
  </si>
  <si>
    <t>Platy zaměstnanců v pracovním poměru odvozované od platů ústavních činitelů</t>
  </si>
  <si>
    <t>Zajištění přípravy na krizové situace podle zákona č. 240/2000 Sb.</t>
  </si>
  <si>
    <t>Výdaje spolufinancované zcela nebo částečně z rozpočtu Evropské unie bez společné zemědělské politiky celkem</t>
  </si>
  <si>
    <t>   v tom: ze státního rozpočtu</t>
  </si>
  <si>
    <t>   podíl rozpočtu Evropské unie</t>
  </si>
  <si>
    <t>Výdaje na společné projekty, které jsou zcela nebo částečně financovány z prostředků finančních mechanismů celkem</t>
  </si>
  <si>
    <t>   podíl prostředků finančních mechanismů</t>
  </si>
  <si>
    <t>Výdaje vedené v informačním systému programového financování EDS/SMVS celkem</t>
  </si>
  <si>
    <t>Platy zaměstnanců v pracovním poměru vyjma zaměstnanců na služebních místech</t>
  </si>
  <si>
    <t>Platy zaměstnanců na služebních místech dle zákona o státní službě</t>
  </si>
  <si>
    <t>345-Český statistický úřad</t>
  </si>
  <si>
    <t>Kapitola:345 - Český statistický úřad</t>
  </si>
  <si>
    <t>Tabulka č. 8 str. 1</t>
  </si>
  <si>
    <t>VÝDAJE KAPITOLY NA PROGRAMY/PROJEKTY SPOLUFINANCOVANÉ Z ROZPOČTU EVROPSKÉ UNIE NEBO FINANČNÍCH MECHANISMŮ</t>
  </si>
  <si>
    <t>(bez společné zemědělské politiky)</t>
  </si>
  <si>
    <t>Program/Projekt - nástrojové třídění</t>
  </si>
  <si>
    <t>Státní rozpočet</t>
  </si>
  <si>
    <t>podíl SR</t>
  </si>
  <si>
    <t>kryto příjmem z rozpočtu EU</t>
  </si>
  <si>
    <t>kód</t>
  </si>
  <si>
    <t>slovy</t>
  </si>
  <si>
    <t>10=7:4</t>
  </si>
  <si>
    <t>11=8:5</t>
  </si>
  <si>
    <t>12=9:6</t>
  </si>
  <si>
    <t>programové období 2004-2006</t>
  </si>
  <si>
    <t>Program (vypsat)</t>
  </si>
  <si>
    <t xml:space="preserve">C e l k e m   </t>
  </si>
  <si>
    <t>programové období 2007-2013</t>
  </si>
  <si>
    <t>OP (vypsat)</t>
  </si>
  <si>
    <t>OP celkem</t>
  </si>
  <si>
    <t>Komunitární  program:  Statistický program ES</t>
  </si>
  <si>
    <t xml:space="preserve">Twinning out </t>
  </si>
  <si>
    <t>Komunitární programy a ostatní celkem</t>
  </si>
  <si>
    <t>programové období 2014-2020</t>
  </si>
  <si>
    <t xml:space="preserve">Ú h r n e m </t>
  </si>
  <si>
    <t>Nároky z nespotřebovaných výdajů</t>
  </si>
  <si>
    <t>Vypracoval: Mgr. Zdeňka Benešová</t>
  </si>
  <si>
    <t>Kontroloval: Ing. Hedvika Berková</t>
  </si>
  <si>
    <t>tel: 274052455</t>
  </si>
  <si>
    <t>tel: 274052240</t>
  </si>
  <si>
    <t>Tabulka č. 10</t>
  </si>
  <si>
    <t>PŘÍJMY KAPITOLY NA PROGRAMY/PROJEKTY SPOLUFINANCOVANÉ Z ROZPOČTU EVROPSKÉ UNIE NEBO FINANČNÍCH MECHANISMŮ</t>
  </si>
  <si>
    <t>tis. Kč</t>
  </si>
  <si>
    <t xml:space="preserve">z toho </t>
  </si>
  <si>
    <t>mimorozpočtové zdroje</t>
  </si>
  <si>
    <t>příjem prostředků podle § 25 odst. 1 písm. c) zákona č. 218/2000 Sb., ve znění pozdějších předpisů</t>
  </si>
  <si>
    <t xml:space="preserve">kód </t>
  </si>
  <si>
    <t>6 = (3 - 5) : 2</t>
  </si>
  <si>
    <t xml:space="preserve">  Ú h r n e m</t>
  </si>
  <si>
    <t>Operační programy/FS progr.obd. 2004-2006 celkem</t>
  </si>
  <si>
    <t>Operační programy progr.obd. 2007-2013 celkem</t>
  </si>
  <si>
    <t>Operační programy progr.obd. 2014-2020 celkem</t>
  </si>
  <si>
    <t>Komunitární programy celkem</t>
  </si>
  <si>
    <t>Ostatní celkem</t>
  </si>
  <si>
    <t>Příjmy kapitoly z rozpočtu EU na společnou zemědělskou politiku</t>
  </si>
  <si>
    <t>Skutečnost k 31.12.20xx</t>
  </si>
  <si>
    <t xml:space="preserve">Celkem </t>
  </si>
  <si>
    <t xml:space="preserve">  Ú h r n em </t>
  </si>
  <si>
    <t>Přímé platby zemědělcům celkem</t>
  </si>
  <si>
    <t>Společná organizace trhu celkem</t>
  </si>
  <si>
    <t>Program rozvoje venkova celkem</t>
  </si>
  <si>
    <t>Příjmy kapitoly z finančních mechanismů</t>
  </si>
  <si>
    <t>Finanční mechanismus</t>
  </si>
  <si>
    <t>Název ukazatele</t>
  </si>
  <si>
    <t>Číslo řádku</t>
  </si>
  <si>
    <t>Stav NNV k 1.1. běž.roku [1]</t>
  </si>
  <si>
    <t>Změna stavu NNV běž.roku [2]</t>
  </si>
  <si>
    <t>z toho ze sl.2: Ukončení NNV [3]</t>
  </si>
  <si>
    <t>z toho ze sl.2: Zapojení NNV [4]</t>
  </si>
  <si>
    <t>Zapojení NNV dle rozh.vlády [5]</t>
  </si>
  <si>
    <t>Stav NNV (sl. 1+2) [6]</t>
  </si>
  <si>
    <t>Čerpání NNV [7]</t>
  </si>
  <si>
    <t>Stav nečerp. zapoj. NNV (sl.4+5-7) [8]</t>
  </si>
  <si>
    <t>Zůstatek NNV (sl. 6+8) [9]</t>
  </si>
  <si>
    <t>Profilující výdaje (A až H) (ř. 2 + 3 + 4 + 7 + 10 + 11 + 12 + 13)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</si>
  <si>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</si>
  <si>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</si>
  <si>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</si>
  <si>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</si>
  <si>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</si>
  <si>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</si>
  <si>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</si>
  <si>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</si>
  <si>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</si>
  <si>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</si>
  <si>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</si>
  <si>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</si>
  <si>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</si>
  <si>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Neprofilující výdaje</t>
  </si>
  <si>
    <t>14</t>
  </si>
  <si>
    <t>Celkem (ř. 1 + 14)</t>
  </si>
  <si>
    <t>15</t>
  </si>
  <si>
    <t>Tabulka č. 9</t>
  </si>
  <si>
    <t xml:space="preserve">     v tom: Daň z příjmů fyzických osob placená plátci</t>
  </si>
  <si>
    <t xml:space="preserve">               Daň z příjmů fyzických osob placená poplatníky</t>
  </si>
  <si>
    <t xml:space="preserve">               Daň z příjmů fyzických osob vybíraná srážkou</t>
  </si>
  <si>
    <t xml:space="preserve"> Poplatky na činnost správních úřadů</t>
  </si>
  <si>
    <t xml:space="preserve"> Daně, poplatky a jiná obdobná peněžitá plnění  v oblasti hazardních her</t>
  </si>
  <si>
    <t xml:space="preserve"> Daň dědická</t>
  </si>
  <si>
    <t xml:space="preserve"> Daň darovací</t>
  </si>
  <si>
    <t xml:space="preserve"> Daň z nabytí nemovitých věcí</t>
  </si>
  <si>
    <t xml:space="preserve"> Výnosy z finančního majetku</t>
  </si>
  <si>
    <t xml:space="preserve"> Ostatní nedaňové příjmy</t>
  </si>
  <si>
    <t xml:space="preserve"> Splátky půjčených prostředků od podnikatelských 
 subjektů </t>
  </si>
  <si>
    <t xml:space="preserve"> Převody z vlastních fondů a ve vztahu k útvarům bez 
 plné právní subjektivity</t>
  </si>
  <si>
    <t>Převody z vlastních fondů přes rok</t>
  </si>
  <si>
    <t xml:space="preserve">       v tom: Platy zaměstnanců v pracovním
                  poměru vyjma zaměstnanců na služebních 
                  místech</t>
  </si>
  <si>
    <t xml:space="preserve">                  Platy zaměstnanců bezpečnostních sborů 
                  a ozbrojených sil ve služebním poměru</t>
  </si>
  <si>
    <t xml:space="preserve">                  Platy zaměstnanců na služebních místech 
                  podle zákona o státní službě</t>
  </si>
  <si>
    <t xml:space="preserve">                   Peněžní  náležitosti vojáků v záloze ve službě</t>
  </si>
  <si>
    <t>Platy a podobné a související výdaje</t>
  </si>
  <si>
    <t xml:space="preserve">        z toho:  Neinvestiční transfery spolkům</t>
  </si>
  <si>
    <t xml:space="preserve"> Převody vlastním fondům a ve vztahu k útvarům bez plné 
 právní subjektivity</t>
  </si>
  <si>
    <t xml:space="preserve"> Převody do vlastních fondů přes rok</t>
  </si>
  <si>
    <t xml:space="preserve"> Ostatní neinvestiční transfery jiným veřejným rozpočtům, 
 platby daní a další povinné platby</t>
  </si>
  <si>
    <t xml:space="preserve"> Neinvestiční transfery veřejnoprávním 
 subjektům a mezi peněžními fondy téhož 
 subjektu a platby daní</t>
  </si>
  <si>
    <t xml:space="preserve"> Neinvestiční transfery mezinárodním vládním organizacím 
 a nadnárodním orgánům</t>
  </si>
  <si>
    <t xml:space="preserve">     z toho: Odvody vlastních zdrojů Evropské unie
                do rozpočtu Evropské unie podle daně z přidané hodnoty</t>
  </si>
  <si>
    <t xml:space="preserve">                 Odvody vlastních zdrojů Evropských 
                 společnství do rozpočtu Evropské
                 unie podle hrubého národního důchodu</t>
  </si>
  <si>
    <t xml:space="preserve">                 Odvody Evropské unii ke krytí záporných úroků</t>
  </si>
  <si>
    <t xml:space="preserve"> Členské příspěvky mezinárodním organizacím</t>
  </si>
  <si>
    <t xml:space="preserve"> Neinvestiční transfery a související platby do 
 zahraničí</t>
  </si>
  <si>
    <t xml:space="preserve"> Převody Národnímu fondu na spolufinancování 
 ostatních programů Evropské unie a ČR  </t>
  </si>
  <si>
    <t>Nadlimitní věcná břemena a právo stavby</t>
  </si>
  <si>
    <t>Vklady do fundací a ústavů</t>
  </si>
  <si>
    <t xml:space="preserve"> Investiční transfery neziskovým a podobným 
 organizacím</t>
  </si>
  <si>
    <t xml:space="preserve"> Investiční převody Národnímu fondu na spolufinancování 
 ostatních programů Evropské unii a ČR   </t>
  </si>
  <si>
    <t xml:space="preserve"> Změna stavu krátkodobých prostředků
 na bankovních účtech kromě změn stavů účtů 
 státních finančních aktiv, které tvoří kapitolu OSFA</t>
  </si>
  <si>
    <t>Změny stavu bankovních účtů krátkdobých prostředků státních finančních aktiv, které tvoří kapitolu OSFA</t>
  </si>
  <si>
    <t xml:space="preserve"> Pohyby na účtech pro financování nepatřící na 
 jiné financující položky</t>
  </si>
  <si>
    <t/>
  </si>
  <si>
    <t xml:space="preserve"> Zemědělství a lesní hospodářství</t>
  </si>
  <si>
    <t xml:space="preserve"> Vyšší odborné vzdělávání</t>
  </si>
  <si>
    <r>
      <t xml:space="preserve"> Vzdělávání </t>
    </r>
    <r>
      <rPr>
        <sz val="9"/>
        <rFont val="Arial CE"/>
        <family val="2"/>
        <charset val="238"/>
      </rPr>
      <t xml:space="preserve"> (oddíl 31)</t>
    </r>
  </si>
  <si>
    <t xml:space="preserve"> Vysokoškolské vzdělávání</t>
  </si>
  <si>
    <t xml:space="preserve"> Zařízení související s vysokoškolským vzděláváním</t>
  </si>
  <si>
    <t xml:space="preserve"> Základní umělecké, jazykové a zájmové vzdělávání</t>
  </si>
  <si>
    <r>
      <t xml:space="preserve"> Vzdělávání </t>
    </r>
    <r>
      <rPr>
        <sz val="9"/>
        <rFont val="Arial CE"/>
        <family val="2"/>
        <charset val="238"/>
      </rPr>
      <t>(oddíl 32)</t>
    </r>
  </si>
  <si>
    <r>
      <t xml:space="preserve"> Vzdělávání </t>
    </r>
    <r>
      <rPr>
        <i/>
        <sz val="9"/>
        <rFont val="Arial CE"/>
        <family val="2"/>
        <charset val="238"/>
      </rPr>
      <t>(o</t>
    </r>
    <r>
      <rPr>
        <sz val="9"/>
        <rFont val="Arial CE"/>
        <family val="2"/>
        <charset val="238"/>
      </rPr>
      <t>ddíl 31 + 32)</t>
    </r>
  </si>
  <si>
    <t>Skutečnost za rok 2017</t>
  </si>
  <si>
    <t>Vypracoval: (příjmení, telefon, podpis)</t>
  </si>
  <si>
    <t>Kontroloval: (příjmení, telefon, podpis)</t>
  </si>
  <si>
    <t>Kapitola: 345</t>
  </si>
  <si>
    <t>A - rozpočtová položka 5013 (u OSS); platy zaměstnanců na služebních místech dle zákona o státní službě (SPO)
B - podseskupení položek 501 vyjma položky 5013 (u OSS); platy zaměstnanců vyjma těch na služebních místech dle zákona o státní službě (u SPO)
C - podseskupení položek 502 (OSS); ostatní osobní náklady (SPO)</t>
  </si>
  <si>
    <r>
      <t>program / projekt;
kód - nástrojové třídění</t>
    </r>
    <r>
      <rPr>
        <vertAlign val="superscript"/>
        <sz val="12"/>
        <rFont val="Arial"/>
        <family val="2"/>
        <charset val="238"/>
      </rPr>
      <t xml:space="preserve"> 2)</t>
    </r>
  </si>
  <si>
    <t>průměrná měsíční motivace (plat SR) v Kč</t>
  </si>
  <si>
    <t xml:space="preserve">Platy zaměstnanců a ostatní platby za provedenou práci/ostatní osobní náklady (OPPP/OON) v Kč </t>
  </si>
  <si>
    <t>program/ projekt;kód - nástrojové třídění</t>
  </si>
  <si>
    <t>platy a OPPP/OON</t>
  </si>
  <si>
    <r>
      <t xml:space="preserve">kmenoví zaměstnanci (přepočet na úvazky a celorok) </t>
    </r>
    <r>
      <rPr>
        <vertAlign val="superscript"/>
        <sz val="12"/>
        <rFont val="Arial"/>
        <family val="2"/>
        <charset val="238"/>
      </rPr>
      <t>3)</t>
    </r>
  </si>
  <si>
    <r>
      <t xml:space="preserve">kmenoví zaměstnanci (plat plně SR) - </t>
    </r>
    <r>
      <rPr>
        <b/>
        <sz val="12"/>
        <rFont val="Arial"/>
        <family val="2"/>
        <charset val="238"/>
      </rPr>
      <t>motivace</t>
    </r>
    <r>
      <rPr>
        <sz val="12"/>
        <rFont val="Arial"/>
        <family val="2"/>
        <charset val="238"/>
      </rPr>
      <t xml:space="preserve"> (fyzické osoby) </t>
    </r>
    <r>
      <rPr>
        <vertAlign val="superscript"/>
        <sz val="12"/>
        <rFont val="Arial"/>
        <family val="2"/>
        <charset val="238"/>
      </rPr>
      <t>4)</t>
    </r>
    <r>
      <rPr>
        <sz val="12"/>
        <rFont val="Arial"/>
        <family val="2"/>
        <charset val="238"/>
      </rPr>
      <t xml:space="preserve">
</t>
    </r>
  </si>
  <si>
    <r>
      <t xml:space="preserve">jednorázové navýšení (přepočet na úvazky a celorok) </t>
    </r>
    <r>
      <rPr>
        <vertAlign val="superscript"/>
        <sz val="12"/>
        <rFont val="Arial"/>
        <family val="2"/>
        <charset val="238"/>
      </rPr>
      <t>5)</t>
    </r>
  </si>
  <si>
    <t>OPPP/OON</t>
  </si>
  <si>
    <r>
      <t xml:space="preserve">ADMINISTRATIVNÍ PERSONÁLNÍ KAPACITY </t>
    </r>
    <r>
      <rPr>
        <b/>
        <vertAlign val="superscript"/>
        <sz val="14"/>
        <color theme="1"/>
        <rFont val="Arial"/>
        <family val="2"/>
        <charset val="238"/>
      </rPr>
      <t>1)</t>
    </r>
  </si>
  <si>
    <t>ADMINISTRATIVNÍ personální kapacity OSS celkem</t>
  </si>
  <si>
    <t>x</t>
  </si>
  <si>
    <t xml:space="preserve">v tom: I. Ústřední orgán státní správy celkem </t>
  </si>
  <si>
    <r>
      <t xml:space="preserve">v tom program/ projekt; kód - nástrojové třídění </t>
    </r>
    <r>
      <rPr>
        <b/>
        <i/>
        <vertAlign val="superscript"/>
        <sz val="12"/>
        <rFont val="Arial"/>
        <family val="2"/>
        <charset val="238"/>
      </rPr>
      <t>2</t>
    </r>
    <r>
      <rPr>
        <i/>
        <vertAlign val="superscript"/>
        <sz val="12"/>
        <rFont val="Arial"/>
        <family val="2"/>
        <charset val="238"/>
      </rPr>
      <t>)</t>
    </r>
  </si>
  <si>
    <t>v tom: jednotlivá organizační složka celkem</t>
  </si>
  <si>
    <t>III. Organizační složky správy ve složkách obrany, bezpečnosti, celní a právní ochrany (SOBCPO) celkem</t>
  </si>
  <si>
    <t>v tom: jednotlivá složka SOBCPO celkem</t>
  </si>
  <si>
    <t>IV. Ostatní organizační složky státu celkem</t>
  </si>
  <si>
    <t>jednotlivá organizační složka celkem</t>
  </si>
  <si>
    <r>
      <t xml:space="preserve">ADMINISTRATIVNÍ personální kapacity SPO celkem </t>
    </r>
    <r>
      <rPr>
        <b/>
        <vertAlign val="superscript"/>
        <sz val="12"/>
        <rFont val="Arial"/>
        <family val="2"/>
        <charset val="238"/>
      </rPr>
      <t>7)</t>
    </r>
  </si>
  <si>
    <t>v tom: jednotlivá příspěvková organizace celkem</t>
  </si>
  <si>
    <t>jednotlivá příspěvková organizace celkem</t>
  </si>
  <si>
    <t>ADMINISTRATIVNÍ kapacity OSS a SPO celkem</t>
  </si>
  <si>
    <r>
      <t>OSTATNÍ PERSONÁLNÍ KAPACITY</t>
    </r>
    <r>
      <rPr>
        <b/>
        <vertAlign val="superscript"/>
        <sz val="14"/>
        <rFont val="Arial"/>
        <family val="2"/>
        <charset val="238"/>
      </rPr>
      <t xml:space="preserve"> 7)</t>
    </r>
  </si>
  <si>
    <t>OSTATNÍ personální kapacity OSS celkem</t>
  </si>
  <si>
    <t>jiné EU</t>
  </si>
  <si>
    <t>v tom: jednotlivá OSS</t>
  </si>
  <si>
    <r>
      <t xml:space="preserve">OSTATNÍ personální kapacity SPO celkem </t>
    </r>
    <r>
      <rPr>
        <b/>
        <vertAlign val="superscript"/>
        <sz val="12"/>
        <rFont val="Arial"/>
        <family val="2"/>
        <charset val="238"/>
      </rPr>
      <t>6)</t>
    </r>
  </si>
  <si>
    <t>OSTATNÍ personální kapacity OSS a SPO celkem</t>
  </si>
  <si>
    <t>ADMINISTRATIVNÍ a OSTATNÍ personální kapacity OSS a SPO celkem</t>
  </si>
  <si>
    <t xml:space="preserve"> v tom: Ústřední orgán státní správy celkem </t>
  </si>
  <si>
    <t>Organizační složky státu - státní správa celkem</t>
  </si>
  <si>
    <t>Organizační složky správy ve složkách obrany, bezpečnosti, celní a právní ochrany (SOBCPO) celkem</t>
  </si>
  <si>
    <t>Ostatní organizační složky státu celkem</t>
  </si>
  <si>
    <r>
      <t xml:space="preserve">SPO celkem </t>
    </r>
    <r>
      <rPr>
        <b/>
        <vertAlign val="superscript"/>
        <sz val="12"/>
        <rFont val="Arial"/>
        <family val="2"/>
        <charset val="238"/>
      </rPr>
      <t>7)</t>
    </r>
  </si>
  <si>
    <r>
      <t xml:space="preserve">1) </t>
    </r>
    <r>
      <rPr>
        <sz val="12"/>
        <rFont val="Arial"/>
        <family val="2"/>
        <charset val="238"/>
      </rPr>
      <t xml:space="preserve">Zaměstnanci, kteří se podílejí na implementaci fondů EU podle usnesení vlády č. 444/2014. </t>
    </r>
  </si>
  <si>
    <r>
      <t xml:space="preserve">2) </t>
    </r>
    <r>
      <rPr>
        <sz val="12"/>
        <rFont val="Arial"/>
        <family val="2"/>
        <charset val="238"/>
      </rPr>
      <t>Nástrojové třídění podle vyhlášky č. 323/2002 Sb., o rozpočtové skladbě, ve znění pozdějších předpisů.</t>
    </r>
  </si>
  <si>
    <r>
      <t>3)</t>
    </r>
    <r>
      <rPr>
        <sz val="12"/>
        <rFont val="Arial"/>
        <family val="2"/>
        <charset val="238"/>
      </rPr>
      <t xml:space="preserve"> Uvede se přepočtený počet zaměstnanců (zohlednění úvazků i přepočtu na celorok), kteří se podílejí na implementaci či realizaci programů/projektů EU/FM, to bez vazby na každoroční jednorázové navyšování/snižování. Jde o kmenové zaměstnance OSS/SPO, kteří po ukončení projektů, maximálně programového období kapitole zůstanou k dispozici.</t>
    </r>
  </si>
  <si>
    <r>
      <t>4)</t>
    </r>
    <r>
      <rPr>
        <sz val="12"/>
        <rFont val="Arial"/>
        <family val="2"/>
        <charset val="238"/>
      </rPr>
      <t xml:space="preserve"> Uvede se fyzický počet zaměstnanců, jejichž plat je plně hrazen ze SR a zároveň součástí osobních nákladů je finanční motivace dle usnesení vlády č. 444/2014, případně fyzický počet zaměstnanců v rámci ostatních personálních kapacit jejichž plat je plně hrazen ze SR a na které se vztahuje finanční motivace.
</t>
    </r>
  </si>
  <si>
    <r>
      <t>5)</t>
    </r>
    <r>
      <rPr>
        <sz val="12"/>
        <rFont val="Arial"/>
        <family val="2"/>
        <charset val="238"/>
      </rPr>
      <t xml:space="preserve"> Uvede se přepočtený počet zaměstnanců (zohlednění úvazků i přepočtu na celorok),  kteří se podílejí na implementaci či realizaci programů/projektů EU/FM, a to s vazbou na každoroční jednorázové navyšování/snižování. Pracovně-právní/služební poměr by měl být stanoven maximálně na dobu programového období, tj. nejde o kmenové zaměstnance, kteří automaticky kapitole zůstanou v systemizaci po ukončení programového období. </t>
    </r>
  </si>
  <si>
    <r>
      <t xml:space="preserve">6) </t>
    </r>
    <r>
      <rPr>
        <sz val="12"/>
        <rFont val="Arial"/>
        <family val="2"/>
        <charset val="238"/>
      </rPr>
      <t>Týká se státních příspěvkových organizací, které jsou zařazeny do regulace zaměstnanosti vládou, tj., v nichž dochází k odměňování platem podle zákona č. 262/2006 Sb., zákoník práce, ve znění pozdějších předpisů.</t>
    </r>
  </si>
  <si>
    <t xml:space="preserve">   Kapitola MŠMT uvede údaje příspěvkových organizací  začleněných do regulace zaměstnanosti v členění OPŘO, regionální školství územních celků a regionální školství MŠMT a v rozdělení na pedagogické a nepedagogické pracovníky.</t>
  </si>
  <si>
    <r>
      <t>7)</t>
    </r>
    <r>
      <rPr>
        <sz val="12"/>
        <rFont val="Arial"/>
        <family val="2"/>
        <charset val="238"/>
      </rPr>
      <t xml:space="preserve"> Zaměstnanci realizující programy/projekty EU/FM včetně administrátorů FM.</t>
    </r>
  </si>
  <si>
    <t>Pozn. a) vyplňují se šedě vyznačená pole; b) "x" znamená nerelevantní (nevyplňuje se); c) "0" ve vzoru představuje přednastavený vzorec (nevyplňuje se)</t>
  </si>
  <si>
    <t>Prostředky na platy a ostatní platby za provedenou práci organizačních složek státu a mzdové náklady příspěvkových organizací uvede správce kapitoly v Kč v návaznosti na IISSP.</t>
  </si>
  <si>
    <t>Přepočtený počet zaměstnanců se uvádí se zaokrouhlením na 2 desetinná místa.</t>
  </si>
  <si>
    <t xml:space="preserve">Průměrný plat se uvede po zaokrouhlení v celých číslech (bez desetinných míst). </t>
  </si>
  <si>
    <t>telefon:</t>
  </si>
  <si>
    <t xml:space="preserve">   A. Na platy státních zaměstnanců</t>
  </si>
  <si>
    <t xml:space="preserve">   B. Na platy a ostatní platby za provedenou práci kromě platů státních zaměstnanců</t>
  </si>
  <si>
    <t xml:space="preserve">   C. Na jejichž provedení dostává ČR peněžní prostředky nebo jejich část od EU (ř. 5 + 6)</t>
  </si>
  <si>
    <t xml:space="preserve">      v tom: výdaje, které jsou financované z národních peněžních prostředků</t>
  </si>
  <si>
    <t xml:space="preserve">      v tom: výdaje, které jsou nebo mají být kryty peněžními prostředky od EU</t>
  </si>
  <si>
    <t xml:space="preserve">   D. Na jejichž provedení dostává ČR peněžní prostředky nebo jejich část z finančních mechanismů (ř. 8 + 9)</t>
  </si>
  <si>
    <t xml:space="preserve">      v tom: výdaje, které jsou nebo mají být kryty peněžními prostředky z finančních mechanismů</t>
  </si>
  <si>
    <t xml:space="preserve">   E. Na jejichž provedení dostává ČR peněžní prostředky od NATO</t>
  </si>
  <si>
    <t xml:space="preserve">   F. Na programy podle § 13 odst. 3 rozpočtových pravidel</t>
  </si>
  <si>
    <t xml:space="preserve">   G. Účelově určené podle rozpočtových pravidel</t>
  </si>
  <si>
    <t xml:space="preserve">   H. Na výzkum, vývoj a inovace</t>
  </si>
  <si>
    <t>stav k 1.1.2018</t>
  </si>
  <si>
    <t>Rozbor zaměstnanosti a čerpání mzdových prostředků za rok 2018</t>
  </si>
  <si>
    <t>Schválený rozpočet na rok 2018</t>
  </si>
  <si>
    <t>Rozpočet 2018 po změnách podle § 23 odstavec 1 písm. a)</t>
  </si>
  <si>
    <t xml:space="preserve">Změny rozpočtu 2018 podle § 23 odstavec 1 písm. b) </t>
  </si>
  <si>
    <t>Změny rozpočtu 2018 podle § 23 odstavec 1 písm. c)</t>
  </si>
  <si>
    <t>Konečný rozpočet 2018</t>
  </si>
  <si>
    <t>Skutečnost za rok 2018</t>
  </si>
  <si>
    <t>Zůstatek fondu odměn k 31.12.2018</t>
  </si>
  <si>
    <t>SROVNÁNÍ SKUTEČNOSTI 2018 A SKUTEČNOSTI 2017</t>
  </si>
  <si>
    <t>Rozdíl skutečnost 2018 - skutečnost 2017                                                (-) úspora; (+) překročení</t>
  </si>
  <si>
    <t>% plnění (skutečnost 2018/skutečnost 2017)</t>
  </si>
  <si>
    <t>Skutečnost 2018 /</t>
  </si>
  <si>
    <t>k 31.12.            2018</t>
  </si>
  <si>
    <t>skutečnost 2017</t>
  </si>
  <si>
    <t>schválený rozpočet 2018</t>
  </si>
  <si>
    <t>rozpočet 2018 po změnách</t>
  </si>
  <si>
    <t>Hejtmánková, tel. 27405 3165</t>
  </si>
  <si>
    <t>Mgr. Nechvátalová, tel. 27405 2559</t>
  </si>
  <si>
    <t xml:space="preserve"> Objem prostředků na platy, ostatní platby za provedenou práci/ostatní osobní náklady a počet zaměstnanců zapojených do oblasti čerpání prostředků z rozpočtu Evropské unie a finančních mechanismů za rok 2018</t>
  </si>
  <si>
    <r>
      <t xml:space="preserve">Komentář ke sloupci E a F: ve sloupcích "Průměrný přepočtený počet zaměstnanců (přepočtený a fyzický)" je uveden přepočtený celoroční úvazek všech kmenových zaměstnanců úřadu, kteří se nad rámec svého plného úvazku kmenového systemizovaného místa podílí určitým počtem hodin na realizaci programů EU. </t>
    </r>
    <r>
      <rPr>
        <b/>
        <sz val="12"/>
        <rFont val="Arial"/>
        <family val="2"/>
        <charset val="238"/>
      </rPr>
      <t xml:space="preserve">O žádného z těchto zaměstnanců se nenavyšuje počet systemizovaných ani fyzických míst úřadu. </t>
    </r>
  </si>
  <si>
    <t>Vypracoval: Ing. Karolina Wagnerová</t>
  </si>
  <si>
    <t>Schválil: Mgr. Jana Nechvátalová</t>
  </si>
  <si>
    <t>Datum a podpis: 24. 1. 2019</t>
  </si>
  <si>
    <t>Kapitola: 345 Rok: 2018 Období: 01 - 12</t>
  </si>
  <si>
    <t>Rozpočet 2018</t>
  </si>
  <si>
    <t>Skutečnost           2018</t>
  </si>
  <si>
    <t>Skutečnost k 31.12.2018</t>
  </si>
  <si>
    <t>Výdaje kapitoly na financování programů/projektů spolufinancovaných v roce 2018 ze státního rozpočtu ČR a z rozpočtu EU</t>
  </si>
  <si>
    <t>skutečné čerpání k 31.12.2018</t>
  </si>
  <si>
    <t>stav k 1.1.2019</t>
  </si>
  <si>
    <t>Příjmy kapitoly z rozpočtu EU na financování společných programů EU a ČR  v roce 2018 (bez společné zemědělské politiky)</t>
  </si>
  <si>
    <t>Období: 2018</t>
  </si>
  <si>
    <t>Datum: 31. 1. 2019</t>
  </si>
  <si>
    <t>Kapitola: 345 Rok: 2019 Období: 01 - 01</t>
  </si>
  <si>
    <t xml:space="preserve"> Přijaté vratky transferů a ostatní příjmy 
 z finančního vypořádání</t>
  </si>
  <si>
    <t xml:space="preserve">                   Kázeňské odměny poskytnuté formou                   
                   peněžitých darů</t>
  </si>
  <si>
    <t xml:space="preserve"> Mzdy podle cizího práva</t>
  </si>
  <si>
    <t>Výdaje na některé úpravy hmotných  věcí a pořízení některých práv k hmotným věcem</t>
  </si>
  <si>
    <t xml:space="preserve">                Převody na účty nemající povahu veřejných 
                rozpočtů</t>
  </si>
  <si>
    <t>Krátkodobé aktivní financování z jaderného účtu a účtu rezervy důchodového pojištění - příjmy</t>
  </si>
  <si>
    <t>Krátkodobé aktivní financování z jaderného účtu a účtu rezervy důchodového pojištění - výdaje</t>
  </si>
  <si>
    <t>Krátkodobé aktivní financování z jaderného účtu a účtu rezervy důchodového pojištění</t>
  </si>
  <si>
    <t>Dlouhodobé aktivní financování z jaderného účtu a účtu rezervy důchodového pojištění - příjmy</t>
  </si>
  <si>
    <t>Dluhodobé aktivní financování z jaderného účtu a účtu rezervy důchodového pojištění</t>
  </si>
  <si>
    <t>Aktivní financování z jaderného účtu a účtu rezervy důchodového pojištění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</si>
</sst>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#,##0.00&quot; &quot;;\-#,##0.00&quot; &quot;;&quot; &quot;;&quot; &quot;\ "/>
    <numFmt numFmtId="166" formatCode="#,###,##0"/>
    <numFmt numFmtId="167" formatCode="#,##0.0;[Red]&quot;NELZE !&quot;"/>
    <numFmt numFmtId="168" formatCode="#\ ###\ ###\ ###\ ##0.00"/>
  </numFmts>
  <fonts count="10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b/>
      <sz val="22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Arial CE"/>
      <charset val="238"/>
    </font>
    <font>
      <b/>
      <sz val="12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0"/>
      <name val="Arial CE"/>
    </font>
    <font>
      <b/>
      <sz val="18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16"/>
      <name val="Arial CE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9"/>
      <name val="Times New Roman"/>
      <family val="1"/>
      <charset val="238"/>
    </font>
    <font>
      <sz val="10"/>
      <name val="Times New Roman CE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 CE"/>
    </font>
    <font>
      <sz val="12"/>
      <color indexed="8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i/>
      <sz val="9"/>
      <name val="Arial CE"/>
      <family val="2"/>
      <charset val="238"/>
    </font>
    <font>
      <b/>
      <sz val="8"/>
      <name val="Arial CE"/>
      <charset val="238"/>
    </font>
    <font>
      <b/>
      <sz val="9"/>
      <name val="Arial CE"/>
      <family val="2"/>
      <charset val="238"/>
    </font>
    <font>
      <sz val="8"/>
      <name val="Arial CE"/>
      <charset val="238"/>
    </font>
    <font>
      <sz val="8"/>
      <color indexed="11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color indexed="11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b/>
      <i/>
      <sz val="9"/>
      <name val="Arial CE"/>
      <charset val="238"/>
    </font>
    <font>
      <b/>
      <sz val="6"/>
      <name val="Arial CE"/>
      <family val="2"/>
      <charset val="238"/>
    </font>
    <font>
      <i/>
      <sz val="9"/>
      <name val="Arial CE"/>
      <family val="2"/>
      <charset val="238"/>
    </font>
    <font>
      <b/>
      <sz val="7"/>
      <name val="Arial CE"/>
      <family val="2"/>
      <charset val="238"/>
    </font>
    <font>
      <b/>
      <i/>
      <sz val="7"/>
      <name val="Arial CE"/>
      <family val="2"/>
      <charset val="238"/>
    </font>
    <font>
      <i/>
      <sz val="7"/>
      <name val="Arial CE"/>
      <family val="2"/>
      <charset val="238"/>
    </font>
    <font>
      <u/>
      <sz val="7"/>
      <name val="Arial CE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9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sz val="10"/>
      <color indexed="10"/>
      <name val="Arial CE"/>
      <charset val="238"/>
    </font>
    <font>
      <vertAlign val="superscript"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vertAlign val="superscript"/>
      <sz val="14"/>
      <color theme="1"/>
      <name val="Arial"/>
      <family val="2"/>
      <charset val="238"/>
    </font>
    <font>
      <b/>
      <i/>
      <sz val="12"/>
      <name val="Arial"/>
      <family val="2"/>
      <charset val="238"/>
    </font>
    <font>
      <b/>
      <i/>
      <vertAlign val="superscript"/>
      <sz val="12"/>
      <name val="Arial"/>
      <family val="2"/>
      <charset val="238"/>
    </font>
    <font>
      <i/>
      <vertAlign val="superscript"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b/>
      <vertAlign val="superscript"/>
      <sz val="14"/>
      <name val="Arial"/>
      <family val="2"/>
      <charset val="238"/>
    </font>
    <font>
      <sz val="12"/>
      <name val="Times New Roman CE"/>
      <charset val="238"/>
    </font>
    <font>
      <b/>
      <sz val="12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0" fillId="0" borderId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3" borderId="0" applyNumberFormat="0" applyBorder="0" applyAlignment="0" applyProtection="0"/>
    <xf numFmtId="0" fontId="28" fillId="7" borderId="0" applyNumberFormat="0" applyBorder="0" applyAlignment="0" applyProtection="0"/>
    <xf numFmtId="0" fontId="29" fillId="24" borderId="70" applyNumberFormat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0" borderId="71" applyNumberFormat="0" applyFill="0" applyAlignment="0" applyProtection="0"/>
    <xf numFmtId="0" fontId="33" fillId="0" borderId="72" applyNumberFormat="0" applyFill="0" applyAlignment="0" applyProtection="0"/>
    <xf numFmtId="0" fontId="34" fillId="0" borderId="73" applyNumberFormat="0" applyFill="0" applyAlignment="0" applyProtection="0"/>
    <xf numFmtId="0" fontId="34" fillId="0" borderId="0" applyNumberFormat="0" applyFill="0" applyBorder="0" applyAlignment="0" applyProtection="0"/>
    <xf numFmtId="0" fontId="35" fillId="25" borderId="74" applyNumberFormat="0" applyAlignment="0" applyProtection="0"/>
    <xf numFmtId="0" fontId="36" fillId="11" borderId="70" applyNumberFormat="0" applyAlignment="0" applyProtection="0"/>
    <xf numFmtId="0" fontId="37" fillId="0" borderId="75" applyNumberFormat="0" applyFill="0" applyAlignment="0" applyProtection="0"/>
    <xf numFmtId="0" fontId="38" fillId="26" borderId="0" applyNumberFormat="0" applyBorder="0" applyAlignment="0" applyProtection="0"/>
    <xf numFmtId="0" fontId="39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40" fillId="0" borderId="0"/>
    <xf numFmtId="0" fontId="2" fillId="0" borderId="0"/>
    <xf numFmtId="0" fontId="40" fillId="27" borderId="76" applyNumberFormat="0" applyFont="0" applyAlignment="0" applyProtection="0"/>
    <xf numFmtId="0" fontId="41" fillId="24" borderId="77" applyNumberFormat="0" applyAlignment="0" applyProtection="0"/>
    <xf numFmtId="0" fontId="42" fillId="0" borderId="0" applyNumberFormat="0" applyFill="0" applyBorder="0" applyAlignment="0" applyProtection="0"/>
    <xf numFmtId="0" fontId="43" fillId="0" borderId="78" applyNumberFormat="0" applyFill="0" applyAlignment="0" applyProtection="0"/>
    <xf numFmtId="0" fontId="44" fillId="0" borderId="0" applyNumberFormat="0" applyFill="0" applyBorder="0" applyAlignment="0" applyProtection="0"/>
    <xf numFmtId="0" fontId="2" fillId="0" borderId="0"/>
    <xf numFmtId="0" fontId="48" fillId="0" borderId="0"/>
    <xf numFmtId="0" fontId="10" fillId="0" borderId="0"/>
    <xf numFmtId="0" fontId="2" fillId="0" borderId="0"/>
    <xf numFmtId="0" fontId="40" fillId="0" borderId="0"/>
    <xf numFmtId="0" fontId="1" fillId="0" borderId="0"/>
    <xf numFmtId="0" fontId="2" fillId="0" borderId="0"/>
  </cellStyleXfs>
  <cellXfs count="1298">
    <xf numFmtId="0" fontId="0" fillId="0" borderId="0" xfId="0"/>
    <xf numFmtId="49" fontId="3" fillId="0" borderId="0" xfId="1" applyNumberFormat="1" applyFont="1" applyFill="1" applyAlignment="1" applyProtection="1">
      <alignment wrapText="1"/>
    </xf>
    <xf numFmtId="0" fontId="3" fillId="0" borderId="0" xfId="1" applyFont="1" applyFill="1" applyProtection="1"/>
    <xf numFmtId="4" fontId="3" fillId="0" borderId="0" xfId="1" applyNumberFormat="1" applyFont="1" applyFill="1" applyProtection="1"/>
    <xf numFmtId="49" fontId="4" fillId="0" borderId="0" xfId="1" applyNumberFormat="1" applyFont="1" applyFill="1" applyAlignment="1" applyProtection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2" applyFont="1" applyFill="1" applyProtection="1"/>
    <xf numFmtId="0" fontId="2" fillId="0" borderId="0" xfId="3" applyFont="1" applyFill="1" applyAlignment="1" applyProtection="1">
      <alignment vertical="center"/>
    </xf>
    <xf numFmtId="0" fontId="2" fillId="0" borderId="0" xfId="3" applyFont="1" applyFill="1" applyProtection="1"/>
    <xf numFmtId="0" fontId="3" fillId="0" borderId="31" xfId="1" applyFont="1" applyFill="1" applyBorder="1" applyAlignment="1" applyProtection="1">
      <alignment horizontal="center" vertical="center"/>
    </xf>
    <xf numFmtId="0" fontId="3" fillId="0" borderId="32" xfId="1" applyFont="1" applyFill="1" applyBorder="1" applyAlignment="1" applyProtection="1">
      <alignment horizontal="center" vertical="center"/>
    </xf>
    <xf numFmtId="0" fontId="3" fillId="0" borderId="32" xfId="1" applyFont="1" applyFill="1" applyBorder="1" applyAlignment="1" applyProtection="1">
      <alignment horizontal="center" vertical="center" wrapText="1"/>
    </xf>
    <xf numFmtId="0" fontId="3" fillId="0" borderId="34" xfId="4" applyFont="1" applyFill="1" applyBorder="1" applyAlignment="1" applyProtection="1">
      <alignment horizontal="center" wrapText="1"/>
    </xf>
    <xf numFmtId="0" fontId="3" fillId="0" borderId="24" xfId="1" applyFont="1" applyFill="1" applyBorder="1" applyAlignment="1" applyProtection="1">
      <alignment horizontal="center" vertical="center"/>
    </xf>
    <xf numFmtId="0" fontId="3" fillId="0" borderId="35" xfId="1" applyFont="1" applyFill="1" applyBorder="1" applyAlignment="1" applyProtection="1">
      <alignment horizontal="center" vertical="center"/>
    </xf>
    <xf numFmtId="0" fontId="3" fillId="0" borderId="35" xfId="1" applyFont="1" applyFill="1" applyBorder="1" applyAlignment="1" applyProtection="1">
      <alignment horizontal="center" vertical="center" wrapText="1"/>
    </xf>
    <xf numFmtId="0" fontId="3" fillId="0" borderId="26" xfId="4" applyFont="1" applyFill="1" applyBorder="1" applyAlignment="1" applyProtection="1">
      <alignment horizont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center"/>
    </xf>
    <xf numFmtId="0" fontId="3" fillId="0" borderId="33" xfId="1" applyFont="1" applyFill="1" applyBorder="1" applyAlignment="1" applyProtection="1">
      <alignment horizontal="center" vertical="center"/>
    </xf>
    <xf numFmtId="0" fontId="3" fillId="0" borderId="34" xfId="1" applyFont="1" applyFill="1" applyBorder="1" applyAlignment="1" applyProtection="1">
      <alignment horizontal="center" vertical="center"/>
    </xf>
    <xf numFmtId="0" fontId="10" fillId="0" borderId="0" xfId="2" applyFont="1" applyFill="1" applyProtection="1"/>
    <xf numFmtId="0" fontId="10" fillId="0" borderId="0" xfId="2" applyFont="1" applyFill="1" applyBorder="1" applyProtection="1"/>
    <xf numFmtId="49" fontId="13" fillId="0" borderId="6" xfId="1" applyNumberFormat="1" applyFont="1" applyFill="1" applyBorder="1" applyAlignment="1" applyProtection="1">
      <alignment horizontal="center" wrapText="1"/>
    </xf>
    <xf numFmtId="0" fontId="13" fillId="0" borderId="36" xfId="1" applyFont="1" applyFill="1" applyBorder="1" applyAlignment="1" applyProtection="1">
      <alignment horizontal="center" wrapText="1"/>
    </xf>
    <xf numFmtId="0" fontId="13" fillId="0" borderId="37" xfId="1" applyFont="1" applyFill="1" applyBorder="1" applyAlignment="1" applyProtection="1">
      <alignment horizontal="center" wrapText="1"/>
    </xf>
    <xf numFmtId="0" fontId="13" fillId="0" borderId="38" xfId="1" applyFont="1" applyFill="1" applyBorder="1" applyAlignment="1" applyProtection="1">
      <alignment horizontal="center" wrapText="1"/>
    </xf>
    <xf numFmtId="0" fontId="13" fillId="0" borderId="39" xfId="1" applyFont="1" applyFill="1" applyBorder="1" applyAlignment="1" applyProtection="1">
      <alignment horizontal="center" wrapText="1"/>
    </xf>
    <xf numFmtId="0" fontId="13" fillId="0" borderId="40" xfId="1" applyFont="1" applyFill="1" applyBorder="1" applyAlignment="1" applyProtection="1">
      <alignment horizontal="center" wrapText="1"/>
    </xf>
    <xf numFmtId="0" fontId="13" fillId="0" borderId="0" xfId="1" applyFont="1" applyFill="1" applyAlignment="1" applyProtection="1">
      <alignment wrapText="1"/>
    </xf>
    <xf numFmtId="0" fontId="14" fillId="2" borderId="40" xfId="0" applyFont="1" applyFill="1" applyBorder="1" applyAlignment="1" applyProtection="1">
      <alignment horizontal="center" vertical="center" wrapText="1"/>
    </xf>
    <xf numFmtId="49" fontId="8" fillId="0" borderId="41" xfId="1" applyNumberFormat="1" applyFont="1" applyFill="1" applyBorder="1" applyAlignment="1" applyProtection="1">
      <alignment vertical="center" wrapText="1"/>
    </xf>
    <xf numFmtId="3" fontId="8" fillId="0" borderId="42" xfId="1" applyNumberFormat="1" applyFont="1" applyFill="1" applyBorder="1" applyAlignment="1" applyProtection="1">
      <alignment vertical="center"/>
    </xf>
    <xf numFmtId="3" fontId="8" fillId="0" borderId="43" xfId="1" applyNumberFormat="1" applyFont="1" applyFill="1" applyBorder="1" applyAlignment="1" applyProtection="1">
      <alignment vertical="center"/>
    </xf>
    <xf numFmtId="3" fontId="8" fillId="0" borderId="44" xfId="1" applyNumberFormat="1" applyFont="1" applyFill="1" applyBorder="1" applyAlignment="1" applyProtection="1">
      <alignment vertical="center"/>
      <protection hidden="1"/>
    </xf>
    <xf numFmtId="3" fontId="8" fillId="0" borderId="45" xfId="1" applyNumberFormat="1" applyFont="1" applyFill="1" applyBorder="1" applyAlignment="1" applyProtection="1">
      <alignment vertical="center"/>
    </xf>
    <xf numFmtId="3" fontId="8" fillId="0" borderId="46" xfId="1" applyNumberFormat="1" applyFont="1" applyFill="1" applyBorder="1" applyAlignment="1" applyProtection="1">
      <alignment vertical="center"/>
    </xf>
    <xf numFmtId="3" fontId="8" fillId="0" borderId="16" xfId="1" applyNumberFormat="1" applyFont="1" applyFill="1" applyBorder="1" applyAlignment="1" applyProtection="1">
      <alignment vertical="center"/>
      <protection hidden="1"/>
    </xf>
    <xf numFmtId="3" fontId="8" fillId="0" borderId="44" xfId="1" applyNumberFormat="1" applyFont="1" applyFill="1" applyBorder="1" applyAlignment="1" applyProtection="1">
      <alignment vertical="center"/>
    </xf>
    <xf numFmtId="3" fontId="8" fillId="0" borderId="47" xfId="1" applyNumberFormat="1" applyFont="1" applyFill="1" applyBorder="1" applyAlignment="1" applyProtection="1">
      <alignment vertical="center"/>
    </xf>
    <xf numFmtId="3" fontId="8" fillId="0" borderId="47" xfId="1" applyNumberFormat="1" applyFont="1" applyFill="1" applyBorder="1" applyAlignment="1" applyProtection="1">
      <alignment vertical="center"/>
      <protection hidden="1"/>
    </xf>
    <xf numFmtId="3" fontId="8" fillId="0" borderId="48" xfId="1" applyNumberFormat="1" applyFont="1" applyFill="1" applyBorder="1" applyAlignment="1" applyProtection="1">
      <alignment vertical="center"/>
    </xf>
    <xf numFmtId="3" fontId="15" fillId="0" borderId="0" xfId="1" applyNumberFormat="1" applyFont="1" applyFill="1" applyAlignment="1" applyProtection="1">
      <alignment vertical="center"/>
    </xf>
    <xf numFmtId="4" fontId="8" fillId="0" borderId="43" xfId="1" applyNumberFormat="1" applyFont="1" applyFill="1" applyBorder="1" applyAlignment="1" applyProtection="1">
      <alignment vertical="center"/>
    </xf>
    <xf numFmtId="4" fontId="8" fillId="0" borderId="42" xfId="1" applyNumberFormat="1" applyFont="1" applyFill="1" applyBorder="1" applyAlignment="1" applyProtection="1">
      <alignment vertical="center"/>
    </xf>
    <xf numFmtId="4" fontId="8" fillId="0" borderId="45" xfId="1" applyNumberFormat="1" applyFont="1" applyFill="1" applyBorder="1" applyAlignment="1" applyProtection="1">
      <alignment vertical="center"/>
    </xf>
    <xf numFmtId="4" fontId="8" fillId="0" borderId="46" xfId="1" applyNumberFormat="1" applyFont="1" applyFill="1" applyBorder="1" applyAlignment="1" applyProtection="1">
      <alignment vertical="center"/>
    </xf>
    <xf numFmtId="4" fontId="8" fillId="0" borderId="47" xfId="1" applyNumberFormat="1" applyFont="1" applyFill="1" applyBorder="1" applyAlignment="1" applyProtection="1">
      <alignment vertical="center"/>
    </xf>
    <xf numFmtId="3" fontId="8" fillId="0" borderId="49" xfId="1" applyNumberFormat="1" applyFont="1" applyFill="1" applyBorder="1" applyAlignment="1" applyProtection="1">
      <alignment vertical="center"/>
    </xf>
    <xf numFmtId="4" fontId="8" fillId="0" borderId="44" xfId="1" applyNumberFormat="1" applyFont="1" applyFill="1" applyBorder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49" fontId="16" fillId="0" borderId="50" xfId="1" applyNumberFormat="1" applyFont="1" applyFill="1" applyBorder="1" applyAlignment="1" applyProtection="1">
      <alignment wrapText="1"/>
    </xf>
    <xf numFmtId="3" fontId="8" fillId="0" borderId="51" xfId="1" applyNumberFormat="1" applyFont="1" applyFill="1" applyBorder="1" applyProtection="1"/>
    <xf numFmtId="3" fontId="8" fillId="0" borderId="52" xfId="1" applyNumberFormat="1" applyFont="1" applyFill="1" applyBorder="1" applyAlignment="1" applyProtection="1">
      <alignment vertical="center"/>
    </xf>
    <xf numFmtId="3" fontId="8" fillId="0" borderId="53" xfId="1" applyNumberFormat="1" applyFont="1" applyFill="1" applyBorder="1" applyAlignment="1" applyProtection="1">
      <alignment vertical="center"/>
      <protection hidden="1"/>
    </xf>
    <xf numFmtId="3" fontId="8" fillId="0" borderId="54" xfId="1" applyNumberFormat="1" applyFont="1" applyFill="1" applyBorder="1" applyAlignment="1" applyProtection="1">
      <alignment vertical="center"/>
      <protection hidden="1"/>
    </xf>
    <xf numFmtId="3" fontId="8" fillId="0" borderId="51" xfId="1" applyNumberFormat="1" applyFont="1" applyFill="1" applyBorder="1" applyAlignment="1" applyProtection="1">
      <alignment vertical="center"/>
    </xf>
    <xf numFmtId="3" fontId="8" fillId="0" borderId="53" xfId="1" applyNumberFormat="1" applyFont="1" applyFill="1" applyBorder="1" applyAlignment="1" applyProtection="1">
      <alignment vertical="center"/>
    </xf>
    <xf numFmtId="3" fontId="8" fillId="0" borderId="50" xfId="1" applyNumberFormat="1" applyFont="1" applyFill="1" applyBorder="1" applyAlignment="1" applyProtection="1">
      <alignment vertical="center"/>
    </xf>
    <xf numFmtId="4" fontId="8" fillId="0" borderId="52" xfId="1" applyNumberFormat="1" applyFont="1" applyFill="1" applyBorder="1" applyAlignment="1" applyProtection="1">
      <alignment vertical="center"/>
    </xf>
    <xf numFmtId="4" fontId="8" fillId="0" borderId="51" xfId="1" applyNumberFormat="1" applyFont="1" applyFill="1" applyBorder="1" applyProtection="1"/>
    <xf numFmtId="4" fontId="8" fillId="0" borderId="51" xfId="1" applyNumberFormat="1" applyFont="1" applyFill="1" applyBorder="1" applyAlignment="1" applyProtection="1">
      <alignment vertical="center"/>
    </xf>
    <xf numFmtId="4" fontId="8" fillId="0" borderId="53" xfId="1" applyNumberFormat="1" applyFont="1" applyFill="1" applyBorder="1" applyAlignment="1" applyProtection="1">
      <alignment vertical="center"/>
    </xf>
    <xf numFmtId="3" fontId="8" fillId="0" borderId="55" xfId="1" applyNumberFormat="1" applyFont="1" applyFill="1" applyBorder="1" applyAlignment="1" applyProtection="1">
      <alignment vertical="center"/>
    </xf>
    <xf numFmtId="49" fontId="16" fillId="0" borderId="50" xfId="0" applyNumberFormat="1" applyFont="1" applyFill="1" applyBorder="1" applyAlignment="1" applyProtection="1">
      <alignment wrapText="1"/>
    </xf>
    <xf numFmtId="49" fontId="16" fillId="0" borderId="50" xfId="0" applyNumberFormat="1" applyFont="1" applyFill="1" applyBorder="1" applyAlignment="1" applyProtection="1">
      <alignment vertical="center" wrapText="1"/>
    </xf>
    <xf numFmtId="3" fontId="8" fillId="3" borderId="52" xfId="1" applyNumberFormat="1" applyFont="1" applyFill="1" applyBorder="1" applyAlignment="1" applyProtection="1">
      <alignment vertical="center"/>
    </xf>
    <xf numFmtId="3" fontId="8" fillId="0" borderId="52" xfId="1" applyNumberFormat="1" applyFont="1" applyFill="1" applyBorder="1" applyProtection="1"/>
    <xf numFmtId="3" fontId="8" fillId="0" borderId="53" xfId="1" applyNumberFormat="1" applyFont="1" applyFill="1" applyBorder="1" applyProtection="1">
      <protection hidden="1"/>
    </xf>
    <xf numFmtId="3" fontId="8" fillId="0" borderId="54" xfId="1" applyNumberFormat="1" applyFont="1" applyFill="1" applyBorder="1" applyProtection="1">
      <protection hidden="1"/>
    </xf>
    <xf numFmtId="3" fontId="8" fillId="0" borderId="53" xfId="1" applyNumberFormat="1" applyFont="1" applyFill="1" applyBorder="1" applyProtection="1"/>
    <xf numFmtId="3" fontId="8" fillId="0" borderId="50" xfId="1" applyNumberFormat="1" applyFont="1" applyFill="1" applyBorder="1" applyProtection="1"/>
    <xf numFmtId="4" fontId="8" fillId="0" borderId="52" xfId="1" applyNumberFormat="1" applyFont="1" applyFill="1" applyBorder="1" applyProtection="1"/>
    <xf numFmtId="3" fontId="8" fillId="0" borderId="55" xfId="1" applyNumberFormat="1" applyFont="1" applyFill="1" applyBorder="1" applyProtection="1"/>
    <xf numFmtId="4" fontId="8" fillId="0" borderId="53" xfId="1" applyNumberFormat="1" applyFont="1" applyFill="1" applyBorder="1" applyProtection="1"/>
    <xf numFmtId="3" fontId="8" fillId="0" borderId="54" xfId="1" applyNumberFormat="1" applyFont="1" applyFill="1" applyBorder="1" applyProtection="1"/>
    <xf numFmtId="49" fontId="8" fillId="0" borderId="50" xfId="1" applyNumberFormat="1" applyFont="1" applyFill="1" applyBorder="1" applyAlignment="1" applyProtection="1">
      <alignment vertical="center" wrapText="1"/>
    </xf>
    <xf numFmtId="3" fontId="8" fillId="4" borderId="52" xfId="1" applyNumberFormat="1" applyFont="1" applyFill="1" applyBorder="1" applyAlignment="1" applyProtection="1">
      <alignment vertical="center"/>
    </xf>
    <xf numFmtId="3" fontId="8" fillId="5" borderId="51" xfId="1" applyNumberFormat="1" applyFont="1" applyFill="1" applyBorder="1" applyAlignment="1" applyProtection="1">
      <alignment vertical="center"/>
      <protection locked="0"/>
    </xf>
    <xf numFmtId="3" fontId="8" fillId="5" borderId="52" xfId="1" applyNumberFormat="1" applyFont="1" applyFill="1" applyBorder="1" applyAlignment="1" applyProtection="1">
      <alignment vertical="center"/>
      <protection locked="0"/>
    </xf>
    <xf numFmtId="3" fontId="8" fillId="5" borderId="53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Protection="1"/>
    <xf numFmtId="49" fontId="8" fillId="0" borderId="50" xfId="1" applyNumberFormat="1" applyFont="1" applyFill="1" applyBorder="1" applyAlignment="1" applyProtection="1">
      <alignment wrapText="1"/>
    </xf>
    <xf numFmtId="3" fontId="8" fillId="4" borderId="52" xfId="1" applyNumberFormat="1" applyFont="1" applyFill="1" applyBorder="1" applyProtection="1"/>
    <xf numFmtId="3" fontId="8" fillId="5" borderId="52" xfId="1" applyNumberFormat="1" applyFont="1" applyFill="1" applyBorder="1" applyProtection="1">
      <protection locked="0"/>
    </xf>
    <xf numFmtId="3" fontId="8" fillId="5" borderId="53" xfId="1" applyNumberFormat="1" applyFont="1" applyFill="1" applyBorder="1" applyProtection="1">
      <protection locked="0"/>
    </xf>
    <xf numFmtId="3" fontId="8" fillId="5" borderId="51" xfId="1" applyNumberFormat="1" applyFont="1" applyFill="1" applyBorder="1" applyProtection="1">
      <protection locked="0"/>
    </xf>
    <xf numFmtId="0" fontId="16" fillId="0" borderId="0" xfId="1" applyFont="1" applyFill="1" applyAlignment="1" applyProtection="1">
      <alignment vertical="center"/>
    </xf>
    <xf numFmtId="49" fontId="3" fillId="0" borderId="50" xfId="1" applyNumberFormat="1" applyFont="1" applyFill="1" applyBorder="1" applyAlignment="1" applyProtection="1">
      <alignment wrapText="1"/>
    </xf>
    <xf numFmtId="3" fontId="8" fillId="0" borderId="56" xfId="1" applyNumberFormat="1" applyFont="1" applyFill="1" applyBorder="1" applyProtection="1"/>
    <xf numFmtId="3" fontId="8" fillId="4" borderId="57" xfId="1" applyNumberFormat="1" applyFont="1" applyFill="1" applyBorder="1" applyProtection="1"/>
    <xf numFmtId="3" fontId="8" fillId="0" borderId="57" xfId="1" applyNumberFormat="1" applyFont="1" applyFill="1" applyBorder="1" applyProtection="1"/>
    <xf numFmtId="3" fontId="8" fillId="0" borderId="58" xfId="1" applyNumberFormat="1" applyFont="1" applyFill="1" applyBorder="1" applyProtection="1"/>
    <xf numFmtId="3" fontId="8" fillId="0" borderId="59" xfId="1" applyNumberFormat="1" applyFont="1" applyFill="1" applyBorder="1" applyProtection="1"/>
    <xf numFmtId="3" fontId="8" fillId="5" borderId="56" xfId="1" applyNumberFormat="1" applyFont="1" applyFill="1" applyBorder="1" applyProtection="1">
      <protection locked="0"/>
    </xf>
    <xf numFmtId="3" fontId="8" fillId="5" borderId="57" xfId="1" applyNumberFormat="1" applyFont="1" applyFill="1" applyBorder="1" applyProtection="1">
      <protection locked="0"/>
    </xf>
    <xf numFmtId="3" fontId="8" fillId="0" borderId="60" xfId="1" applyNumberFormat="1" applyFont="1" applyFill="1" applyBorder="1" applyProtection="1"/>
    <xf numFmtId="4" fontId="8" fillId="0" borderId="57" xfId="1" applyNumberFormat="1" applyFont="1" applyFill="1" applyBorder="1" applyProtection="1"/>
    <xf numFmtId="4" fontId="8" fillId="0" borderId="56" xfId="1" applyNumberFormat="1" applyFont="1" applyFill="1" applyBorder="1" applyProtection="1"/>
    <xf numFmtId="3" fontId="8" fillId="0" borderId="61" xfId="1" applyNumberFormat="1" applyFont="1" applyFill="1" applyBorder="1" applyProtection="1"/>
    <xf numFmtId="4" fontId="8" fillId="0" borderId="58" xfId="1" applyNumberFormat="1" applyFont="1" applyFill="1" applyBorder="1" applyProtection="1"/>
    <xf numFmtId="49" fontId="3" fillId="0" borderId="62" xfId="1" applyNumberFormat="1" applyFont="1" applyFill="1" applyBorder="1" applyAlignment="1" applyProtection="1">
      <alignment wrapText="1"/>
    </xf>
    <xf numFmtId="3" fontId="8" fillId="0" borderId="0" xfId="1" applyNumberFormat="1" applyFont="1" applyFill="1" applyBorder="1" applyProtection="1"/>
    <xf numFmtId="4" fontId="8" fillId="0" borderId="0" xfId="1" applyNumberFormat="1" applyFont="1" applyFill="1" applyBorder="1" applyProtection="1"/>
    <xf numFmtId="3" fontId="8" fillId="0" borderId="7" xfId="1" applyNumberFormat="1" applyFont="1" applyFill="1" applyBorder="1" applyProtection="1"/>
    <xf numFmtId="4" fontId="8" fillId="0" borderId="7" xfId="1" applyNumberFormat="1" applyFont="1" applyFill="1" applyBorder="1" applyProtection="1"/>
    <xf numFmtId="0" fontId="3" fillId="0" borderId="0" xfId="1" applyFont="1" applyFill="1" applyBorder="1" applyProtection="1"/>
    <xf numFmtId="49" fontId="8" fillId="0" borderId="40" xfId="1" applyNumberFormat="1" applyFont="1" applyFill="1" applyBorder="1" applyAlignment="1" applyProtection="1">
      <alignment vertical="center" wrapText="1"/>
    </xf>
    <xf numFmtId="3" fontId="8" fillId="0" borderId="36" xfId="1" applyNumberFormat="1" applyFont="1" applyFill="1" applyBorder="1" applyAlignment="1" applyProtection="1">
      <alignment vertical="center"/>
    </xf>
    <xf numFmtId="3" fontId="8" fillId="4" borderId="37" xfId="1" applyNumberFormat="1" applyFont="1" applyFill="1" applyBorder="1" applyAlignment="1" applyProtection="1">
      <alignment vertical="center"/>
    </xf>
    <xf numFmtId="3" fontId="8" fillId="3" borderId="37" xfId="1" applyNumberFormat="1" applyFont="1" applyFill="1" applyBorder="1" applyAlignment="1" applyProtection="1">
      <alignment vertical="center"/>
    </xf>
    <xf numFmtId="3" fontId="8" fillId="0" borderId="38" xfId="1" applyNumberFormat="1" applyFont="1" applyFill="1" applyBorder="1" applyAlignment="1" applyProtection="1">
      <alignment vertical="center"/>
      <protection hidden="1"/>
    </xf>
    <xf numFmtId="3" fontId="8" fillId="0" borderId="39" xfId="1" applyNumberFormat="1" applyFont="1" applyFill="1" applyBorder="1" applyAlignment="1" applyProtection="1">
      <alignment vertical="center"/>
      <protection hidden="1"/>
    </xf>
    <xf numFmtId="3" fontId="8" fillId="5" borderId="36" xfId="1" applyNumberFormat="1" applyFont="1" applyFill="1" applyBorder="1" applyAlignment="1" applyProtection="1">
      <alignment vertical="center"/>
      <protection locked="0"/>
    </xf>
    <xf numFmtId="3" fontId="8" fillId="3" borderId="37" xfId="1" applyNumberFormat="1" applyFont="1" applyFill="1" applyBorder="1" applyAlignment="1" applyProtection="1">
      <alignment vertical="center"/>
      <protection locked="0"/>
    </xf>
    <xf numFmtId="3" fontId="8" fillId="3" borderId="38" xfId="1" applyNumberFormat="1" applyFont="1" applyFill="1" applyBorder="1" applyAlignment="1" applyProtection="1">
      <alignment vertical="center"/>
      <protection locked="0"/>
    </xf>
    <xf numFmtId="3" fontId="8" fillId="5" borderId="63" xfId="1" applyNumberFormat="1" applyFont="1" applyFill="1" applyBorder="1" applyAlignment="1" applyProtection="1">
      <alignment vertical="center"/>
      <protection locked="0"/>
    </xf>
    <xf numFmtId="3" fontId="8" fillId="0" borderId="37" xfId="1" applyNumberFormat="1" applyFont="1" applyFill="1" applyBorder="1" applyAlignment="1" applyProtection="1">
      <alignment vertical="center"/>
    </xf>
    <xf numFmtId="3" fontId="8" fillId="5" borderId="37" xfId="1" applyNumberFormat="1" applyFont="1" applyFill="1" applyBorder="1" applyAlignment="1" applyProtection="1">
      <alignment vertical="center"/>
      <protection locked="0"/>
    </xf>
    <xf numFmtId="3" fontId="8" fillId="0" borderId="40" xfId="1" applyNumberFormat="1" applyFont="1" applyFill="1" applyBorder="1" applyAlignment="1" applyProtection="1">
      <alignment vertical="center"/>
      <protection locked="0"/>
    </xf>
    <xf numFmtId="4" fontId="8" fillId="0" borderId="37" xfId="1" applyNumberFormat="1" applyFont="1" applyFill="1" applyBorder="1" applyAlignment="1" applyProtection="1">
      <alignment vertical="center"/>
    </xf>
    <xf numFmtId="4" fontId="8" fillId="0" borderId="36" xfId="1" applyNumberFormat="1" applyFont="1" applyFill="1" applyBorder="1" applyAlignment="1" applyProtection="1">
      <alignment vertical="center"/>
    </xf>
    <xf numFmtId="4" fontId="8" fillId="0" borderId="39" xfId="1" applyNumberFormat="1" applyFont="1" applyFill="1" applyBorder="1" applyAlignment="1" applyProtection="1">
      <alignment vertical="center"/>
    </xf>
    <xf numFmtId="3" fontId="8" fillId="0" borderId="40" xfId="1" applyNumberFormat="1" applyFont="1" applyFill="1" applyBorder="1" applyAlignment="1" applyProtection="1">
      <alignment vertical="center"/>
    </xf>
    <xf numFmtId="4" fontId="8" fillId="0" borderId="38" xfId="1" applyNumberFormat="1" applyFont="1" applyFill="1" applyBorder="1" applyAlignment="1" applyProtection="1">
      <alignment vertical="center"/>
    </xf>
    <xf numFmtId="49" fontId="16" fillId="0" borderId="41" xfId="1" applyNumberFormat="1" applyFont="1" applyFill="1" applyBorder="1" applyAlignment="1" applyProtection="1">
      <alignment wrapText="1"/>
    </xf>
    <xf numFmtId="3" fontId="8" fillId="3" borderId="46" xfId="1" applyNumberFormat="1" applyFont="1" applyFill="1" applyBorder="1" applyAlignment="1" applyProtection="1">
      <alignment vertical="center"/>
    </xf>
    <xf numFmtId="3" fontId="8" fillId="4" borderId="46" xfId="1" applyNumberFormat="1" applyFont="1" applyFill="1" applyBorder="1" applyAlignment="1" applyProtection="1">
      <alignment vertical="center"/>
    </xf>
    <xf numFmtId="3" fontId="8" fillId="3" borderId="45" xfId="1" applyNumberFormat="1" applyFont="1" applyFill="1" applyBorder="1" applyAlignment="1" applyProtection="1">
      <alignment vertical="center"/>
    </xf>
    <xf numFmtId="3" fontId="8" fillId="5" borderId="46" xfId="1" applyNumberFormat="1" applyFont="1" applyFill="1" applyBorder="1" applyAlignment="1" applyProtection="1">
      <alignment vertical="center"/>
      <protection locked="0"/>
    </xf>
    <xf numFmtId="3" fontId="8" fillId="5" borderId="47" xfId="1" applyNumberFormat="1" applyFont="1" applyFill="1" applyBorder="1" applyAlignment="1" applyProtection="1">
      <alignment vertical="center"/>
      <protection locked="0"/>
    </xf>
    <xf numFmtId="3" fontId="8" fillId="3" borderId="17" xfId="1" applyNumberFormat="1" applyFont="1" applyFill="1" applyBorder="1" applyAlignment="1" applyProtection="1">
      <alignment vertical="center"/>
    </xf>
    <xf numFmtId="3" fontId="8" fillId="5" borderId="21" xfId="1" applyNumberFormat="1" applyFont="1" applyFill="1" applyBorder="1" applyAlignment="1" applyProtection="1">
      <alignment vertical="center"/>
      <protection locked="0"/>
    </xf>
    <xf numFmtId="3" fontId="15" fillId="0" borderId="9" xfId="1" applyNumberFormat="1" applyFont="1" applyFill="1" applyBorder="1" applyAlignment="1" applyProtection="1">
      <alignment vertical="center"/>
    </xf>
    <xf numFmtId="3" fontId="8" fillId="0" borderId="41" xfId="1" applyNumberFormat="1" applyFont="1" applyFill="1" applyBorder="1" applyAlignment="1" applyProtection="1">
      <alignment vertical="center"/>
    </xf>
    <xf numFmtId="3" fontId="15" fillId="0" borderId="11" xfId="1" applyNumberFormat="1" applyFont="1" applyFill="1" applyBorder="1" applyAlignment="1" applyProtection="1">
      <alignment vertical="center"/>
    </xf>
    <xf numFmtId="49" fontId="16" fillId="0" borderId="50" xfId="5" applyNumberFormat="1" applyFont="1" applyFill="1" applyBorder="1" applyAlignment="1" applyProtection="1">
      <alignment wrapText="1"/>
    </xf>
    <xf numFmtId="3" fontId="8" fillId="0" borderId="42" xfId="1" applyNumberFormat="1" applyFont="1" applyFill="1" applyBorder="1" applyProtection="1"/>
    <xf numFmtId="3" fontId="8" fillId="3" borderId="43" xfId="1" applyNumberFormat="1" applyFont="1" applyFill="1" applyBorder="1" applyProtection="1"/>
    <xf numFmtId="3" fontId="8" fillId="4" borderId="43" xfId="1" applyNumberFormat="1" applyFont="1" applyFill="1" applyBorder="1" applyProtection="1"/>
    <xf numFmtId="3" fontId="8" fillId="0" borderId="64" xfId="1" applyNumberFormat="1" applyFont="1" applyFill="1" applyBorder="1" applyAlignment="1" applyProtection="1">
      <alignment vertical="center"/>
      <protection hidden="1"/>
    </xf>
    <xf numFmtId="3" fontId="8" fillId="3" borderId="42" xfId="1" applyNumberFormat="1" applyFont="1" applyFill="1" applyBorder="1" applyProtection="1"/>
    <xf numFmtId="3" fontId="8" fillId="5" borderId="43" xfId="1" applyNumberFormat="1" applyFont="1" applyFill="1" applyBorder="1" applyProtection="1">
      <protection locked="0"/>
    </xf>
    <xf numFmtId="3" fontId="8" fillId="5" borderId="44" xfId="1" applyNumberFormat="1" applyFont="1" applyFill="1" applyBorder="1" applyProtection="1">
      <protection locked="0"/>
    </xf>
    <xf numFmtId="3" fontId="8" fillId="3" borderId="65" xfId="1" applyNumberFormat="1" applyFont="1" applyFill="1" applyBorder="1" applyProtection="1"/>
    <xf numFmtId="3" fontId="8" fillId="0" borderId="43" xfId="1" applyNumberFormat="1" applyFont="1" applyFill="1" applyBorder="1" applyProtection="1"/>
    <xf numFmtId="4" fontId="8" fillId="0" borderId="43" xfId="1" applyNumberFormat="1" applyFont="1" applyFill="1" applyBorder="1" applyProtection="1"/>
    <xf numFmtId="4" fontId="8" fillId="0" borderId="51" xfId="0" applyNumberFormat="1" applyFont="1" applyFill="1" applyBorder="1" applyProtection="1"/>
    <xf numFmtId="4" fontId="8" fillId="0" borderId="42" xfId="1" applyNumberFormat="1" applyFont="1" applyFill="1" applyBorder="1" applyProtection="1"/>
    <xf numFmtId="4" fontId="8" fillId="0" borderId="44" xfId="1" applyNumberFormat="1" applyFont="1" applyFill="1" applyBorder="1" applyProtection="1"/>
    <xf numFmtId="3" fontId="8" fillId="0" borderId="51" xfId="0" applyNumberFormat="1" applyFont="1" applyFill="1" applyBorder="1" applyProtection="1"/>
    <xf numFmtId="3" fontId="8" fillId="3" borderId="51" xfId="1" applyNumberFormat="1" applyFont="1" applyFill="1" applyBorder="1" applyAlignment="1" applyProtection="1">
      <alignment vertical="center"/>
    </xf>
    <xf numFmtId="3" fontId="8" fillId="3" borderId="66" xfId="1" applyNumberFormat="1" applyFont="1" applyFill="1" applyBorder="1" applyAlignment="1" applyProtection="1">
      <alignment vertical="center"/>
    </xf>
    <xf numFmtId="49" fontId="16" fillId="0" borderId="60" xfId="1" applyNumberFormat="1" applyFont="1" applyFill="1" applyBorder="1" applyAlignment="1" applyProtection="1">
      <alignment wrapText="1"/>
    </xf>
    <xf numFmtId="3" fontId="8" fillId="0" borderId="56" xfId="0" applyNumberFormat="1" applyFont="1" applyFill="1" applyBorder="1" applyProtection="1"/>
    <xf numFmtId="3" fontId="8" fillId="3" borderId="57" xfId="1" applyNumberFormat="1" applyFont="1" applyFill="1" applyBorder="1" applyAlignment="1" applyProtection="1">
      <alignment vertical="center"/>
    </xf>
    <xf numFmtId="3" fontId="8" fillId="4" borderId="57" xfId="1" applyNumberFormat="1" applyFont="1" applyFill="1" applyBorder="1" applyAlignment="1" applyProtection="1">
      <alignment vertical="center"/>
    </xf>
    <xf numFmtId="3" fontId="8" fillId="0" borderId="58" xfId="1" applyNumberFormat="1" applyFont="1" applyFill="1" applyBorder="1" applyAlignment="1" applyProtection="1">
      <alignment vertical="center"/>
      <protection hidden="1"/>
    </xf>
    <xf numFmtId="3" fontId="8" fillId="0" borderId="59" xfId="1" applyNumberFormat="1" applyFont="1" applyFill="1" applyBorder="1" applyAlignment="1" applyProtection="1">
      <alignment vertical="center"/>
      <protection hidden="1"/>
    </xf>
    <xf numFmtId="3" fontId="8" fillId="3" borderId="56" xfId="1" applyNumberFormat="1" applyFont="1" applyFill="1" applyBorder="1" applyAlignment="1" applyProtection="1">
      <alignment vertical="center"/>
    </xf>
    <xf numFmtId="3" fontId="8" fillId="5" borderId="57" xfId="1" applyNumberFormat="1" applyFont="1" applyFill="1" applyBorder="1" applyAlignment="1" applyProtection="1">
      <alignment vertical="center"/>
      <protection locked="0"/>
    </xf>
    <xf numFmtId="3" fontId="8" fillId="5" borderId="58" xfId="1" applyNumberFormat="1" applyFont="1" applyFill="1" applyBorder="1" applyAlignment="1" applyProtection="1">
      <alignment vertical="center"/>
      <protection locked="0"/>
    </xf>
    <xf numFmtId="3" fontId="8" fillId="3" borderId="67" xfId="1" applyNumberFormat="1" applyFont="1" applyFill="1" applyBorder="1" applyAlignment="1" applyProtection="1">
      <alignment vertical="center"/>
    </xf>
    <xf numFmtId="3" fontId="8" fillId="0" borderId="57" xfId="1" applyNumberFormat="1" applyFont="1" applyFill="1" applyBorder="1" applyAlignment="1" applyProtection="1">
      <alignment vertical="center"/>
    </xf>
    <xf numFmtId="4" fontId="8" fillId="0" borderId="57" xfId="1" applyNumberFormat="1" applyFont="1" applyFill="1" applyBorder="1" applyAlignment="1" applyProtection="1">
      <alignment vertical="center"/>
    </xf>
    <xf numFmtId="4" fontId="8" fillId="0" borderId="56" xfId="0" applyNumberFormat="1" applyFont="1" applyFill="1" applyBorder="1" applyProtection="1"/>
    <xf numFmtId="4" fontId="8" fillId="0" borderId="56" xfId="1" applyNumberFormat="1" applyFont="1" applyFill="1" applyBorder="1" applyAlignment="1" applyProtection="1">
      <alignment vertical="center"/>
    </xf>
    <xf numFmtId="4" fontId="8" fillId="0" borderId="58" xfId="1" applyNumberFormat="1" applyFont="1" applyFill="1" applyBorder="1" applyAlignment="1" applyProtection="1">
      <alignment vertical="center"/>
    </xf>
    <xf numFmtId="3" fontId="8" fillId="0" borderId="60" xfId="1" applyNumberFormat="1" applyFont="1" applyFill="1" applyBorder="1" applyAlignment="1" applyProtection="1">
      <alignment vertical="center"/>
    </xf>
    <xf numFmtId="49" fontId="3" fillId="0" borderId="68" xfId="1" applyNumberFormat="1" applyFont="1" applyFill="1" applyBorder="1" applyAlignment="1" applyProtection="1">
      <alignment wrapText="1"/>
    </xf>
    <xf numFmtId="3" fontId="8" fillId="0" borderId="69" xfId="1" applyNumberFormat="1" applyFont="1" applyFill="1" applyBorder="1" applyProtection="1"/>
    <xf numFmtId="4" fontId="8" fillId="0" borderId="69" xfId="1" applyNumberFormat="1" applyFont="1" applyFill="1" applyBorder="1" applyProtection="1"/>
    <xf numFmtId="3" fontId="8" fillId="0" borderId="38" xfId="1" applyNumberFormat="1" applyFont="1" applyFill="1" applyBorder="1" applyAlignment="1" applyProtection="1">
      <alignment vertical="center"/>
    </xf>
    <xf numFmtId="3" fontId="8" fillId="0" borderId="8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49" fontId="17" fillId="0" borderId="0" xfId="1" applyNumberFormat="1" applyFont="1" applyFill="1" applyBorder="1" applyAlignment="1" applyProtection="1">
      <alignment wrapText="1"/>
    </xf>
    <xf numFmtId="3" fontId="3" fillId="0" borderId="0" xfId="6" applyNumberFormat="1" applyFont="1" applyFill="1" applyBorder="1" applyProtection="1"/>
    <xf numFmtId="4" fontId="3" fillId="0" borderId="0" xfId="1" applyNumberFormat="1" applyFont="1" applyFill="1" applyBorder="1" applyProtection="1"/>
    <xf numFmtId="0" fontId="15" fillId="0" borderId="0" xfId="1" applyFont="1" applyFill="1" applyBorder="1" applyProtection="1"/>
    <xf numFmtId="3" fontId="15" fillId="0" borderId="0" xfId="1" applyNumberFormat="1" applyFont="1" applyFill="1" applyBorder="1" applyProtection="1"/>
    <xf numFmtId="3" fontId="15" fillId="0" borderId="0" xfId="6" applyNumberFormat="1" applyFont="1" applyFill="1" applyBorder="1" applyProtection="1"/>
    <xf numFmtId="4" fontId="15" fillId="0" borderId="0" xfId="1" applyNumberFormat="1" applyFont="1" applyFill="1" applyBorder="1" applyProtection="1"/>
    <xf numFmtId="2" fontId="19" fillId="0" borderId="0" xfId="2" applyNumberFormat="1" applyFont="1" applyFill="1" applyProtection="1">
      <protection locked="0"/>
    </xf>
    <xf numFmtId="2" fontId="19" fillId="0" borderId="0" xfId="7" applyNumberFormat="1" applyFont="1" applyFill="1" applyProtection="1">
      <protection locked="0"/>
    </xf>
    <xf numFmtId="0" fontId="15" fillId="0" borderId="0" xfId="1" applyNumberFormat="1" applyFont="1" applyFill="1" applyBorder="1" applyProtection="1"/>
    <xf numFmtId="0" fontId="20" fillId="0" borderId="0" xfId="1" applyFont="1" applyFill="1" applyBorder="1" applyProtection="1"/>
    <xf numFmtId="0" fontId="21" fillId="0" borderId="0" xfId="2" applyFont="1" applyFill="1" applyBorder="1" applyProtection="1"/>
    <xf numFmtId="0" fontId="2" fillId="0" borderId="0" xfId="2" applyFont="1" applyFill="1" applyBorder="1" applyProtection="1"/>
    <xf numFmtId="0" fontId="22" fillId="0" borderId="0" xfId="2" applyFont="1" applyFill="1" applyBorder="1" applyProtection="1"/>
    <xf numFmtId="0" fontId="23" fillId="0" borderId="0" xfId="2" applyFont="1" applyFill="1" applyBorder="1" applyProtection="1"/>
    <xf numFmtId="49" fontId="16" fillId="0" borderId="0" xfId="1" applyNumberFormat="1" applyFont="1" applyFill="1" applyAlignment="1" applyProtection="1">
      <alignment wrapText="1"/>
    </xf>
    <xf numFmtId="0" fontId="16" fillId="0" borderId="0" xfId="1" applyFont="1" applyFill="1" applyProtection="1"/>
    <xf numFmtId="4" fontId="16" fillId="0" borderId="0" xfId="1" applyNumberFormat="1" applyFont="1" applyFill="1" applyProtection="1"/>
    <xf numFmtId="0" fontId="24" fillId="0" borderId="0" xfId="2" applyFont="1" applyFill="1" applyBorder="1" applyProtection="1"/>
    <xf numFmtId="0" fontId="25" fillId="0" borderId="0" xfId="2" applyFont="1" applyFill="1" applyBorder="1" applyProtection="1"/>
    <xf numFmtId="0" fontId="22" fillId="0" borderId="0" xfId="2" applyFont="1" applyFill="1" applyProtection="1"/>
    <xf numFmtId="0" fontId="23" fillId="0" borderId="0" xfId="2" applyFont="1" applyFill="1" applyProtection="1"/>
    <xf numFmtId="0" fontId="45" fillId="0" borderId="0" xfId="56" applyFont="1" applyAlignment="1">
      <alignment vertical="center"/>
    </xf>
    <xf numFmtId="0" fontId="45" fillId="0" borderId="0" xfId="56" applyFont="1" applyFill="1" applyAlignment="1">
      <alignment vertical="center"/>
    </xf>
    <xf numFmtId="0" fontId="10" fillId="0" borderId="0" xfId="56" applyFont="1" applyAlignment="1">
      <alignment vertical="center"/>
    </xf>
    <xf numFmtId="0" fontId="45" fillId="0" borderId="0" xfId="56" applyFont="1" applyBorder="1" applyAlignment="1">
      <alignment vertical="center"/>
    </xf>
    <xf numFmtId="0" fontId="50" fillId="0" borderId="0" xfId="0" applyFont="1" applyFill="1" applyBorder="1" applyAlignment="1">
      <alignment horizontal="left"/>
    </xf>
    <xf numFmtId="0" fontId="50" fillId="0" borderId="0" xfId="0" applyFont="1" applyFill="1" applyAlignment="1">
      <alignment horizontal="left"/>
    </xf>
    <xf numFmtId="0" fontId="51" fillId="0" borderId="0" xfId="0" applyFont="1" applyFill="1" applyAlignment="1">
      <alignment horizontal="left" vertical="center"/>
    </xf>
    <xf numFmtId="0" fontId="50" fillId="0" borderId="0" xfId="0" applyFont="1" applyFill="1"/>
    <xf numFmtId="4" fontId="50" fillId="0" borderId="0" xfId="0" applyNumberFormat="1" applyFont="1" applyFill="1"/>
    <xf numFmtId="0" fontId="50" fillId="0" borderId="0" xfId="0" applyFont="1" applyFill="1" applyBorder="1" applyAlignment="1">
      <alignment horizontal="left" wrapText="1"/>
    </xf>
    <xf numFmtId="0" fontId="52" fillId="0" borderId="0" xfId="0" applyFont="1" applyFill="1" applyAlignment="1">
      <alignment horizontal="centerContinuous" vertical="center" wrapText="1"/>
    </xf>
    <xf numFmtId="0" fontId="50" fillId="0" borderId="0" xfId="0" applyFont="1" applyFill="1" applyAlignment="1">
      <alignment horizontal="centerContinuous" vertical="center"/>
    </xf>
    <xf numFmtId="4" fontId="51" fillId="0" borderId="0" xfId="0" applyNumberFormat="1" applyFont="1" applyFill="1"/>
    <xf numFmtId="0" fontId="51" fillId="0" borderId="0" xfId="0" applyFont="1" applyFill="1"/>
    <xf numFmtId="0" fontId="51" fillId="0" borderId="0" xfId="0" applyFont="1" applyFill="1" applyAlignment="1">
      <alignment horizontal="left" vertical="top"/>
    </xf>
    <xf numFmtId="0" fontId="50" fillId="0" borderId="1" xfId="0" applyFont="1" applyFill="1" applyBorder="1" applyAlignment="1">
      <alignment horizontal="left"/>
    </xf>
    <xf numFmtId="0" fontId="50" fillId="0" borderId="0" xfId="0" applyFont="1" applyFill="1" applyAlignment="1">
      <alignment horizontal="centerContinuous"/>
    </xf>
    <xf numFmtId="0" fontId="51" fillId="0" borderId="0" xfId="0" applyFont="1" applyFill="1" applyAlignment="1">
      <alignment horizontal="right" vertical="top"/>
    </xf>
    <xf numFmtId="0" fontId="50" fillId="0" borderId="15" xfId="0" applyFont="1" applyFill="1" applyBorder="1" applyAlignment="1">
      <alignment horizontal="center" vertical="center"/>
    </xf>
    <xf numFmtId="0" fontId="50" fillId="0" borderId="81" xfId="0" applyFont="1" applyFill="1" applyBorder="1" applyAlignment="1">
      <alignment horizontal="center" vertical="center"/>
    </xf>
    <xf numFmtId="0" fontId="51" fillId="0" borderId="15" xfId="0" applyFont="1" applyFill="1" applyBorder="1" applyAlignment="1"/>
    <xf numFmtId="0" fontId="50" fillId="0" borderId="22" xfId="0" applyFont="1" applyFill="1" applyBorder="1" applyAlignment="1">
      <alignment horizontal="left"/>
    </xf>
    <xf numFmtId="0" fontId="50" fillId="0" borderId="47" xfId="0" applyFont="1" applyFill="1" applyBorder="1" applyAlignment="1">
      <alignment horizontal="centerContinuous" vertical="center"/>
    </xf>
    <xf numFmtId="0" fontId="50" fillId="0" borderId="20" xfId="0" applyFont="1" applyFill="1" applyBorder="1" applyAlignment="1">
      <alignment horizontal="centerContinuous"/>
    </xf>
    <xf numFmtId="0" fontId="50" fillId="0" borderId="81" xfId="0" applyFont="1" applyFill="1" applyBorder="1" applyAlignment="1">
      <alignment horizontal="center"/>
    </xf>
    <xf numFmtId="0" fontId="50" fillId="0" borderId="5" xfId="0" applyFont="1" applyFill="1" applyBorder="1" applyAlignment="1">
      <alignment horizontal="center"/>
    </xf>
    <xf numFmtId="0" fontId="50" fillId="0" borderId="24" xfId="0" applyFont="1" applyFill="1" applyBorder="1" applyAlignment="1">
      <alignment horizontal="center" vertical="center" wrapText="1"/>
    </xf>
    <xf numFmtId="0" fontId="50" fillId="0" borderId="35" xfId="0" applyFont="1" applyFill="1" applyBorder="1" applyAlignment="1">
      <alignment horizontal="center" vertical="center" wrapText="1"/>
    </xf>
    <xf numFmtId="0" fontId="50" fillId="0" borderId="35" xfId="0" applyFont="1" applyFill="1" applyBorder="1" applyAlignment="1">
      <alignment horizontal="center" vertical="center"/>
    </xf>
    <xf numFmtId="0" fontId="54" fillId="0" borderId="24" xfId="0" applyFont="1" applyFill="1" applyBorder="1" applyAlignment="1">
      <alignment horizontal="center"/>
    </xf>
    <xf numFmtId="0" fontId="50" fillId="0" borderId="29" xfId="0" applyFont="1" applyFill="1" applyBorder="1" applyAlignment="1">
      <alignment horizontal="centerContinuous"/>
    </xf>
    <xf numFmtId="0" fontId="50" fillId="0" borderId="29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0" fillId="0" borderId="35" xfId="0" applyFont="1" applyFill="1" applyBorder="1" applyAlignment="1">
      <alignment horizontal="center"/>
    </xf>
    <xf numFmtId="0" fontId="55" fillId="0" borderId="11" xfId="0" applyFont="1" applyFill="1" applyBorder="1" applyAlignment="1">
      <alignment horizontal="center"/>
    </xf>
    <xf numFmtId="0" fontId="50" fillId="0" borderId="24" xfId="0" applyFont="1" applyFill="1" applyBorder="1" applyAlignment="1">
      <alignment horizontal="center" vertical="center"/>
    </xf>
    <xf numFmtId="0" fontId="51" fillId="0" borderId="24" xfId="0" applyFont="1" applyFill="1" applyBorder="1"/>
    <xf numFmtId="0" fontId="50" fillId="0" borderId="43" xfId="0" applyFont="1" applyFill="1" applyBorder="1"/>
    <xf numFmtId="0" fontId="50" fillId="0" borderId="43" xfId="0" applyFont="1" applyFill="1" applyBorder="1" applyAlignment="1">
      <alignment horizontal="center" vertical="top"/>
    </xf>
    <xf numFmtId="0" fontId="50" fillId="0" borderId="43" xfId="0" applyFont="1" applyFill="1" applyBorder="1" applyAlignment="1">
      <alignment horizontal="center"/>
    </xf>
    <xf numFmtId="0" fontId="50" fillId="0" borderId="65" xfId="0" quotePrefix="1" applyNumberFormat="1" applyFont="1" applyFill="1" applyBorder="1" applyAlignment="1">
      <alignment horizontal="center"/>
    </xf>
    <xf numFmtId="0" fontId="50" fillId="0" borderId="49" xfId="0" quotePrefix="1" applyNumberFormat="1" applyFont="1" applyFill="1" applyBorder="1" applyAlignment="1">
      <alignment horizontal="center"/>
    </xf>
    <xf numFmtId="0" fontId="50" fillId="0" borderId="31" xfId="0" applyFont="1" applyFill="1" applyBorder="1" applyAlignment="1">
      <alignment horizontal="center" vertical="center"/>
    </xf>
    <xf numFmtId="0" fontId="50" fillId="0" borderId="32" xfId="0" applyFont="1" applyFill="1" applyBorder="1" applyAlignment="1">
      <alignment horizontal="center" vertical="center"/>
    </xf>
    <xf numFmtId="0" fontId="51" fillId="0" borderId="31" xfId="0" applyFont="1" applyFill="1" applyBorder="1"/>
    <xf numFmtId="0" fontId="56" fillId="0" borderId="33" xfId="0" applyFont="1" applyFill="1" applyBorder="1" applyAlignment="1">
      <alignment horizontal="center"/>
    </xf>
    <xf numFmtId="0" fontId="56" fillId="0" borderId="1" xfId="0" applyFont="1" applyFill="1" applyBorder="1" applyAlignment="1">
      <alignment horizontal="center"/>
    </xf>
    <xf numFmtId="0" fontId="56" fillId="0" borderId="32" xfId="0" applyFont="1" applyFill="1" applyBorder="1" applyAlignment="1">
      <alignment horizontal="center"/>
    </xf>
    <xf numFmtId="0" fontId="56" fillId="0" borderId="13" xfId="0" applyFont="1" applyFill="1" applyBorder="1" applyAlignment="1">
      <alignment horizontal="center"/>
    </xf>
    <xf numFmtId="0" fontId="57" fillId="0" borderId="15" xfId="0" applyFont="1" applyFill="1" applyBorder="1" applyAlignment="1">
      <alignment horizontal="left"/>
    </xf>
    <xf numFmtId="0" fontId="57" fillId="0" borderId="81" xfId="0" applyFont="1" applyFill="1" applyBorder="1" applyAlignment="1">
      <alignment horizontal="left"/>
    </xf>
    <xf numFmtId="0" fontId="57" fillId="0" borderId="22" xfId="0" applyFont="1" applyFill="1" applyBorder="1" applyAlignment="1">
      <alignment horizontal="left" wrapText="1"/>
    </xf>
    <xf numFmtId="0" fontId="57" fillId="0" borderId="81" xfId="0" applyFont="1" applyFill="1" applyBorder="1" applyAlignment="1">
      <alignment horizontal="left" wrapText="1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165" fontId="25" fillId="0" borderId="81" xfId="0" applyNumberFormat="1" applyFont="1" applyFill="1" applyBorder="1" applyAlignment="1">
      <alignment horizontal="right" vertical="center"/>
    </xf>
    <xf numFmtId="165" fontId="51" fillId="0" borderId="81" xfId="0" applyNumberFormat="1" applyFont="1" applyFill="1" applyBorder="1" applyAlignment="1">
      <alignment horizontal="right"/>
    </xf>
    <xf numFmtId="165" fontId="25" fillId="0" borderId="5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0" fontId="50" fillId="0" borderId="84" xfId="0" applyFont="1" applyFill="1" applyBorder="1" applyAlignment="1">
      <alignment horizontal="left"/>
    </xf>
    <xf numFmtId="0" fontId="50" fillId="0" borderId="85" xfId="0" applyFont="1" applyFill="1" applyBorder="1" applyAlignment="1">
      <alignment horizontal="left"/>
    </xf>
    <xf numFmtId="0" fontId="50" fillId="0" borderId="86" xfId="0" applyFont="1" applyFill="1" applyBorder="1" applyAlignment="1">
      <alignment horizontal="left" wrapText="1"/>
    </xf>
    <xf numFmtId="0" fontId="58" fillId="0" borderId="85" xfId="0" applyFont="1" applyFill="1" applyBorder="1" applyAlignment="1">
      <alignment horizontal="left" wrapText="1"/>
    </xf>
    <xf numFmtId="0" fontId="50" fillId="0" borderId="84" xfId="0" applyFont="1" applyFill="1" applyBorder="1" applyAlignment="1" applyProtection="1">
      <alignment wrapText="1"/>
      <protection locked="0"/>
    </xf>
    <xf numFmtId="165" fontId="51" fillId="0" borderId="85" xfId="0" applyNumberFormat="1" applyFont="1" applyFill="1" applyBorder="1" applyAlignment="1">
      <alignment horizontal="right"/>
    </xf>
    <xf numFmtId="165" fontId="51" fillId="0" borderId="87" xfId="0" applyNumberFormat="1" applyFont="1" applyFill="1" applyBorder="1" applyAlignment="1">
      <alignment horizontal="right"/>
    </xf>
    <xf numFmtId="0" fontId="50" fillId="0" borderId="85" xfId="0" applyFont="1" applyFill="1" applyBorder="1" applyAlignment="1">
      <alignment horizontal="left" wrapText="1"/>
    </xf>
    <xf numFmtId="0" fontId="57" fillId="0" borderId="84" xfId="0" applyFont="1" applyFill="1" applyBorder="1" applyAlignment="1">
      <alignment horizontal="left"/>
    </xf>
    <xf numFmtId="0" fontId="59" fillId="0" borderId="86" xfId="0" applyFont="1" applyFill="1" applyBorder="1" applyAlignment="1">
      <alignment horizontal="left" vertical="center" wrapText="1"/>
    </xf>
    <xf numFmtId="0" fontId="57" fillId="0" borderId="86" xfId="0" applyFont="1" applyFill="1" applyBorder="1" applyAlignment="1">
      <alignment horizontal="left" wrapText="1"/>
    </xf>
    <xf numFmtId="0" fontId="57" fillId="0" borderId="85" xfId="0" applyFont="1" applyFill="1" applyBorder="1" applyAlignment="1">
      <alignment horizontal="left" wrapText="1"/>
    </xf>
    <xf numFmtId="0" fontId="60" fillId="0" borderId="84" xfId="0" applyFont="1" applyFill="1" applyBorder="1" applyAlignment="1" applyProtection="1">
      <alignment wrapText="1"/>
      <protection locked="0"/>
    </xf>
    <xf numFmtId="165" fontId="12" fillId="0" borderId="85" xfId="0" applyNumberFormat="1" applyFont="1" applyFill="1" applyBorder="1" applyAlignment="1">
      <alignment horizontal="right"/>
    </xf>
    <xf numFmtId="165" fontId="12" fillId="0" borderId="87" xfId="0" applyNumberFormat="1" applyFont="1" applyFill="1" applyBorder="1" applyAlignment="1">
      <alignment horizontal="right"/>
    </xf>
    <xf numFmtId="0" fontId="61" fillId="0" borderId="86" xfId="0" applyFont="1" applyFill="1" applyBorder="1" applyAlignment="1">
      <alignment horizontal="left" wrapText="1"/>
    </xf>
    <xf numFmtId="0" fontId="57" fillId="0" borderId="85" xfId="0" applyFont="1" applyFill="1" applyBorder="1" applyAlignment="1">
      <alignment horizontal="left"/>
    </xf>
    <xf numFmtId="0" fontId="57" fillId="0" borderId="84" xfId="0" applyFont="1" applyFill="1" applyBorder="1" applyAlignment="1" applyProtection="1">
      <alignment wrapText="1"/>
      <protection locked="0"/>
    </xf>
    <xf numFmtId="0" fontId="50" fillId="0" borderId="85" xfId="0" applyFont="1" applyFill="1" applyBorder="1" applyAlignment="1">
      <alignment horizontal="left" vertical="center" wrapText="1"/>
    </xf>
    <xf numFmtId="0" fontId="50" fillId="0" borderId="86" xfId="0" applyFont="1" applyFill="1" applyBorder="1" applyAlignment="1">
      <alignment horizontal="left" vertical="center" wrapText="1"/>
    </xf>
    <xf numFmtId="0" fontId="61" fillId="0" borderId="85" xfId="0" applyFont="1" applyFill="1" applyBorder="1" applyAlignment="1">
      <alignment horizontal="left"/>
    </xf>
    <xf numFmtId="165" fontId="51" fillId="0" borderId="35" xfId="0" applyNumberFormat="1" applyFont="1" applyFill="1" applyBorder="1" applyAlignment="1">
      <alignment horizontal="right"/>
    </xf>
    <xf numFmtId="0" fontId="57" fillId="0" borderId="85" xfId="0" applyFont="1" applyFill="1" applyBorder="1" applyAlignment="1">
      <alignment horizontal="left" vertical="center" wrapText="1"/>
    </xf>
    <xf numFmtId="165" fontId="12" fillId="0" borderId="88" xfId="0" applyNumberFormat="1" applyFont="1" applyFill="1" applyBorder="1" applyAlignment="1">
      <alignment horizontal="right"/>
    </xf>
    <xf numFmtId="165" fontId="12" fillId="0" borderId="89" xfId="0" applyNumberFormat="1" applyFont="1" applyFill="1" applyBorder="1" applyAlignment="1">
      <alignment horizontal="right"/>
    </xf>
    <xf numFmtId="165" fontId="12" fillId="0" borderId="90" xfId="0" applyNumberFormat="1" applyFont="1" applyFill="1" applyBorder="1" applyAlignment="1">
      <alignment horizontal="right"/>
    </xf>
    <xf numFmtId="0" fontId="57" fillId="0" borderId="36" xfId="0" applyFont="1" applyFill="1" applyBorder="1" applyAlignment="1">
      <alignment horizontal="left"/>
    </xf>
    <xf numFmtId="0" fontId="57" fillId="0" borderId="63" xfId="0" applyFont="1" applyFill="1" applyBorder="1" applyAlignment="1">
      <alignment horizontal="left"/>
    </xf>
    <xf numFmtId="0" fontId="57" fillId="0" borderId="37" xfId="0" applyFont="1" applyFill="1" applyBorder="1" applyAlignment="1">
      <alignment horizontal="left" wrapText="1"/>
    </xf>
    <xf numFmtId="0" fontId="57" fillId="0" borderId="7" xfId="0" applyFont="1" applyFill="1" applyBorder="1" applyAlignment="1">
      <alignment horizontal="left" wrapText="1"/>
    </xf>
    <xf numFmtId="0" fontId="25" fillId="0" borderId="36" xfId="0" applyFont="1" applyFill="1" applyBorder="1" applyAlignment="1" applyProtection="1">
      <alignment vertical="center" wrapText="1"/>
      <protection locked="0"/>
    </xf>
    <xf numFmtId="165" fontId="12" fillId="0" borderId="33" xfId="0" applyNumberFormat="1" applyFont="1" applyFill="1" applyBorder="1" applyAlignment="1">
      <alignment horizontal="right"/>
    </xf>
    <xf numFmtId="165" fontId="12" fillId="0" borderId="32" xfId="0" applyNumberFormat="1" applyFont="1" applyFill="1" applyBorder="1" applyAlignment="1">
      <alignment horizontal="right"/>
    </xf>
    <xf numFmtId="165" fontId="12" fillId="0" borderId="63" xfId="0" applyNumberFormat="1" applyFont="1" applyFill="1" applyBorder="1" applyAlignment="1">
      <alignment horizontal="right"/>
    </xf>
    <xf numFmtId="165" fontId="12" fillId="0" borderId="8" xfId="0" applyNumberFormat="1" applyFont="1" applyFill="1" applyBorder="1" applyAlignment="1">
      <alignment horizontal="right"/>
    </xf>
    <xf numFmtId="49" fontId="57" fillId="0" borderId="37" xfId="0" applyNumberFormat="1" applyFont="1" applyFill="1" applyBorder="1" applyAlignment="1">
      <alignment horizontal="left"/>
    </xf>
    <xf numFmtId="0" fontId="57" fillId="0" borderId="39" xfId="0" applyFont="1" applyFill="1" applyBorder="1" applyAlignment="1">
      <alignment horizontal="left" wrapText="1"/>
    </xf>
    <xf numFmtId="165" fontId="12" fillId="0" borderId="37" xfId="0" applyNumberFormat="1" applyFont="1" applyFill="1" applyBorder="1" applyAlignment="1">
      <alignment horizontal="right"/>
    </xf>
    <xf numFmtId="165" fontId="12" fillId="0" borderId="13" xfId="0" applyNumberFormat="1" applyFont="1" applyFill="1" applyBorder="1" applyAlignment="1">
      <alignment horizontal="right"/>
    </xf>
    <xf numFmtId="0" fontId="50" fillId="0" borderId="86" xfId="0" applyFont="1" applyFill="1" applyBorder="1" applyAlignment="1">
      <alignment horizontal="left"/>
    </xf>
    <xf numFmtId="0" fontId="50" fillId="0" borderId="84" xfId="0" applyFont="1" applyFill="1" applyBorder="1" applyAlignment="1">
      <alignment wrapText="1"/>
    </xf>
    <xf numFmtId="0" fontId="57" fillId="0" borderId="86" xfId="0" applyFont="1" applyFill="1" applyBorder="1" applyAlignment="1">
      <alignment horizontal="left"/>
    </xf>
    <xf numFmtId="0" fontId="60" fillId="0" borderId="84" xfId="0" applyFont="1" applyFill="1" applyBorder="1" applyAlignment="1">
      <alignment wrapText="1"/>
    </xf>
    <xf numFmtId="0" fontId="57" fillId="0" borderId="35" xfId="0" applyFont="1" applyFill="1" applyBorder="1" applyAlignment="1">
      <alignment horizontal="left"/>
    </xf>
    <xf numFmtId="0" fontId="57" fillId="0" borderId="29" xfId="0" applyFont="1" applyFill="1" applyBorder="1" applyAlignment="1">
      <alignment horizontal="left"/>
    </xf>
    <xf numFmtId="0" fontId="60" fillId="0" borderId="24" xfId="0" applyFont="1" applyFill="1" applyBorder="1" applyAlignment="1">
      <alignment wrapText="1"/>
    </xf>
    <xf numFmtId="165" fontId="12" fillId="0" borderId="91" xfId="0" applyNumberFormat="1" applyFont="1" applyFill="1" applyBorder="1" applyAlignment="1">
      <alignment horizontal="right"/>
    </xf>
    <xf numFmtId="165" fontId="12" fillId="0" borderId="92" xfId="0" applyNumberFormat="1" applyFont="1" applyFill="1" applyBorder="1" applyAlignment="1">
      <alignment horizontal="right"/>
    </xf>
    <xf numFmtId="0" fontId="57" fillId="0" borderId="93" xfId="0" applyFont="1" applyFill="1" applyBorder="1" applyAlignment="1">
      <alignment horizontal="left"/>
    </xf>
    <xf numFmtId="0" fontId="57" fillId="0" borderId="94" xfId="0" applyFont="1" applyFill="1" applyBorder="1" applyAlignment="1">
      <alignment horizontal="left"/>
    </xf>
    <xf numFmtId="0" fontId="63" fillId="0" borderId="94" xfId="0" applyFont="1" applyFill="1" applyBorder="1" applyAlignment="1">
      <alignment horizontal="left"/>
    </xf>
    <xf numFmtId="0" fontId="63" fillId="0" borderId="95" xfId="0" applyFont="1" applyFill="1" applyBorder="1" applyAlignment="1">
      <alignment horizontal="left"/>
    </xf>
    <xf numFmtId="0" fontId="63" fillId="0" borderId="93" xfId="0" applyFont="1" applyFill="1" applyBorder="1" applyAlignment="1">
      <alignment wrapText="1"/>
    </xf>
    <xf numFmtId="0" fontId="57" fillId="0" borderId="96" xfId="0" applyFont="1" applyFill="1" applyBorder="1" applyAlignment="1">
      <alignment horizontal="left"/>
    </xf>
    <xf numFmtId="0" fontId="57" fillId="0" borderId="88" xfId="0" applyFont="1" applyFill="1" applyBorder="1" applyAlignment="1">
      <alignment horizontal="left"/>
    </xf>
    <xf numFmtId="0" fontId="57" fillId="0" borderId="89" xfId="0" applyFont="1" applyFill="1" applyBorder="1" applyAlignment="1">
      <alignment horizontal="left"/>
    </xf>
    <xf numFmtId="0" fontId="60" fillId="0" borderId="96" xfId="0" applyFont="1" applyFill="1" applyBorder="1" applyAlignment="1">
      <alignment wrapText="1"/>
    </xf>
    <xf numFmtId="165" fontId="12" fillId="0" borderId="35" xfId="0" applyNumberFormat="1" applyFont="1" applyFill="1" applyBorder="1" applyAlignment="1">
      <alignment horizontal="right"/>
    </xf>
    <xf numFmtId="0" fontId="57" fillId="0" borderId="63" xfId="0" applyFont="1" applyFill="1" applyBorder="1" applyAlignment="1">
      <alignment horizontal="left" wrapText="1"/>
    </xf>
    <xf numFmtId="0" fontId="57" fillId="0" borderId="37" xfId="0" applyFont="1" applyFill="1" applyBorder="1" applyAlignment="1">
      <alignment horizontal="left"/>
    </xf>
    <xf numFmtId="0" fontId="25" fillId="0" borderId="36" xfId="0" applyFont="1" applyFill="1" applyBorder="1" applyAlignment="1">
      <alignment vertical="center" wrapText="1"/>
    </xf>
    <xf numFmtId="0" fontId="50" fillId="0" borderId="36" xfId="0" applyFont="1" applyFill="1" applyBorder="1" applyAlignment="1">
      <alignment horizontal="left"/>
    </xf>
    <xf numFmtId="0" fontId="57" fillId="0" borderId="6" xfId="0" applyFont="1" applyFill="1" applyBorder="1" applyAlignment="1">
      <alignment horizontal="left"/>
    </xf>
    <xf numFmtId="0" fontId="57" fillId="0" borderId="7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vertical="center" wrapText="1"/>
    </xf>
    <xf numFmtId="165" fontId="51" fillId="0" borderId="63" xfId="0" applyNumberFormat="1" applyFont="1" applyFill="1" applyBorder="1" applyAlignment="1">
      <alignment horizontal="right"/>
    </xf>
    <xf numFmtId="165" fontId="51" fillId="0" borderId="8" xfId="0" applyNumberFormat="1" applyFont="1" applyFill="1" applyBorder="1" applyAlignment="1">
      <alignment horizontal="right"/>
    </xf>
    <xf numFmtId="0" fontId="51" fillId="0" borderId="36" xfId="0" applyFont="1" applyFill="1" applyBorder="1" applyAlignment="1">
      <alignment vertical="center" wrapText="1"/>
    </xf>
    <xf numFmtId="165" fontId="51" fillId="0" borderId="37" xfId="0" applyNumberFormat="1" applyFont="1" applyFill="1" applyBorder="1" applyAlignment="1">
      <alignment horizontal="right"/>
    </xf>
    <xf numFmtId="0" fontId="57" fillId="0" borderId="24" xfId="0" applyFont="1" applyFill="1" applyBorder="1" applyAlignment="1">
      <alignment horizontal="left"/>
    </xf>
    <xf numFmtId="0" fontId="25" fillId="0" borderId="24" xfId="0" applyFont="1" applyFill="1" applyBorder="1" applyAlignment="1">
      <alignment horizontal="center" wrapText="1"/>
    </xf>
    <xf numFmtId="0" fontId="66" fillId="0" borderId="84" xfId="0" applyFont="1" applyFill="1" applyBorder="1" applyAlignment="1">
      <alignment wrapText="1"/>
    </xf>
    <xf numFmtId="0" fontId="50" fillId="0" borderId="84" xfId="0" applyFont="1" applyFill="1" applyBorder="1" applyAlignment="1">
      <alignment horizontal="left" wrapText="1"/>
    </xf>
    <xf numFmtId="0" fontId="59" fillId="0" borderId="84" xfId="0" applyFont="1" applyFill="1" applyBorder="1" applyAlignment="1">
      <alignment horizontal="left"/>
    </xf>
    <xf numFmtId="0" fontId="59" fillId="0" borderId="85" xfId="0" applyFont="1" applyFill="1" applyBorder="1" applyAlignment="1">
      <alignment horizontal="left"/>
    </xf>
    <xf numFmtId="0" fontId="58" fillId="0" borderId="85" xfId="0" applyFont="1" applyFill="1" applyBorder="1" applyAlignment="1">
      <alignment horizontal="left"/>
    </xf>
    <xf numFmtId="0" fontId="50" fillId="0" borderId="93" xfId="0" applyFont="1" applyFill="1" applyBorder="1" applyAlignment="1">
      <alignment wrapText="1"/>
    </xf>
    <xf numFmtId="0" fontId="60" fillId="0" borderId="93" xfId="0" applyFont="1" applyFill="1" applyBorder="1" applyAlignment="1">
      <alignment wrapText="1"/>
    </xf>
    <xf numFmtId="0" fontId="50" fillId="0" borderId="35" xfId="0" applyFont="1" applyFill="1" applyBorder="1" applyAlignment="1">
      <alignment horizontal="left"/>
    </xf>
    <xf numFmtId="0" fontId="50" fillId="0" borderId="37" xfId="0" applyFont="1" applyFill="1" applyBorder="1" applyAlignment="1">
      <alignment horizontal="left"/>
    </xf>
    <xf numFmtId="0" fontId="59" fillId="0" borderId="31" xfId="0" applyFont="1" applyFill="1" applyBorder="1" applyAlignment="1">
      <alignment horizontal="left"/>
    </xf>
    <xf numFmtId="0" fontId="57" fillId="0" borderId="32" xfId="0" applyFont="1" applyFill="1" applyBorder="1" applyAlignment="1">
      <alignment horizontal="left"/>
    </xf>
    <xf numFmtId="0" fontId="57" fillId="0" borderId="33" xfId="0" applyFont="1" applyFill="1" applyBorder="1" applyAlignment="1">
      <alignment horizontal="left"/>
    </xf>
    <xf numFmtId="0" fontId="57" fillId="0" borderId="1" xfId="0" applyFont="1" applyFill="1" applyBorder="1" applyAlignment="1">
      <alignment horizontal="left"/>
    </xf>
    <xf numFmtId="0" fontId="25" fillId="0" borderId="31" xfId="0" applyFont="1" applyFill="1" applyBorder="1" applyAlignment="1">
      <alignment wrapText="1"/>
    </xf>
    <xf numFmtId="0" fontId="68" fillId="0" borderId="0" xfId="0" applyFont="1" applyFill="1" applyAlignment="1">
      <alignment wrapText="1"/>
    </xf>
    <xf numFmtId="165" fontId="51" fillId="0" borderId="4" xfId="0" applyNumberFormat="1" applyFont="1" applyFill="1" applyBorder="1" applyAlignment="1">
      <alignment horizontal="right"/>
    </xf>
    <xf numFmtId="0" fontId="58" fillId="0" borderId="37" xfId="0" applyFont="1" applyFill="1" applyBorder="1" applyAlignment="1">
      <alignment horizontal="left"/>
    </xf>
    <xf numFmtId="0" fontId="50" fillId="0" borderId="39" xfId="0" applyFont="1" applyFill="1" applyBorder="1" applyAlignment="1">
      <alignment horizontal="left"/>
    </xf>
    <xf numFmtId="0" fontId="50" fillId="0" borderId="36" xfId="0" applyFont="1" applyFill="1" applyBorder="1" applyAlignment="1" applyProtection="1">
      <alignment vertical="center"/>
      <protection locked="0"/>
    </xf>
    <xf numFmtId="0" fontId="50" fillId="0" borderId="45" xfId="0" applyFont="1" applyFill="1" applyBorder="1" applyAlignment="1">
      <alignment horizontal="left"/>
    </xf>
    <xf numFmtId="0" fontId="50" fillId="0" borderId="46" xfId="0" applyFont="1" applyFill="1" applyBorder="1" applyAlignment="1">
      <alignment horizontal="left"/>
    </xf>
    <xf numFmtId="0" fontId="50" fillId="0" borderId="16" xfId="0" applyFont="1" applyFill="1" applyBorder="1" applyAlignment="1">
      <alignment horizontal="left"/>
    </xf>
    <xf numFmtId="0" fontId="62" fillId="0" borderId="82" xfId="0" applyFont="1" applyFill="1" applyBorder="1" applyAlignment="1" applyProtection="1">
      <alignment horizontal="center" vertical="center"/>
      <protection locked="0"/>
    </xf>
    <xf numFmtId="0" fontId="50" fillId="0" borderId="97" xfId="0" applyFont="1" applyFill="1" applyBorder="1" applyAlignment="1">
      <alignment horizontal="left"/>
    </xf>
    <xf numFmtId="0" fontId="54" fillId="0" borderId="84" xfId="0" applyFont="1" applyFill="1" applyBorder="1" applyAlignment="1">
      <alignment wrapText="1"/>
    </xf>
    <xf numFmtId="0" fontId="50" fillId="0" borderId="97" xfId="58" applyFont="1" applyFill="1" applyBorder="1" applyAlignment="1">
      <alignment horizontal="left"/>
    </xf>
    <xf numFmtId="0" fontId="54" fillId="0" borderId="84" xfId="58" applyFont="1" applyFill="1" applyBorder="1" applyAlignment="1">
      <alignment wrapText="1"/>
    </xf>
    <xf numFmtId="0" fontId="50" fillId="0" borderId="98" xfId="0" applyFont="1" applyFill="1" applyBorder="1" applyAlignment="1">
      <alignment horizontal="left"/>
    </xf>
    <xf numFmtId="0" fontId="54" fillId="0" borderId="93" xfId="0" applyFont="1" applyFill="1" applyBorder="1" applyAlignment="1">
      <alignment wrapText="1"/>
    </xf>
    <xf numFmtId="0" fontId="50" fillId="0" borderId="98" xfId="58" applyFont="1" applyFill="1" applyBorder="1" applyAlignment="1">
      <alignment horizontal="left"/>
    </xf>
    <xf numFmtId="0" fontId="54" fillId="0" borderId="93" xfId="58" applyFont="1" applyFill="1" applyBorder="1" applyAlignment="1">
      <alignment wrapText="1"/>
    </xf>
    <xf numFmtId="0" fontId="69" fillId="0" borderId="93" xfId="58" applyFont="1" applyFill="1" applyBorder="1" applyAlignment="1">
      <alignment wrapText="1"/>
    </xf>
    <xf numFmtId="0" fontId="50" fillId="0" borderId="85" xfId="58" applyFont="1" applyFill="1" applyBorder="1" applyAlignment="1">
      <alignment horizontal="left"/>
    </xf>
    <xf numFmtId="0" fontId="57" fillId="0" borderId="99" xfId="0" applyFont="1" applyFill="1" applyBorder="1" applyAlignment="1">
      <alignment horizontal="left"/>
    </xf>
    <xf numFmtId="0" fontId="57" fillId="0" borderId="100" xfId="0" applyFont="1" applyFill="1" applyBorder="1" applyAlignment="1">
      <alignment horizontal="left"/>
    </xf>
    <xf numFmtId="0" fontId="50" fillId="0" borderId="101" xfId="0" applyFont="1" applyFill="1" applyBorder="1" applyAlignment="1">
      <alignment horizontal="left"/>
    </xf>
    <xf numFmtId="0" fontId="63" fillId="0" borderId="99" xfId="0" applyFont="1" applyFill="1" applyBorder="1" applyAlignment="1">
      <alignment horizontal="left"/>
    </xf>
    <xf numFmtId="0" fontId="63" fillId="0" borderId="100" xfId="0" applyFont="1" applyFill="1" applyBorder="1" applyAlignment="1">
      <alignment horizontal="left"/>
    </xf>
    <xf numFmtId="0" fontId="63" fillId="0" borderId="85" xfId="0" applyFont="1" applyFill="1" applyBorder="1" applyAlignment="1">
      <alignment horizontal="left"/>
    </xf>
    <xf numFmtId="0" fontId="63" fillId="0" borderId="101" xfId="0" applyFont="1" applyFill="1" applyBorder="1" applyAlignment="1">
      <alignment horizontal="left"/>
    </xf>
    <xf numFmtId="0" fontId="69" fillId="0" borderId="99" xfId="0" applyFont="1" applyFill="1" applyBorder="1" applyAlignment="1">
      <alignment wrapText="1"/>
    </xf>
    <xf numFmtId="0" fontId="70" fillId="0" borderId="99" xfId="0" applyFont="1" applyFill="1" applyBorder="1" applyAlignment="1">
      <alignment wrapText="1"/>
    </xf>
    <xf numFmtId="0" fontId="54" fillId="0" borderId="99" xfId="0" applyFont="1" applyFill="1" applyBorder="1" applyAlignment="1">
      <alignment wrapText="1"/>
    </xf>
    <xf numFmtId="0" fontId="50" fillId="0" borderId="88" xfId="0" applyFont="1" applyFill="1" applyBorder="1" applyAlignment="1">
      <alignment horizontal="left"/>
    </xf>
    <xf numFmtId="0" fontId="50" fillId="0" borderId="102" xfId="0" applyFont="1" applyFill="1" applyBorder="1" applyAlignment="1">
      <alignment horizontal="left"/>
    </xf>
    <xf numFmtId="165" fontId="12" fillId="0" borderId="11" xfId="0" applyNumberFormat="1" applyFont="1" applyFill="1" applyBorder="1" applyAlignment="1">
      <alignment horizontal="right"/>
    </xf>
    <xf numFmtId="0" fontId="61" fillId="0" borderId="0" xfId="0" applyFont="1" applyFill="1" applyAlignment="1">
      <alignment horizontal="left"/>
    </xf>
    <xf numFmtId="0" fontId="50" fillId="0" borderId="33" xfId="0" applyFont="1" applyFill="1" applyBorder="1" applyAlignment="1">
      <alignment horizontal="left"/>
    </xf>
    <xf numFmtId="0" fontId="50" fillId="0" borderId="103" xfId="0" applyFont="1" applyFill="1" applyBorder="1" applyAlignment="1">
      <alignment horizontal="left"/>
    </xf>
    <xf numFmtId="165" fontId="51" fillId="0" borderId="0" xfId="0" applyNumberFormat="1" applyFont="1" applyFill="1" applyBorder="1" applyAlignment="1">
      <alignment horizontal="right" vertical="center"/>
    </xf>
    <xf numFmtId="0" fontId="62" fillId="0" borderId="6" xfId="0" applyFont="1" applyFill="1" applyBorder="1" applyAlignment="1" applyProtection="1">
      <alignment vertical="center"/>
      <protection locked="0"/>
    </xf>
    <xf numFmtId="165" fontId="12" fillId="0" borderId="7" xfId="0" applyNumberFormat="1" applyFont="1" applyFill="1" applyBorder="1" applyAlignment="1">
      <alignment horizontal="right"/>
    </xf>
    <xf numFmtId="165" fontId="12" fillId="0" borderId="37" xfId="0" applyNumberFormat="1" applyFont="1" applyFill="1" applyBorder="1" applyAlignment="1">
      <alignment horizontal="right" vertical="center"/>
    </xf>
    <xf numFmtId="0" fontId="0" fillId="0" borderId="0" xfId="0" applyFill="1"/>
    <xf numFmtId="0" fontId="12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51" fillId="0" borderId="0" xfId="58" applyFont="1" applyFill="1"/>
    <xf numFmtId="0" fontId="50" fillId="0" borderId="0" xfId="0" applyFont="1" applyFill="1" applyAlignment="1">
      <alignment horizontal="center"/>
    </xf>
    <xf numFmtId="14" fontId="51" fillId="0" borderId="0" xfId="0" applyNumberFormat="1" applyFont="1" applyFill="1" applyAlignment="1">
      <alignment horizontal="right"/>
    </xf>
    <xf numFmtId="0" fontId="52" fillId="0" borderId="0" xfId="0" applyFont="1" applyFill="1" applyAlignment="1"/>
    <xf numFmtId="0" fontId="52" fillId="0" borderId="0" xfId="0" applyFont="1" applyFill="1" applyAlignment="1">
      <alignment horizontal="centerContinuous" vertical="top"/>
    </xf>
    <xf numFmtId="4" fontId="50" fillId="0" borderId="0" xfId="0" applyNumberFormat="1" applyFont="1" applyFill="1" applyAlignment="1">
      <alignment horizontal="centerContinuous" vertical="center"/>
    </xf>
    <xf numFmtId="0" fontId="52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Continuous"/>
    </xf>
    <xf numFmtId="0" fontId="51" fillId="0" borderId="0" xfId="0" applyFont="1" applyFill="1" applyAlignment="1">
      <alignment horizontal="right"/>
    </xf>
    <xf numFmtId="0" fontId="54" fillId="0" borderId="47" xfId="0" applyFont="1" applyFill="1" applyBorder="1" applyAlignment="1">
      <alignment horizontal="centerContinuous"/>
    </xf>
    <xf numFmtId="0" fontId="54" fillId="0" borderId="81" xfId="0" applyFont="1" applyFill="1" applyBorder="1" applyAlignment="1">
      <alignment horizontal="center"/>
    </xf>
    <xf numFmtId="0" fontId="54" fillId="0" borderId="5" xfId="0" applyFont="1" applyFill="1" applyBorder="1" applyAlignment="1">
      <alignment horizontal="center"/>
    </xf>
    <xf numFmtId="0" fontId="54" fillId="0" borderId="29" xfId="0" applyFont="1" applyFill="1" applyBorder="1" applyAlignment="1">
      <alignment horizontal="center" vertical="center"/>
    </xf>
    <xf numFmtId="0" fontId="50" fillId="0" borderId="29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0" fontId="55" fillId="0" borderId="11" xfId="0" applyFont="1" applyFill="1" applyBorder="1" applyAlignment="1">
      <alignment horizontal="center" vertical="center"/>
    </xf>
    <xf numFmtId="0" fontId="50" fillId="0" borderId="69" xfId="0" applyFont="1" applyFill="1" applyBorder="1" applyAlignment="1">
      <alignment horizontal="center"/>
    </xf>
    <xf numFmtId="0" fontId="68" fillId="0" borderId="31" xfId="0" applyFont="1" applyFill="1" applyBorder="1" applyAlignment="1">
      <alignment horizontal="center" vertical="center"/>
    </xf>
    <xf numFmtId="0" fontId="68" fillId="0" borderId="32" xfId="0" applyFont="1" applyFill="1" applyBorder="1" applyAlignment="1">
      <alignment horizontal="center" vertical="center"/>
    </xf>
    <xf numFmtId="0" fontId="55" fillId="0" borderId="84" xfId="0" applyFont="1" applyFill="1" applyBorder="1" applyAlignment="1">
      <alignment horizontal="left"/>
    </xf>
    <xf numFmtId="0" fontId="55" fillId="0" borderId="85" xfId="0" applyFont="1" applyFill="1" applyBorder="1" applyAlignment="1">
      <alignment horizontal="left"/>
    </xf>
    <xf numFmtId="165" fontId="51" fillId="0" borderId="104" xfId="0" applyNumberFormat="1" applyFont="1" applyFill="1" applyBorder="1" applyAlignment="1">
      <alignment horizontal="right"/>
    </xf>
    <xf numFmtId="165" fontId="51" fillId="0" borderId="18" xfId="0" applyNumberFormat="1" applyFont="1" applyFill="1" applyBorder="1" applyAlignment="1">
      <alignment horizontal="right"/>
    </xf>
    <xf numFmtId="0" fontId="50" fillId="0" borderId="85" xfId="0" applyFont="1" applyFill="1" applyBorder="1" applyAlignment="1"/>
    <xf numFmtId="165" fontId="51" fillId="0" borderId="95" xfId="0" applyNumberFormat="1" applyFont="1" applyFill="1" applyBorder="1" applyAlignment="1">
      <alignment horizontal="right"/>
    </xf>
    <xf numFmtId="165" fontId="51" fillId="0" borderId="105" xfId="0" applyNumberFormat="1" applyFont="1" applyFill="1" applyBorder="1" applyAlignment="1">
      <alignment horizontal="right"/>
    </xf>
    <xf numFmtId="0" fontId="71" fillId="0" borderId="84" xfId="0" applyFont="1" applyFill="1" applyBorder="1" applyAlignment="1">
      <alignment horizontal="left"/>
    </xf>
    <xf numFmtId="0" fontId="71" fillId="0" borderId="85" xfId="0" applyFont="1" applyFill="1" applyBorder="1" applyAlignment="1">
      <alignment horizontal="left"/>
    </xf>
    <xf numFmtId="0" fontId="60" fillId="0" borderId="99" xfId="0" applyFont="1" applyFill="1" applyBorder="1" applyAlignment="1">
      <alignment wrapText="1"/>
    </xf>
    <xf numFmtId="165" fontId="12" fillId="0" borderId="106" xfId="0" applyNumberFormat="1" applyFont="1" applyFill="1" applyBorder="1" applyAlignment="1">
      <alignment horizontal="right"/>
    </xf>
    <xf numFmtId="0" fontId="57" fillId="0" borderId="84" xfId="0" applyFont="1" applyFill="1" applyBorder="1" applyAlignment="1">
      <alignment horizontal="center"/>
    </xf>
    <xf numFmtId="0" fontId="71" fillId="0" borderId="107" xfId="0" applyFont="1" applyFill="1" applyBorder="1" applyAlignment="1">
      <alignment horizontal="left"/>
    </xf>
    <xf numFmtId="0" fontId="25" fillId="0" borderId="56" xfId="0" applyFont="1" applyFill="1" applyBorder="1" applyAlignment="1">
      <alignment vertical="center" wrapText="1"/>
    </xf>
    <xf numFmtId="165" fontId="12" fillId="0" borderId="67" xfId="0" applyNumberFormat="1" applyFont="1" applyFill="1" applyBorder="1" applyAlignment="1">
      <alignment horizontal="right"/>
    </xf>
    <xf numFmtId="165" fontId="12" fillId="0" borderId="58" xfId="0" applyNumberFormat="1" applyFont="1" applyFill="1" applyBorder="1" applyAlignment="1">
      <alignment horizontal="right"/>
    </xf>
    <xf numFmtId="165" fontId="51" fillId="0" borderId="108" xfId="0" applyNumberFormat="1" applyFont="1" applyFill="1" applyBorder="1" applyAlignment="1">
      <alignment horizontal="right"/>
    </xf>
    <xf numFmtId="165" fontId="12" fillId="0" borderId="95" xfId="0" applyNumberFormat="1" applyFont="1" applyFill="1" applyBorder="1" applyAlignment="1">
      <alignment horizontal="right"/>
    </xf>
    <xf numFmtId="165" fontId="12" fillId="0" borderId="105" xfId="0" applyNumberFormat="1" applyFont="1" applyFill="1" applyBorder="1" applyAlignment="1">
      <alignment horizontal="right"/>
    </xf>
    <xf numFmtId="0" fontId="68" fillId="0" borderId="109" xfId="0" applyFont="1" applyFill="1" applyBorder="1" applyAlignment="1">
      <alignment wrapText="1"/>
    </xf>
    <xf numFmtId="0" fontId="71" fillId="0" borderId="84" xfId="0" applyFont="1" applyFill="1" applyBorder="1" applyAlignment="1">
      <alignment horizontal="center"/>
    </xf>
    <xf numFmtId="0" fontId="60" fillId="0" borderId="110" xfId="0" applyFont="1" applyFill="1" applyBorder="1" applyAlignment="1">
      <alignment wrapText="1"/>
    </xf>
    <xf numFmtId="165" fontId="12" fillId="0" borderId="111" xfId="0" applyNumberFormat="1" applyFont="1" applyFill="1" applyBorder="1" applyAlignment="1">
      <alignment horizontal="right"/>
    </xf>
    <xf numFmtId="165" fontId="12" fillId="0" borderId="112" xfId="0" applyNumberFormat="1" applyFont="1" applyFill="1" applyBorder="1" applyAlignment="1">
      <alignment horizontal="right"/>
    </xf>
    <xf numFmtId="0" fontId="57" fillId="0" borderId="84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wrapText="1"/>
    </xf>
    <xf numFmtId="165" fontId="12" fillId="0" borderId="57" xfId="0" applyNumberFormat="1" applyFont="1" applyFill="1" applyBorder="1" applyAlignment="1">
      <alignment horizontal="right"/>
    </xf>
    <xf numFmtId="0" fontId="55" fillId="0" borderId="84" xfId="0" applyFont="1" applyFill="1" applyBorder="1" applyAlignment="1">
      <alignment horizontal="center"/>
    </xf>
    <xf numFmtId="0" fontId="71" fillId="0" borderId="84" xfId="0" applyFont="1" applyFill="1" applyBorder="1" applyAlignment="1">
      <alignment horizontal="center" wrapText="1"/>
    </xf>
    <xf numFmtId="0" fontId="50" fillId="0" borderId="85" xfId="0" applyFont="1" applyFill="1" applyBorder="1" applyAlignment="1">
      <alignment wrapText="1"/>
    </xf>
    <xf numFmtId="0" fontId="55" fillId="0" borderId="85" xfId="0" applyFont="1" applyFill="1" applyBorder="1" applyAlignment="1">
      <alignment horizontal="center" textRotation="90" wrapText="1"/>
    </xf>
    <xf numFmtId="0" fontId="55" fillId="0" borderId="85" xfId="0" applyFont="1" applyFill="1" applyBorder="1" applyAlignment="1">
      <alignment horizontal="center" wrapText="1"/>
    </xf>
    <xf numFmtId="0" fontId="62" fillId="0" borderId="84" xfId="0" applyFont="1" applyFill="1" applyBorder="1" applyAlignment="1">
      <alignment wrapText="1"/>
    </xf>
    <xf numFmtId="165" fontId="12" fillId="0" borderId="34" xfId="0" applyNumberFormat="1" applyFont="1" applyFill="1" applyBorder="1" applyAlignment="1">
      <alignment horizontal="right"/>
    </xf>
    <xf numFmtId="0" fontId="50" fillId="0" borderId="99" xfId="0" applyFont="1" applyFill="1" applyBorder="1" applyAlignment="1">
      <alignment wrapText="1"/>
    </xf>
    <xf numFmtId="0" fontId="60" fillId="0" borderId="93" xfId="0" applyFont="1" applyFill="1" applyBorder="1" applyAlignment="1">
      <alignment vertical="center" wrapText="1"/>
    </xf>
    <xf numFmtId="0" fontId="55" fillId="0" borderId="85" xfId="0" applyFont="1" applyFill="1" applyBorder="1" applyAlignment="1">
      <alignment horizontal="center"/>
    </xf>
    <xf numFmtId="0" fontId="50" fillId="0" borderId="85" xfId="0" applyFont="1" applyFill="1" applyBorder="1" applyAlignment="1">
      <alignment horizontal="center"/>
    </xf>
    <xf numFmtId="0" fontId="50" fillId="0" borderId="84" xfId="0" applyFont="1" applyFill="1" applyBorder="1" applyAlignment="1">
      <alignment horizontal="center"/>
    </xf>
    <xf numFmtId="0" fontId="57" fillId="0" borderId="85" xfId="0" applyFont="1" applyFill="1" applyBorder="1" applyAlignment="1">
      <alignment horizontal="center"/>
    </xf>
    <xf numFmtId="0" fontId="25" fillId="0" borderId="31" xfId="0" applyFont="1" applyFill="1" applyBorder="1" applyAlignment="1">
      <alignment vertical="center" wrapText="1"/>
    </xf>
    <xf numFmtId="165" fontId="12" fillId="0" borderId="38" xfId="0" applyNumberFormat="1" applyFont="1" applyFill="1" applyBorder="1" applyAlignment="1">
      <alignment horizontal="right"/>
    </xf>
    <xf numFmtId="0" fontId="73" fillId="0" borderId="0" xfId="59" applyFont="1" applyFill="1" applyBorder="1" applyAlignment="1">
      <alignment horizontal="center"/>
    </xf>
    <xf numFmtId="0" fontId="73" fillId="0" borderId="0" xfId="59" applyFont="1" applyFill="1" applyBorder="1" applyAlignment="1">
      <alignment horizontal="center" wrapText="1"/>
    </xf>
    <xf numFmtId="0" fontId="74" fillId="0" borderId="0" xfId="0" applyFont="1" applyFill="1"/>
    <xf numFmtId="166" fontId="73" fillId="0" borderId="0" xfId="59" applyNumberFormat="1" applyFont="1" applyFill="1" applyBorder="1"/>
    <xf numFmtId="167" fontId="73" fillId="0" borderId="0" xfId="59" applyNumberFormat="1" applyFont="1" applyFill="1" applyBorder="1"/>
    <xf numFmtId="0" fontId="68" fillId="0" borderId="0" xfId="0" applyFont="1" applyFill="1"/>
    <xf numFmtId="0" fontId="75" fillId="0" borderId="0" xfId="0" applyFont="1" applyFill="1"/>
    <xf numFmtId="0" fontId="54" fillId="0" borderId="0" xfId="0" applyFont="1" applyFill="1"/>
    <xf numFmtId="4" fontId="51" fillId="0" borderId="0" xfId="0" applyNumberFormat="1" applyFont="1" applyFill="1" applyAlignment="1">
      <alignment wrapText="1"/>
    </xf>
    <xf numFmtId="0" fontId="60" fillId="0" borderId="0" xfId="0" applyFont="1" applyFill="1"/>
    <xf numFmtId="166" fontId="76" fillId="0" borderId="0" xfId="0" applyNumberFormat="1" applyFont="1" applyFill="1"/>
    <xf numFmtId="0" fontId="76" fillId="0" borderId="0" xfId="0" applyFont="1" applyFill="1"/>
    <xf numFmtId="0" fontId="72" fillId="0" borderId="0" xfId="0" applyFont="1" applyFill="1"/>
    <xf numFmtId="166" fontId="68" fillId="0" borderId="0" xfId="0" applyNumberFormat="1" applyFont="1" applyFill="1"/>
    <xf numFmtId="166" fontId="68" fillId="0" borderId="0" xfId="0" applyNumberFormat="1" applyFont="1" applyFill="1" applyAlignment="1">
      <alignment wrapText="1"/>
    </xf>
    <xf numFmtId="0" fontId="55" fillId="0" borderId="0" xfId="0" applyFont="1" applyFill="1"/>
    <xf numFmtId="0" fontId="55" fillId="0" borderId="0" xfId="0" applyFont="1" applyFill="1" applyAlignment="1">
      <alignment horizontal="left"/>
    </xf>
    <xf numFmtId="0" fontId="10" fillId="0" borderId="0" xfId="0" applyFont="1" applyBorder="1"/>
    <xf numFmtId="0" fontId="10" fillId="0" borderId="0" xfId="0" applyFont="1"/>
    <xf numFmtId="14" fontId="45" fillId="0" borderId="0" xfId="0" applyNumberFormat="1" applyFont="1" applyAlignment="1">
      <alignment horizontal="right"/>
    </xf>
    <xf numFmtId="0" fontId="77" fillId="0" borderId="0" xfId="0" applyFont="1" applyBorder="1"/>
    <xf numFmtId="0" fontId="78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14" fontId="46" fillId="0" borderId="0" xfId="0" applyNumberFormat="1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0" fontId="79" fillId="0" borderId="0" xfId="0" applyFont="1" applyFill="1" applyAlignment="1">
      <alignment horizontal="left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78" fillId="0" borderId="3" xfId="0" applyFont="1" applyBorder="1"/>
    <xf numFmtId="0" fontId="78" fillId="0" borderId="4" xfId="0" applyFont="1" applyBorder="1"/>
    <xf numFmtId="0" fontId="80" fillId="0" borderId="81" xfId="0" applyFont="1" applyBorder="1" applyAlignment="1">
      <alignment horizontal="center" vertical="center" wrapText="1"/>
    </xf>
    <xf numFmtId="0" fontId="80" fillId="0" borderId="65" xfId="0" applyFont="1" applyFill="1" applyBorder="1" applyAlignment="1">
      <alignment horizontal="center" vertical="center" wrapText="1"/>
    </xf>
    <xf numFmtId="0" fontId="78" fillId="0" borderId="12" xfId="0" applyFont="1" applyBorder="1"/>
    <xf numFmtId="0" fontId="78" fillId="0" borderId="1" xfId="0" applyFont="1" applyBorder="1"/>
    <xf numFmtId="0" fontId="10" fillId="0" borderId="32" xfId="0" applyFont="1" applyBorder="1"/>
    <xf numFmtId="0" fontId="81" fillId="0" borderId="35" xfId="0" applyFont="1" applyBorder="1" applyAlignment="1">
      <alignment horizontal="center" vertical="center" wrapText="1"/>
    </xf>
    <xf numFmtId="0" fontId="81" fillId="0" borderId="11" xfId="0" applyFont="1" applyBorder="1" applyAlignment="1">
      <alignment horizontal="center" vertical="center" wrapText="1"/>
    </xf>
    <xf numFmtId="0" fontId="78" fillId="0" borderId="10" xfId="0" applyFont="1" applyBorder="1"/>
    <xf numFmtId="0" fontId="78" fillId="0" borderId="0" xfId="0" applyFont="1" applyBorder="1"/>
    <xf numFmtId="0" fontId="82" fillId="0" borderId="10" xfId="0" applyFont="1" applyBorder="1"/>
    <xf numFmtId="0" fontId="78" fillId="0" borderId="10" xfId="0" applyFont="1" applyBorder="1" applyAlignment="1">
      <alignment vertical="top"/>
    </xf>
    <xf numFmtId="0" fontId="77" fillId="0" borderId="0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10" xfId="0" applyFont="1" applyBorder="1"/>
    <xf numFmtId="0" fontId="81" fillId="0" borderId="51" xfId="0" applyFont="1" applyBorder="1" applyAlignment="1">
      <alignment vertical="top" wrapText="1"/>
    </xf>
    <xf numFmtId="3" fontId="10" fillId="0" borderId="52" xfId="0" applyNumberFormat="1" applyFont="1" applyBorder="1" applyAlignment="1">
      <alignment vertical="top" wrapText="1"/>
    </xf>
    <xf numFmtId="3" fontId="10" fillId="0" borderId="53" xfId="0" applyNumberFormat="1" applyFont="1" applyBorder="1" applyAlignment="1">
      <alignment vertical="top" wrapText="1"/>
    </xf>
    <xf numFmtId="0" fontId="10" fillId="0" borderId="12" xfId="0" applyFont="1" applyBorder="1"/>
    <xf numFmtId="0" fontId="10" fillId="0" borderId="1" xfId="0" applyFont="1" applyBorder="1"/>
    <xf numFmtId="0" fontId="81" fillId="0" borderId="56" xfId="0" applyFont="1" applyBorder="1" applyAlignment="1">
      <alignment vertical="top" wrapText="1"/>
    </xf>
    <xf numFmtId="3" fontId="10" fillId="0" borderId="57" xfId="0" applyNumberFormat="1" applyFont="1" applyBorder="1" applyAlignment="1">
      <alignment vertical="top" wrapText="1"/>
    </xf>
    <xf numFmtId="3" fontId="10" fillId="0" borderId="58" xfId="0" applyNumberFormat="1" applyFont="1" applyBorder="1" applyAlignment="1">
      <alignment vertical="top" wrapText="1"/>
    </xf>
    <xf numFmtId="0" fontId="83" fillId="0" borderId="0" xfId="0" applyFont="1" applyBorder="1"/>
    <xf numFmtId="0" fontId="84" fillId="0" borderId="0" xfId="0" applyFont="1" applyBorder="1" applyAlignment="1">
      <alignment vertical="top"/>
    </xf>
    <xf numFmtId="0" fontId="83" fillId="0" borderId="0" xfId="0" applyFont="1" applyBorder="1" applyAlignment="1">
      <alignment vertical="top"/>
    </xf>
    <xf numFmtId="0" fontId="83" fillId="0" borderId="0" xfId="0" applyFont="1"/>
    <xf numFmtId="0" fontId="81" fillId="0" borderId="0" xfId="0" applyFont="1"/>
    <xf numFmtId="0" fontId="85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80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80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 wrapText="1"/>
    </xf>
    <xf numFmtId="0" fontId="77" fillId="0" borderId="79" xfId="0" applyFont="1" applyFill="1" applyBorder="1" applyAlignment="1">
      <alignment horizontal="center" vertical="center"/>
    </xf>
    <xf numFmtId="0" fontId="77" fillId="0" borderId="25" xfId="0" applyFont="1" applyFill="1" applyBorder="1" applyAlignment="1">
      <alignment horizontal="center" vertical="center"/>
    </xf>
    <xf numFmtId="0" fontId="77" fillId="0" borderId="80" xfId="0" applyFont="1" applyFill="1" applyBorder="1" applyAlignment="1">
      <alignment horizontal="center" vertical="center"/>
    </xf>
    <xf numFmtId="0" fontId="77" fillId="0" borderId="57" xfId="0" applyFont="1" applyFill="1" applyBorder="1" applyAlignment="1">
      <alignment horizontal="center" vertical="center"/>
    </xf>
    <xf numFmtId="0" fontId="77" fillId="0" borderId="2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3" xfId="0" applyFont="1" applyFill="1" applyBorder="1"/>
    <xf numFmtId="49" fontId="10" fillId="0" borderId="23" xfId="0" applyNumberFormat="1" applyFont="1" applyFill="1" applyBorder="1" applyAlignment="1">
      <alignment horizontal="left" indent="1"/>
    </xf>
    <xf numFmtId="3" fontId="10" fillId="0" borderId="46" xfId="0" applyNumberFormat="1" applyFont="1" applyFill="1" applyBorder="1" applyAlignment="1">
      <alignment horizontal="right" indent="1"/>
    </xf>
    <xf numFmtId="3" fontId="10" fillId="0" borderId="22" xfId="0" applyNumberFormat="1" applyFont="1" applyFill="1" applyBorder="1" applyAlignment="1">
      <alignment horizontal="right" indent="1"/>
    </xf>
    <xf numFmtId="3" fontId="10" fillId="0" borderId="23" xfId="0" applyNumberFormat="1" applyFont="1" applyFill="1" applyBorder="1" applyAlignment="1">
      <alignment horizontal="right" indent="1"/>
    </xf>
    <xf numFmtId="164" fontId="10" fillId="0" borderId="22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0" fontId="23" fillId="0" borderId="83" xfId="0" applyFont="1" applyFill="1" applyBorder="1"/>
    <xf numFmtId="0" fontId="23" fillId="0" borderId="59" xfId="0" applyFont="1" applyFill="1" applyBorder="1" applyAlignment="1">
      <alignment horizontal="left" indent="1"/>
    </xf>
    <xf numFmtId="3" fontId="23" fillId="0" borderId="57" xfId="0" applyNumberFormat="1" applyFont="1" applyFill="1" applyBorder="1" applyAlignment="1">
      <alignment horizontal="right" indent="1"/>
    </xf>
    <xf numFmtId="3" fontId="23" fillId="0" borderId="59" xfId="0" applyNumberFormat="1" applyFont="1" applyFill="1" applyBorder="1" applyAlignment="1">
      <alignment horizontal="right" indent="1"/>
    </xf>
    <xf numFmtId="164" fontId="23" fillId="0" borderId="57" xfId="0" applyNumberFormat="1" applyFont="1" applyFill="1" applyBorder="1" applyAlignment="1">
      <alignment horizontal="center"/>
    </xf>
    <xf numFmtId="164" fontId="23" fillId="0" borderId="58" xfId="0" applyNumberFormat="1" applyFont="1" applyFill="1" applyBorder="1" applyAlignment="1">
      <alignment horizontal="center"/>
    </xf>
    <xf numFmtId="0" fontId="23" fillId="0" borderId="0" xfId="0" applyFont="1" applyFill="1"/>
    <xf numFmtId="0" fontId="10" fillId="0" borderId="116" xfId="0" applyFont="1" applyFill="1" applyBorder="1"/>
    <xf numFmtId="49" fontId="10" fillId="0" borderId="97" xfId="0" applyNumberFormat="1" applyFont="1" applyFill="1" applyBorder="1" applyAlignment="1">
      <alignment horizontal="left" indent="1"/>
    </xf>
    <xf numFmtId="3" fontId="10" fillId="0" borderId="117" xfId="0" applyNumberFormat="1" applyFont="1" applyFill="1" applyBorder="1" applyAlignment="1">
      <alignment horizontal="right" indent="1"/>
    </xf>
    <xf numFmtId="3" fontId="10" fillId="0" borderId="86" xfId="0" applyNumberFormat="1" applyFont="1" applyFill="1" applyBorder="1" applyAlignment="1">
      <alignment horizontal="right" indent="1"/>
    </xf>
    <xf numFmtId="3" fontId="10" fillId="0" borderId="97" xfId="0" applyNumberFormat="1" applyFont="1" applyFill="1" applyBorder="1" applyAlignment="1">
      <alignment horizontal="right" indent="1"/>
    </xf>
    <xf numFmtId="164" fontId="10" fillId="0" borderId="86" xfId="0" applyNumberFormat="1" applyFont="1" applyFill="1" applyBorder="1" applyAlignment="1">
      <alignment horizontal="center"/>
    </xf>
    <xf numFmtId="164" fontId="10" fillId="0" borderId="108" xfId="0" applyNumberFormat="1" applyFont="1" applyFill="1" applyBorder="1" applyAlignment="1">
      <alignment horizontal="center"/>
    </xf>
    <xf numFmtId="0" fontId="86" fillId="0" borderId="68" xfId="0" applyFont="1" applyFill="1" applyBorder="1"/>
    <xf numFmtId="49" fontId="86" fillId="0" borderId="64" xfId="0" applyNumberFormat="1" applyFont="1" applyFill="1" applyBorder="1" applyAlignment="1">
      <alignment horizontal="left" indent="1"/>
    </xf>
    <xf numFmtId="3" fontId="86" fillId="0" borderId="118" xfId="0" applyNumberFormat="1" applyFont="1" applyFill="1" applyBorder="1" applyAlignment="1">
      <alignment horizontal="right" indent="1"/>
    </xf>
    <xf numFmtId="3" fontId="86" fillId="0" borderId="43" xfId="0" applyNumberFormat="1" applyFont="1" applyFill="1" applyBorder="1" applyAlignment="1">
      <alignment horizontal="right" indent="1"/>
    </xf>
    <xf numFmtId="3" fontId="86" fillId="0" borderId="64" xfId="0" applyNumberFormat="1" applyFont="1" applyFill="1" applyBorder="1" applyAlignment="1">
      <alignment horizontal="right" indent="1"/>
    </xf>
    <xf numFmtId="164" fontId="86" fillId="0" borderId="43" xfId="0" applyNumberFormat="1" applyFont="1" applyFill="1" applyBorder="1" applyAlignment="1">
      <alignment horizontal="center"/>
    </xf>
    <xf numFmtId="164" fontId="86" fillId="0" borderId="44" xfId="0" applyNumberFormat="1" applyFont="1" applyFill="1" applyBorder="1" applyAlignment="1">
      <alignment horizontal="center"/>
    </xf>
    <xf numFmtId="0" fontId="86" fillId="0" borderId="0" xfId="0" applyFont="1" applyFill="1"/>
    <xf numFmtId="0" fontId="86" fillId="0" borderId="62" xfId="0" applyFont="1" applyFill="1" applyBorder="1"/>
    <xf numFmtId="0" fontId="10" fillId="0" borderId="119" xfId="0" applyFont="1" applyBorder="1" applyAlignment="1">
      <alignment horizontal="left" indent="1"/>
    </xf>
    <xf numFmtId="4" fontId="86" fillId="0" borderId="120" xfId="0" applyNumberFormat="1" applyFont="1" applyFill="1" applyBorder="1" applyAlignment="1">
      <alignment horizontal="right" indent="1"/>
    </xf>
    <xf numFmtId="4" fontId="86" fillId="0" borderId="25" xfId="0" applyNumberFormat="1" applyFont="1" applyFill="1" applyBorder="1" applyAlignment="1">
      <alignment horizontal="right" indent="1"/>
    </xf>
    <xf numFmtId="4" fontId="86" fillId="0" borderId="80" xfId="0" applyNumberFormat="1" applyFont="1" applyFill="1" applyBorder="1" applyAlignment="1">
      <alignment horizontal="right" indent="1"/>
    </xf>
    <xf numFmtId="0" fontId="86" fillId="0" borderId="121" xfId="0" applyFont="1" applyFill="1" applyBorder="1"/>
    <xf numFmtId="0" fontId="10" fillId="0" borderId="83" xfId="0" applyFont="1" applyFill="1" applyBorder="1"/>
    <xf numFmtId="0" fontId="23" fillId="0" borderId="57" xfId="0" applyFont="1" applyFill="1" applyBorder="1" applyAlignment="1">
      <alignment horizontal="left" indent="1"/>
    </xf>
    <xf numFmtId="3" fontId="10" fillId="0" borderId="67" xfId="0" applyNumberFormat="1" applyFont="1" applyFill="1" applyBorder="1" applyAlignment="1">
      <alignment horizontal="right" indent="1"/>
    </xf>
    <xf numFmtId="3" fontId="10" fillId="0" borderId="57" xfId="0" applyNumberFormat="1" applyFont="1" applyFill="1" applyBorder="1" applyAlignment="1">
      <alignment horizontal="right" indent="1"/>
    </xf>
    <xf numFmtId="3" fontId="10" fillId="0" borderId="59" xfId="0" applyNumberFormat="1" applyFont="1" applyFill="1" applyBorder="1" applyAlignment="1">
      <alignment horizontal="right" indent="1"/>
    </xf>
    <xf numFmtId="4" fontId="10" fillId="0" borderId="57" xfId="0" applyNumberFormat="1" applyFont="1" applyFill="1" applyBorder="1" applyAlignment="1">
      <alignment horizontal="right" indent="1"/>
    </xf>
    <xf numFmtId="164" fontId="10" fillId="0" borderId="57" xfId="0" applyNumberFormat="1" applyFont="1" applyFill="1" applyBorder="1" applyAlignment="1">
      <alignment horizontal="center"/>
    </xf>
    <xf numFmtId="164" fontId="10" fillId="0" borderId="58" xfId="0" applyNumberFormat="1" applyFont="1" applyFill="1" applyBorder="1" applyAlignment="1">
      <alignment horizontal="center"/>
    </xf>
    <xf numFmtId="49" fontId="10" fillId="0" borderId="117" xfId="0" applyNumberFormat="1" applyFont="1" applyFill="1" applyBorder="1" applyAlignment="1">
      <alignment horizontal="left" indent="1"/>
    </xf>
    <xf numFmtId="3" fontId="10" fillId="0" borderId="85" xfId="0" applyNumberFormat="1" applyFont="1" applyFill="1" applyBorder="1" applyAlignment="1">
      <alignment horizontal="right" indent="1"/>
    </xf>
    <xf numFmtId="3" fontId="86" fillId="0" borderId="65" xfId="0" applyNumberFormat="1" applyFont="1" applyFill="1" applyBorder="1" applyAlignment="1">
      <alignment horizontal="right" indent="1"/>
    </xf>
    <xf numFmtId="4" fontId="86" fillId="0" borderId="25" xfId="0" applyNumberFormat="1" applyFont="1" applyFill="1" applyBorder="1" applyAlignment="1">
      <alignment horizontal="center"/>
    </xf>
    <xf numFmtId="4" fontId="86" fillId="0" borderId="28" xfId="0" applyNumberFormat="1" applyFont="1" applyFill="1" applyBorder="1" applyAlignment="1">
      <alignment horizontal="center"/>
    </xf>
    <xf numFmtId="49" fontId="86" fillId="0" borderId="118" xfId="0" applyNumberFormat="1" applyFont="1" applyFill="1" applyBorder="1" applyAlignment="1">
      <alignment horizontal="left" indent="1"/>
    </xf>
    <xf numFmtId="4" fontId="86" fillId="0" borderId="118" xfId="0" applyNumberFormat="1" applyFont="1" applyFill="1" applyBorder="1" applyAlignment="1">
      <alignment horizontal="center"/>
    </xf>
    <xf numFmtId="0" fontId="23" fillId="0" borderId="103" xfId="0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vertical="center" indent="2"/>
    </xf>
    <xf numFmtId="0" fontId="23" fillId="0" borderId="0" xfId="0" applyFont="1" applyBorder="1" applyAlignment="1">
      <alignment horizontal="left" vertical="center" indent="2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23" fillId="0" borderId="0" xfId="0" applyFont="1" applyFill="1" applyBorder="1" applyAlignment="1">
      <alignment horizontal="left" indent="1"/>
    </xf>
    <xf numFmtId="3" fontId="10" fillId="0" borderId="0" xfId="0" applyNumberFormat="1" applyFont="1" applyFill="1" applyBorder="1" applyAlignment="1">
      <alignment horizontal="right" indent="1"/>
    </xf>
    <xf numFmtId="164" fontId="10" fillId="0" borderId="0" xfId="0" applyNumberFormat="1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 wrapText="1"/>
    </xf>
    <xf numFmtId="0" fontId="77" fillId="0" borderId="59" xfId="0" applyFont="1" applyFill="1" applyBorder="1" applyAlignment="1">
      <alignment horizontal="center" vertical="center"/>
    </xf>
    <xf numFmtId="3" fontId="10" fillId="0" borderId="25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6" fillId="0" borderId="54" xfId="0" applyFont="1" applyFill="1" applyBorder="1"/>
    <xf numFmtId="49" fontId="10" fillId="0" borderId="54" xfId="0" applyNumberFormat="1" applyFont="1" applyFill="1" applyBorder="1" applyAlignment="1">
      <alignment horizontal="left" indent="1"/>
    </xf>
    <xf numFmtId="3" fontId="86" fillId="0" borderId="46" xfId="0" applyNumberFormat="1" applyFont="1" applyFill="1" applyBorder="1" applyAlignment="1">
      <alignment horizontal="right" indent="1"/>
    </xf>
    <xf numFmtId="3" fontId="86" fillId="0" borderId="52" xfId="0" applyNumberFormat="1" applyFont="1" applyFill="1" applyBorder="1" applyAlignment="1">
      <alignment horizontal="right" indent="1"/>
    </xf>
    <xf numFmtId="3" fontId="86" fillId="0" borderId="54" xfId="0" applyNumberFormat="1" applyFont="1" applyFill="1" applyBorder="1" applyAlignment="1">
      <alignment horizontal="right" indent="1"/>
    </xf>
    <xf numFmtId="164" fontId="86" fillId="0" borderId="0" xfId="0" applyNumberFormat="1" applyFont="1" applyFill="1" applyBorder="1" applyAlignment="1">
      <alignment horizontal="center"/>
    </xf>
    <xf numFmtId="0" fontId="23" fillId="0" borderId="30" xfId="0" applyFont="1" applyFill="1" applyBorder="1"/>
    <xf numFmtId="3" fontId="23" fillId="0" borderId="29" xfId="0" applyNumberFormat="1" applyFont="1" applyFill="1" applyBorder="1" applyAlignment="1">
      <alignment horizontal="right" indent="1"/>
    </xf>
    <xf numFmtId="3" fontId="23" fillId="0" borderId="30" xfId="0" applyNumberFormat="1" applyFont="1" applyFill="1" applyBorder="1" applyAlignment="1">
      <alignment horizontal="right" indent="1"/>
    </xf>
    <xf numFmtId="3" fontId="23" fillId="0" borderId="25" xfId="0" applyNumberFormat="1" applyFont="1" applyFill="1" applyBorder="1" applyAlignment="1">
      <alignment horizontal="right" indent="1"/>
    </xf>
    <xf numFmtId="164" fontId="23" fillId="0" borderId="0" xfId="0" applyNumberFormat="1" applyFont="1" applyFill="1" applyBorder="1" applyAlignment="1">
      <alignment horizontal="center"/>
    </xf>
    <xf numFmtId="0" fontId="10" fillId="0" borderId="97" xfId="0" applyFont="1" applyFill="1" applyBorder="1"/>
    <xf numFmtId="4" fontId="86" fillId="0" borderId="117" xfId="0" applyNumberFormat="1" applyFont="1" applyFill="1" applyBorder="1" applyAlignment="1">
      <alignment horizontal="right" indent="1"/>
    </xf>
    <xf numFmtId="0" fontId="86" fillId="0" borderId="64" xfId="0" applyFont="1" applyFill="1" applyBorder="1"/>
    <xf numFmtId="0" fontId="86" fillId="0" borderId="122" xfId="0" applyFont="1" applyFill="1" applyBorder="1"/>
    <xf numFmtId="0" fontId="10" fillId="0" borderId="59" xfId="0" applyFont="1" applyFill="1" applyBorder="1"/>
    <xf numFmtId="0" fontId="10" fillId="0" borderId="0" xfId="0" applyFont="1" applyBorder="1" applyAlignment="1"/>
    <xf numFmtId="0" fontId="45" fillId="0" borderId="0" xfId="0" applyFont="1" applyFill="1" applyAlignment="1">
      <alignment horizontal="right"/>
    </xf>
    <xf numFmtId="0" fontId="47" fillId="0" borderId="0" xfId="0" applyFont="1" applyFill="1"/>
    <xf numFmtId="0" fontId="45" fillId="0" borderId="0" xfId="0" applyFont="1" applyFill="1"/>
    <xf numFmtId="0" fontId="87" fillId="0" borderId="0" xfId="0" applyFont="1" applyFill="1" applyAlignment="1">
      <alignment horizontal="center" vertical="center"/>
    </xf>
    <xf numFmtId="0" fontId="46" fillId="0" borderId="12" xfId="0" applyFont="1" applyFill="1" applyBorder="1" applyAlignment="1">
      <alignment vertical="center" wrapText="1"/>
    </xf>
    <xf numFmtId="0" fontId="46" fillId="0" borderId="1" xfId="0" applyFont="1" applyFill="1" applyBorder="1" applyAlignment="1">
      <alignment vertical="center" wrapText="1"/>
    </xf>
    <xf numFmtId="0" fontId="45" fillId="0" borderId="13" xfId="0" applyFont="1" applyFill="1" applyBorder="1" applyAlignment="1">
      <alignment horizontal="left" vertical="center" wrapText="1" indent="4"/>
    </xf>
    <xf numFmtId="0" fontId="45" fillId="0" borderId="0" xfId="0" applyFont="1" applyFill="1" applyBorder="1" applyAlignment="1">
      <alignment horizontal="right" inden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center" vertical="center" wrapText="1"/>
    </xf>
    <xf numFmtId="0" fontId="45" fillId="0" borderId="54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/>
    </xf>
    <xf numFmtId="0" fontId="10" fillId="0" borderId="124" xfId="0" applyFont="1" applyFill="1" applyBorder="1" applyAlignment="1">
      <alignment horizontal="center" vertical="center" wrapText="1"/>
    </xf>
    <xf numFmtId="0" fontId="10" fillId="0" borderId="8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45" fillId="0" borderId="0" xfId="0" applyFont="1" applyFill="1" applyAlignment="1">
      <alignment horizontal="center" vertical="center"/>
    </xf>
    <xf numFmtId="49" fontId="45" fillId="0" borderId="125" xfId="0" applyNumberFormat="1" applyFont="1" applyFill="1" applyBorder="1" applyAlignment="1">
      <alignment horizontal="left" indent="1"/>
    </xf>
    <xf numFmtId="49" fontId="45" fillId="0" borderId="107" xfId="0" applyNumberFormat="1" applyFont="1" applyFill="1" applyBorder="1" applyAlignment="1">
      <alignment horizontal="left" indent="1"/>
    </xf>
    <xf numFmtId="3" fontId="45" fillId="0" borderId="117" xfId="0" applyNumberFormat="1" applyFont="1" applyFill="1" applyBorder="1" applyAlignment="1">
      <alignment horizontal="right" indent="1"/>
    </xf>
    <xf numFmtId="3" fontId="45" fillId="0" borderId="97" xfId="0" applyNumberFormat="1" applyFont="1" applyFill="1" applyBorder="1" applyAlignment="1">
      <alignment horizontal="right" indent="1"/>
    </xf>
    <xf numFmtId="3" fontId="45" fillId="0" borderId="86" xfId="0" applyNumberFormat="1" applyFont="1" applyFill="1" applyBorder="1" applyAlignment="1">
      <alignment horizontal="right" indent="1"/>
    </xf>
    <xf numFmtId="164" fontId="45" fillId="0" borderId="107" xfId="0" applyNumberFormat="1" applyFont="1" applyFill="1" applyBorder="1" applyAlignment="1">
      <alignment horizontal="center"/>
    </xf>
    <xf numFmtId="0" fontId="10" fillId="0" borderId="108" xfId="0" applyFont="1" applyFill="1" applyBorder="1"/>
    <xf numFmtId="49" fontId="45" fillId="0" borderId="84" xfId="0" applyNumberFormat="1" applyFont="1" applyFill="1" applyBorder="1" applyAlignment="1">
      <alignment horizontal="left" indent="1"/>
    </xf>
    <xf numFmtId="49" fontId="45" fillId="0" borderId="94" xfId="0" applyNumberFormat="1" applyFont="1" applyFill="1" applyBorder="1" applyAlignment="1">
      <alignment horizontal="left" indent="1"/>
    </xf>
    <xf numFmtId="3" fontId="45" fillId="0" borderId="85" xfId="0" applyNumberFormat="1" applyFont="1" applyFill="1" applyBorder="1" applyAlignment="1">
      <alignment horizontal="right" indent="1"/>
    </xf>
    <xf numFmtId="3" fontId="45" fillId="0" borderId="94" xfId="0" applyNumberFormat="1" applyFont="1" applyFill="1" applyBorder="1" applyAlignment="1">
      <alignment horizontal="right" indent="1"/>
    </xf>
    <xf numFmtId="164" fontId="45" fillId="0" borderId="126" xfId="0" applyNumberFormat="1" applyFont="1" applyFill="1" applyBorder="1" applyAlignment="1">
      <alignment horizontal="center"/>
    </xf>
    <xf numFmtId="0" fontId="10" fillId="0" borderId="105" xfId="0" applyFont="1" applyFill="1" applyBorder="1"/>
    <xf numFmtId="49" fontId="45" fillId="0" borderId="93" xfId="0" applyNumberFormat="1" applyFont="1" applyFill="1" applyBorder="1" applyAlignment="1">
      <alignment horizontal="left" indent="1"/>
    </xf>
    <xf numFmtId="49" fontId="45" fillId="0" borderId="126" xfId="0" applyNumberFormat="1" applyFont="1" applyFill="1" applyBorder="1" applyAlignment="1">
      <alignment horizontal="left" indent="1"/>
    </xf>
    <xf numFmtId="3" fontId="45" fillId="0" borderId="98" xfId="0" applyNumberFormat="1" applyFont="1" applyFill="1" applyBorder="1" applyAlignment="1">
      <alignment horizontal="right" indent="1"/>
    </xf>
    <xf numFmtId="49" fontId="45" fillId="0" borderId="96" xfId="0" applyNumberFormat="1" applyFont="1" applyFill="1" applyBorder="1" applyAlignment="1">
      <alignment horizontal="left" indent="1"/>
    </xf>
    <xf numFmtId="49" fontId="45" fillId="0" borderId="127" xfId="0" applyNumberFormat="1" applyFont="1" applyFill="1" applyBorder="1" applyAlignment="1">
      <alignment horizontal="left" indent="1"/>
    </xf>
    <xf numFmtId="3" fontId="45" fillId="0" borderId="88" xfId="0" applyNumberFormat="1" applyFont="1" applyFill="1" applyBorder="1" applyAlignment="1">
      <alignment horizontal="right" indent="1"/>
    </xf>
    <xf numFmtId="3" fontId="45" fillId="0" borderId="101" xfId="0" applyNumberFormat="1" applyFont="1" applyFill="1" applyBorder="1" applyAlignment="1">
      <alignment horizontal="right" indent="1"/>
    </xf>
    <xf numFmtId="3" fontId="45" fillId="0" borderId="100" xfId="0" applyNumberFormat="1" applyFont="1" applyFill="1" applyBorder="1" applyAlignment="1">
      <alignment horizontal="right" indent="1"/>
    </xf>
    <xf numFmtId="164" fontId="45" fillId="0" borderId="127" xfId="0" applyNumberFormat="1" applyFont="1" applyFill="1" applyBorder="1" applyAlignment="1">
      <alignment horizontal="center"/>
    </xf>
    <xf numFmtId="0" fontId="10" fillId="0" borderId="106" xfId="0" applyFont="1" applyFill="1" applyBorder="1"/>
    <xf numFmtId="0" fontId="45" fillId="0" borderId="125" xfId="0" applyFont="1" applyFill="1" applyBorder="1" applyAlignment="1">
      <alignment horizontal="center"/>
    </xf>
    <xf numFmtId="0" fontId="45" fillId="0" borderId="107" xfId="0" applyFont="1" applyFill="1" applyBorder="1" applyAlignment="1">
      <alignment horizontal="center"/>
    </xf>
    <xf numFmtId="0" fontId="45" fillId="0" borderId="117" xfId="0" applyFont="1" applyFill="1" applyBorder="1" applyAlignment="1">
      <alignment horizontal="right"/>
    </xf>
    <xf numFmtId="0" fontId="45" fillId="0" borderId="97" xfId="0" applyFont="1" applyFill="1" applyBorder="1" applyAlignment="1">
      <alignment horizontal="right"/>
    </xf>
    <xf numFmtId="4" fontId="45" fillId="0" borderId="97" xfId="0" applyNumberFormat="1" applyFont="1" applyFill="1" applyBorder="1" applyAlignment="1">
      <alignment horizontal="right"/>
    </xf>
    <xf numFmtId="4" fontId="45" fillId="0" borderId="86" xfId="0" applyNumberFormat="1" applyFont="1" applyFill="1" applyBorder="1" applyAlignment="1">
      <alignment horizontal="right"/>
    </xf>
    <xf numFmtId="0" fontId="45" fillId="0" borderId="108" xfId="0" applyFont="1" applyFill="1" applyBorder="1"/>
    <xf numFmtId="0" fontId="45" fillId="0" borderId="93" xfId="0" applyFont="1" applyFill="1" applyBorder="1" applyAlignment="1">
      <alignment horizontal="center"/>
    </xf>
    <xf numFmtId="0" fontId="45" fillId="0" borderId="126" xfId="0" applyFont="1" applyFill="1" applyBorder="1" applyAlignment="1">
      <alignment horizontal="center"/>
    </xf>
    <xf numFmtId="0" fontId="45" fillId="0" borderId="94" xfId="0" applyFont="1" applyFill="1" applyBorder="1" applyAlignment="1">
      <alignment horizontal="right"/>
    </xf>
    <xf numFmtId="0" fontId="45" fillId="0" borderId="98" xfId="0" applyFont="1" applyFill="1" applyBorder="1" applyAlignment="1">
      <alignment horizontal="right"/>
    </xf>
    <xf numFmtId="4" fontId="45" fillId="0" borderId="98" xfId="0" applyNumberFormat="1" applyFont="1" applyFill="1" applyBorder="1" applyAlignment="1">
      <alignment horizontal="right"/>
    </xf>
    <xf numFmtId="4" fontId="45" fillId="0" borderId="94" xfId="0" applyNumberFormat="1" applyFont="1" applyFill="1" applyBorder="1" applyAlignment="1">
      <alignment horizontal="right"/>
    </xf>
    <xf numFmtId="4" fontId="45" fillId="0" borderId="126" xfId="0" applyNumberFormat="1" applyFont="1" applyFill="1" applyBorder="1" applyAlignment="1">
      <alignment horizontal="right"/>
    </xf>
    <xf numFmtId="4" fontId="45" fillId="0" borderId="105" xfId="0" applyNumberFormat="1" applyFont="1" applyFill="1" applyBorder="1"/>
    <xf numFmtId="0" fontId="45" fillId="0" borderId="105" xfId="0" applyFont="1" applyFill="1" applyBorder="1"/>
    <xf numFmtId="0" fontId="45" fillId="0" borderId="96" xfId="0" applyFont="1" applyFill="1" applyBorder="1" applyAlignment="1">
      <alignment horizontal="center"/>
    </xf>
    <xf numFmtId="0" fontId="45" fillId="0" borderId="127" xfId="0" applyFont="1" applyFill="1" applyBorder="1" applyAlignment="1">
      <alignment horizontal="center"/>
    </xf>
    <xf numFmtId="0" fontId="45" fillId="0" borderId="88" xfId="0" applyFont="1" applyFill="1" applyBorder="1" applyAlignment="1">
      <alignment horizontal="right"/>
    </xf>
    <xf numFmtId="0" fontId="45" fillId="0" borderId="101" xfId="0" applyFont="1" applyFill="1" applyBorder="1" applyAlignment="1">
      <alignment horizontal="right"/>
    </xf>
    <xf numFmtId="0" fontId="45" fillId="0" borderId="100" xfId="0" applyFont="1" applyFill="1" applyBorder="1" applyAlignment="1">
      <alignment horizontal="right"/>
    </xf>
    <xf numFmtId="0" fontId="45" fillId="0" borderId="91" xfId="0" applyFont="1" applyFill="1" applyBorder="1" applyAlignment="1">
      <alignment horizontal="right"/>
    </xf>
    <xf numFmtId="0" fontId="45" fillId="0" borderId="106" xfId="0" applyFont="1" applyFill="1" applyBorder="1"/>
    <xf numFmtId="49" fontId="45" fillId="0" borderId="117" xfId="0" applyNumberFormat="1" applyFont="1" applyFill="1" applyBorder="1" applyAlignment="1">
      <alignment horizontal="left" indent="1"/>
    </xf>
    <xf numFmtId="4" fontId="45" fillId="0" borderId="85" xfId="0" applyNumberFormat="1" applyFont="1" applyFill="1" applyBorder="1" applyAlignment="1">
      <alignment horizontal="right" indent="1"/>
    </xf>
    <xf numFmtId="4" fontId="45" fillId="0" borderId="97" xfId="0" applyNumberFormat="1" applyFont="1" applyFill="1" applyBorder="1" applyAlignment="1">
      <alignment horizontal="right" indent="1"/>
    </xf>
    <xf numFmtId="4" fontId="45" fillId="0" borderId="86" xfId="0" applyNumberFormat="1" applyFont="1" applyFill="1" applyBorder="1" applyAlignment="1">
      <alignment horizontal="right" indent="1"/>
    </xf>
    <xf numFmtId="4" fontId="10" fillId="0" borderId="108" xfId="0" applyNumberFormat="1" applyFont="1" applyFill="1" applyBorder="1"/>
    <xf numFmtId="4" fontId="45" fillId="0" borderId="94" xfId="0" applyNumberFormat="1" applyFont="1" applyFill="1" applyBorder="1" applyAlignment="1">
      <alignment horizontal="right" indent="1"/>
    </xf>
    <xf numFmtId="4" fontId="45" fillId="0" borderId="98" xfId="0" applyNumberFormat="1" applyFont="1" applyFill="1" applyBorder="1" applyAlignment="1">
      <alignment horizontal="right" indent="1"/>
    </xf>
    <xf numFmtId="4" fontId="10" fillId="0" borderId="105" xfId="0" applyNumberFormat="1" applyFont="1" applyFill="1" applyBorder="1"/>
    <xf numFmtId="4" fontId="45" fillId="0" borderId="88" xfId="0" applyNumberFormat="1" applyFont="1" applyFill="1" applyBorder="1" applyAlignment="1">
      <alignment horizontal="right" indent="1"/>
    </xf>
    <xf numFmtId="4" fontId="45" fillId="0" borderId="101" xfId="0" applyNumberFormat="1" applyFont="1" applyFill="1" applyBorder="1" applyAlignment="1">
      <alignment horizontal="right" indent="1"/>
    </xf>
    <xf numFmtId="4" fontId="45" fillId="0" borderId="102" xfId="0" applyNumberFormat="1" applyFont="1" applyFill="1" applyBorder="1" applyAlignment="1">
      <alignment horizontal="right" indent="1"/>
    </xf>
    <xf numFmtId="4" fontId="45" fillId="0" borderId="102" xfId="0" applyNumberFormat="1" applyFont="1" applyFill="1" applyBorder="1" applyAlignment="1">
      <alignment horizontal="right"/>
    </xf>
    <xf numFmtId="4" fontId="10" fillId="0" borderId="128" xfId="0" applyNumberFormat="1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4" fontId="10" fillId="0" borderId="7" xfId="0" applyNumberFormat="1" applyFont="1" applyFill="1" applyBorder="1"/>
    <xf numFmtId="4" fontId="10" fillId="0" borderId="38" xfId="0" applyNumberFormat="1" applyFont="1" applyFill="1" applyBorder="1"/>
    <xf numFmtId="4" fontId="45" fillId="0" borderId="37" xfId="0" applyNumberFormat="1" applyFont="1" applyFill="1" applyBorder="1" applyAlignment="1">
      <alignment horizontal="right" vertical="center"/>
    </xf>
    <xf numFmtId="4" fontId="45" fillId="0" borderId="39" xfId="0" applyNumberFormat="1" applyFont="1" applyFill="1" applyBorder="1" applyAlignment="1">
      <alignment horizontal="right" vertical="center"/>
    </xf>
    <xf numFmtId="4" fontId="46" fillId="0" borderId="117" xfId="0" applyNumberFormat="1" applyFont="1" applyFill="1" applyBorder="1" applyAlignment="1">
      <alignment horizontal="center" wrapText="1"/>
    </xf>
    <xf numFmtId="4" fontId="46" fillId="0" borderId="86" xfId="0" applyNumberFormat="1" applyFont="1" applyFill="1" applyBorder="1" applyAlignment="1">
      <alignment horizontal="center" wrapText="1"/>
    </xf>
    <xf numFmtId="4" fontId="46" fillId="0" borderId="107" xfId="0" applyNumberFormat="1" applyFont="1" applyFill="1" applyBorder="1" applyAlignment="1">
      <alignment horizontal="center" wrapText="1"/>
    </xf>
    <xf numFmtId="4" fontId="10" fillId="0" borderId="86" xfId="0" applyNumberFormat="1" applyFont="1" applyFill="1" applyBorder="1"/>
    <xf numFmtId="4" fontId="46" fillId="0" borderId="85" xfId="0" applyNumberFormat="1" applyFont="1" applyFill="1" applyBorder="1" applyAlignment="1">
      <alignment horizontal="right" wrapText="1"/>
    </xf>
    <xf numFmtId="4" fontId="46" fillId="0" borderId="86" xfId="0" applyNumberFormat="1" applyFont="1" applyFill="1" applyBorder="1" applyAlignment="1">
      <alignment horizontal="right" wrapText="1"/>
    </xf>
    <xf numFmtId="4" fontId="46" fillId="0" borderId="126" xfId="0" applyNumberFormat="1" applyFont="1" applyFill="1" applyBorder="1" applyAlignment="1">
      <alignment horizontal="right" wrapText="1"/>
    </xf>
    <xf numFmtId="4" fontId="10" fillId="0" borderId="94" xfId="0" applyNumberFormat="1" applyFont="1" applyFill="1" applyBorder="1" applyAlignment="1">
      <alignment horizontal="right"/>
    </xf>
    <xf numFmtId="4" fontId="10" fillId="0" borderId="86" xfId="0" applyNumberFormat="1" applyFont="1" applyFill="1" applyBorder="1" applyAlignment="1">
      <alignment horizontal="right"/>
    </xf>
    <xf numFmtId="4" fontId="46" fillId="0" borderId="94" xfId="0" applyNumberFormat="1" applyFont="1" applyFill="1" applyBorder="1" applyAlignment="1">
      <alignment horizontal="right" wrapText="1"/>
    </xf>
    <xf numFmtId="4" fontId="45" fillId="0" borderId="89" xfId="0" applyNumberFormat="1" applyFont="1" applyFill="1" applyBorder="1" applyAlignment="1">
      <alignment horizontal="right"/>
    </xf>
    <xf numFmtId="4" fontId="45" fillId="0" borderId="88" xfId="0" applyNumberFormat="1" applyFont="1" applyFill="1" applyBorder="1" applyAlignment="1">
      <alignment horizontal="right"/>
    </xf>
    <xf numFmtId="4" fontId="45" fillId="0" borderId="114" xfId="0" applyNumberFormat="1" applyFont="1" applyFill="1" applyBorder="1" applyAlignment="1">
      <alignment horizontal="right"/>
    </xf>
    <xf numFmtId="4" fontId="10" fillId="0" borderId="88" xfId="0" applyNumberFormat="1" applyFont="1" applyFill="1" applyBorder="1" applyAlignment="1">
      <alignment horizontal="right"/>
    </xf>
    <xf numFmtId="0" fontId="45" fillId="0" borderId="0" xfId="0" applyFont="1" applyFill="1" applyBorder="1"/>
    <xf numFmtId="3" fontId="45" fillId="0" borderId="0" xfId="0" applyNumberFormat="1" applyFont="1" applyFill="1" applyBorder="1"/>
    <xf numFmtId="0" fontId="23" fillId="0" borderId="0" xfId="0" applyFont="1" applyBorder="1" applyAlignment="1">
      <alignment horizontal="center" vertical="center" wrapText="1"/>
    </xf>
    <xf numFmtId="0" fontId="10" fillId="0" borderId="12" xfId="0" applyFont="1" applyFill="1" applyBorder="1"/>
    <xf numFmtId="0" fontId="4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right" vertical="center" wrapText="1" indent="1"/>
    </xf>
    <xf numFmtId="0" fontId="45" fillId="0" borderId="0" xfId="0" applyFont="1" applyBorder="1" applyAlignment="1">
      <alignment horizontal="right" vertical="center" wrapText="1" indent="1"/>
    </xf>
    <xf numFmtId="0" fontId="45" fillId="0" borderId="66" xfId="0" applyFont="1" applyFill="1" applyBorder="1" applyAlignment="1">
      <alignment horizontal="center" vertical="center" wrapText="1"/>
    </xf>
    <xf numFmtId="0" fontId="45" fillId="0" borderId="115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3" fontId="45" fillId="0" borderId="108" xfId="0" applyNumberFormat="1" applyFont="1" applyFill="1" applyBorder="1" applyAlignment="1">
      <alignment horizontal="right" indent="1"/>
    </xf>
    <xf numFmtId="3" fontId="45" fillId="0" borderId="0" xfId="0" applyNumberFormat="1" applyFont="1" applyFill="1" applyBorder="1" applyAlignment="1">
      <alignment horizontal="right" indent="1"/>
    </xf>
    <xf numFmtId="49" fontId="45" fillId="0" borderId="24" xfId="0" applyNumberFormat="1" applyFont="1" applyFill="1" applyBorder="1" applyAlignment="1">
      <alignment horizontal="left" indent="1"/>
    </xf>
    <xf numFmtId="49" fontId="45" fillId="0" borderId="0" xfId="0" applyNumberFormat="1" applyFont="1" applyFill="1" applyBorder="1" applyAlignment="1">
      <alignment horizontal="left" indent="1"/>
    </xf>
    <xf numFmtId="3" fontId="45" fillId="0" borderId="118" xfId="0" applyNumberFormat="1" applyFont="1" applyFill="1" applyBorder="1" applyAlignment="1">
      <alignment horizontal="right" indent="1"/>
    </xf>
    <xf numFmtId="3" fontId="45" fillId="0" borderId="29" xfId="0" applyNumberFormat="1" applyFont="1" applyFill="1" applyBorder="1" applyAlignment="1">
      <alignment horizontal="right" indent="1"/>
    </xf>
    <xf numFmtId="3" fontId="45" fillId="0" borderId="30" xfId="0" applyNumberFormat="1" applyFont="1" applyFill="1" applyBorder="1" applyAlignment="1">
      <alignment horizontal="right" indent="1"/>
    </xf>
    <xf numFmtId="3" fontId="45" fillId="0" borderId="26" xfId="0" applyNumberFormat="1" applyFont="1" applyFill="1" applyBorder="1" applyAlignment="1">
      <alignment horizontal="right" indent="1"/>
    </xf>
    <xf numFmtId="49" fontId="45" fillId="0" borderId="83" xfId="0" applyNumberFormat="1" applyFont="1" applyFill="1" applyBorder="1" applyAlignment="1">
      <alignment horizontal="left" indent="1"/>
    </xf>
    <xf numFmtId="49" fontId="45" fillId="0" borderId="124" xfId="0" applyNumberFormat="1" applyFont="1" applyFill="1" applyBorder="1" applyAlignment="1">
      <alignment horizontal="left" indent="1"/>
    </xf>
    <xf numFmtId="3" fontId="46" fillId="0" borderId="57" xfId="0" applyNumberFormat="1" applyFont="1" applyFill="1" applyBorder="1" applyAlignment="1">
      <alignment horizontal="right" indent="1"/>
    </xf>
    <xf numFmtId="3" fontId="46" fillId="0" borderId="79" xfId="0" applyNumberFormat="1" applyFont="1" applyFill="1" applyBorder="1" applyAlignment="1">
      <alignment horizontal="right" indent="1"/>
    </xf>
    <xf numFmtId="3" fontId="46" fillId="0" borderId="80" xfId="0" applyNumberFormat="1" applyFont="1" applyFill="1" applyBorder="1" applyAlignment="1">
      <alignment horizontal="right" indent="1"/>
    </xf>
    <xf numFmtId="3" fontId="46" fillId="0" borderId="25" xfId="0" applyNumberFormat="1" applyFont="1" applyFill="1" applyBorder="1" applyAlignment="1">
      <alignment horizontal="right" indent="1"/>
    </xf>
    <xf numFmtId="3" fontId="46" fillId="0" borderId="129" xfId="0" applyNumberFormat="1" applyFont="1" applyFill="1" applyBorder="1" applyAlignment="1">
      <alignment horizontal="right" indent="1"/>
    </xf>
    <xf numFmtId="3" fontId="46" fillId="0" borderId="0" xfId="0" applyNumberFormat="1" applyFont="1" applyFill="1" applyBorder="1" applyAlignment="1">
      <alignment horizontal="right" indent="1"/>
    </xf>
    <xf numFmtId="0" fontId="10" fillId="0" borderId="0" xfId="0" applyFont="1" applyFill="1" applyAlignment="1"/>
    <xf numFmtId="0" fontId="45" fillId="0" borderId="107" xfId="0" applyFont="1" applyFill="1" applyBorder="1" applyAlignment="1">
      <alignment horizontal="left" indent="1"/>
    </xf>
    <xf numFmtId="0" fontId="45" fillId="0" borderId="117" xfId="0" applyFont="1" applyFill="1" applyBorder="1" applyAlignment="1">
      <alignment horizontal="center"/>
    </xf>
    <xf numFmtId="0" fontId="45" fillId="0" borderId="86" xfId="0" applyFont="1" applyFill="1" applyBorder="1" applyAlignment="1">
      <alignment horizontal="center"/>
    </xf>
    <xf numFmtId="0" fontId="45" fillId="0" borderId="97" xfId="0" applyFont="1" applyFill="1" applyBorder="1" applyAlignment="1">
      <alignment horizontal="center"/>
    </xf>
    <xf numFmtId="0" fontId="45" fillId="0" borderId="108" xfId="0" applyFont="1" applyFill="1" applyBorder="1" applyAlignment="1">
      <alignment horizontal="center"/>
    </xf>
    <xf numFmtId="0" fontId="45" fillId="0" borderId="126" xfId="0" applyFont="1" applyFill="1" applyBorder="1" applyAlignment="1">
      <alignment horizontal="left" indent="1"/>
    </xf>
    <xf numFmtId="0" fontId="45" fillId="0" borderId="94" xfId="0" applyFont="1" applyFill="1" applyBorder="1" applyAlignment="1">
      <alignment horizontal="center"/>
    </xf>
    <xf numFmtId="0" fontId="45" fillId="0" borderId="98" xfId="0" applyFont="1" applyFill="1" applyBorder="1" applyAlignment="1">
      <alignment horizontal="center"/>
    </xf>
    <xf numFmtId="0" fontId="45" fillId="0" borderId="105" xfId="0" applyFont="1" applyFill="1" applyBorder="1" applyAlignment="1">
      <alignment horizontal="center"/>
    </xf>
    <xf numFmtId="49" fontId="45" fillId="0" borderId="99" xfId="0" applyNumberFormat="1" applyFont="1" applyFill="1" applyBorder="1" applyAlignment="1">
      <alignment horizontal="left" indent="1"/>
    </xf>
    <xf numFmtId="0" fontId="45" fillId="0" borderId="127" xfId="0" applyFont="1" applyFill="1" applyBorder="1" applyAlignment="1">
      <alignment horizontal="left" indent="1"/>
    </xf>
    <xf numFmtId="0" fontId="45" fillId="0" borderId="118" xfId="0" applyFont="1" applyFill="1" applyBorder="1" applyAlignment="1">
      <alignment horizontal="center"/>
    </xf>
    <xf numFmtId="0" fontId="45" fillId="0" borderId="122" xfId="0" applyFont="1" applyFill="1" applyBorder="1" applyAlignment="1">
      <alignment horizontal="center"/>
    </xf>
    <xf numFmtId="0" fontId="45" fillId="0" borderId="112" xfId="0" applyFont="1" applyFill="1" applyBorder="1" applyAlignment="1">
      <alignment horizontal="center"/>
    </xf>
    <xf numFmtId="3" fontId="45" fillId="0" borderId="57" xfId="0" applyNumberFormat="1" applyFont="1" applyFill="1" applyBorder="1" applyAlignment="1">
      <alignment horizontal="right" indent="1"/>
    </xf>
    <xf numFmtId="3" fontId="45" fillId="0" borderId="35" xfId="0" applyNumberFormat="1" applyFont="1" applyFill="1" applyBorder="1" applyAlignment="1">
      <alignment horizontal="right" indent="1"/>
    </xf>
    <xf numFmtId="49" fontId="45" fillId="0" borderId="118" xfId="0" applyNumberFormat="1" applyFont="1" applyFill="1" applyBorder="1" applyAlignment="1">
      <alignment horizontal="left" indent="1"/>
    </xf>
    <xf numFmtId="3" fontId="45" fillId="0" borderId="111" xfId="0" applyNumberFormat="1" applyFont="1" applyFill="1" applyBorder="1" applyAlignment="1">
      <alignment horizontal="right" indent="1"/>
    </xf>
    <xf numFmtId="3" fontId="45" fillId="0" borderId="122" xfId="0" applyNumberFormat="1" applyFont="1" applyFill="1" applyBorder="1" applyAlignment="1">
      <alignment horizontal="right" indent="1"/>
    </xf>
    <xf numFmtId="3" fontId="45" fillId="0" borderId="112" xfId="0" applyNumberFormat="1" applyFont="1" applyFill="1" applyBorder="1" applyAlignment="1">
      <alignment horizontal="right" indent="1"/>
    </xf>
    <xf numFmtId="49" fontId="45" fillId="0" borderId="67" xfId="0" applyNumberFormat="1" applyFont="1" applyFill="1" applyBorder="1" applyAlignment="1">
      <alignment horizontal="left" indent="1"/>
    </xf>
    <xf numFmtId="3" fontId="45" fillId="0" borderId="32" xfId="0" applyNumberFormat="1" applyFont="1" applyFill="1" applyBorder="1" applyAlignment="1">
      <alignment horizontal="right" indent="1"/>
    </xf>
    <xf numFmtId="3" fontId="45" fillId="0" borderId="33" xfId="0" applyNumberFormat="1" applyFont="1" applyFill="1" applyBorder="1" applyAlignment="1">
      <alignment horizontal="right" indent="1"/>
    </xf>
    <xf numFmtId="3" fontId="45" fillId="0" borderId="103" xfId="0" applyNumberFormat="1" applyFont="1" applyFill="1" applyBorder="1" applyAlignment="1">
      <alignment horizontal="right" indent="1"/>
    </xf>
    <xf numFmtId="3" fontId="45" fillId="0" borderId="34" xfId="0" applyNumberFormat="1" applyFont="1" applyFill="1" applyBorder="1" applyAlignment="1">
      <alignment horizontal="right" indent="1"/>
    </xf>
    <xf numFmtId="0" fontId="45" fillId="0" borderId="7" xfId="0" applyFont="1" applyFill="1" applyBorder="1" applyAlignment="1"/>
    <xf numFmtId="0" fontId="45" fillId="0" borderId="8" xfId="0" applyFont="1" applyFill="1" applyBorder="1" applyAlignment="1"/>
    <xf numFmtId="0" fontId="45" fillId="0" borderId="0" xfId="0" applyFont="1" applyBorder="1" applyAlignment="1"/>
    <xf numFmtId="3" fontId="45" fillId="0" borderId="63" xfId="0" applyNumberFormat="1" applyFont="1" applyFill="1" applyBorder="1" applyAlignment="1">
      <alignment horizontal="right" vertical="center"/>
    </xf>
    <xf numFmtId="3" fontId="45" fillId="0" borderId="33" xfId="0" applyNumberFormat="1" applyFont="1" applyFill="1" applyBorder="1" applyAlignment="1">
      <alignment horizontal="right" vertical="center"/>
    </xf>
    <xf numFmtId="3" fontId="45" fillId="0" borderId="103" xfId="0" applyNumberFormat="1" applyFont="1" applyFill="1" applyBorder="1" applyAlignment="1">
      <alignment horizontal="right" vertical="center"/>
    </xf>
    <xf numFmtId="3" fontId="45" fillId="0" borderId="130" xfId="0" applyNumberFormat="1" applyFont="1" applyFill="1" applyBorder="1" applyAlignment="1">
      <alignment horizontal="right" vertical="center"/>
    </xf>
    <xf numFmtId="3" fontId="45" fillId="0" borderId="34" xfId="0" applyNumberFormat="1" applyFont="1" applyFill="1" applyBorder="1" applyAlignment="1">
      <alignment horizontal="right" vertical="center"/>
    </xf>
    <xf numFmtId="0" fontId="46" fillId="0" borderId="104" xfId="0" applyFont="1" applyFill="1" applyBorder="1" applyAlignment="1">
      <alignment horizontal="center" wrapText="1"/>
    </xf>
    <xf numFmtId="0" fontId="46" fillId="0" borderId="117" xfId="0" applyFont="1" applyFill="1" applyBorder="1" applyAlignment="1">
      <alignment horizontal="center" wrapText="1"/>
    </xf>
    <xf numFmtId="0" fontId="46" fillId="0" borderId="132" xfId="0" applyFont="1" applyFill="1" applyBorder="1" applyAlignment="1">
      <alignment horizontal="center" wrapText="1"/>
    </xf>
    <xf numFmtId="0" fontId="10" fillId="0" borderId="117" xfId="0" applyFont="1" applyFill="1" applyBorder="1"/>
    <xf numFmtId="0" fontId="10" fillId="0" borderId="133" xfId="0" applyFont="1" applyFill="1" applyBorder="1"/>
    <xf numFmtId="0" fontId="46" fillId="0" borderId="94" xfId="0" applyFont="1" applyFill="1" applyBorder="1" applyAlignment="1">
      <alignment horizontal="left" vertical="center" wrapText="1" indent="1"/>
    </xf>
    <xf numFmtId="0" fontId="46" fillId="0" borderId="86" xfId="0" applyFont="1" applyFill="1" applyBorder="1" applyAlignment="1">
      <alignment horizontal="left" vertical="center" wrapText="1" indent="1"/>
    </xf>
    <xf numFmtId="0" fontId="46" fillId="0" borderId="126" xfId="0" applyFont="1" applyFill="1" applyBorder="1" applyAlignment="1">
      <alignment horizontal="left" vertical="center" wrapText="1" indent="1"/>
    </xf>
    <xf numFmtId="0" fontId="10" fillId="0" borderId="94" xfId="0" applyFont="1" applyFill="1" applyBorder="1" applyAlignment="1">
      <alignment horizontal="left" vertical="center" indent="1"/>
    </xf>
    <xf numFmtId="0" fontId="10" fillId="0" borderId="86" xfId="0" applyFont="1" applyFill="1" applyBorder="1" applyAlignment="1">
      <alignment horizontal="left" vertical="center" indent="1"/>
    </xf>
    <xf numFmtId="0" fontId="10" fillId="0" borderId="105" xfId="0" applyFont="1" applyFill="1" applyBorder="1" applyAlignment="1">
      <alignment horizontal="left" vertical="center" indent="1"/>
    </xf>
    <xf numFmtId="0" fontId="46" fillId="0" borderId="88" xfId="0" applyFont="1" applyFill="1" applyBorder="1" applyAlignment="1">
      <alignment horizontal="left" vertical="center" wrapText="1" indent="1"/>
    </xf>
    <xf numFmtId="0" fontId="46" fillId="0" borderId="114" xfId="0" applyFont="1" applyFill="1" applyBorder="1" applyAlignment="1">
      <alignment horizontal="left" vertical="center" wrapText="1" indent="1"/>
    </xf>
    <xf numFmtId="0" fontId="10" fillId="0" borderId="88" xfId="0" applyFont="1" applyFill="1" applyBorder="1" applyAlignment="1">
      <alignment horizontal="left" vertical="center" indent="1"/>
    </xf>
    <xf numFmtId="0" fontId="10" fillId="0" borderId="128" xfId="0" applyFont="1" applyFill="1" applyBorder="1" applyAlignment="1">
      <alignment horizontal="left" vertical="center" indent="1"/>
    </xf>
    <xf numFmtId="0" fontId="46" fillId="0" borderId="0" xfId="0" applyFont="1" applyFill="1" applyBorder="1" applyAlignment="1"/>
    <xf numFmtId="0" fontId="10" fillId="0" borderId="33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45" fillId="0" borderId="125" xfId="0" applyFont="1" applyFill="1" applyBorder="1" applyAlignment="1">
      <alignment horizontal="center" vertical="center"/>
    </xf>
    <xf numFmtId="0" fontId="45" fillId="0" borderId="107" xfId="0" applyFont="1" applyFill="1" applyBorder="1" applyAlignment="1">
      <alignment horizontal="center" vertical="center"/>
    </xf>
    <xf numFmtId="0" fontId="10" fillId="0" borderId="117" xfId="0" applyFont="1" applyFill="1" applyBorder="1" applyAlignment="1">
      <alignment horizontal="center" vertical="center"/>
    </xf>
    <xf numFmtId="0" fontId="10" fillId="0" borderId="97" xfId="0" applyFont="1" applyFill="1" applyBorder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0" fontId="45" fillId="0" borderId="99" xfId="0" applyFont="1" applyFill="1" applyBorder="1" applyAlignment="1">
      <alignment horizontal="center" vertical="center"/>
    </xf>
    <xf numFmtId="0" fontId="45" fillId="0" borderId="127" xfId="0" applyFont="1" applyFill="1" applyBorder="1" applyAlignment="1">
      <alignment horizontal="center" vertical="center"/>
    </xf>
    <xf numFmtId="0" fontId="10" fillId="0" borderId="94" xfId="0" applyFont="1" applyFill="1" applyBorder="1" applyAlignment="1">
      <alignment horizontal="center" vertical="center"/>
    </xf>
    <xf numFmtId="0" fontId="10" fillId="0" borderId="101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center" vertical="center"/>
    </xf>
    <xf numFmtId="0" fontId="10" fillId="0" borderId="106" xfId="0" applyFont="1" applyFill="1" applyBorder="1" applyAlignment="1">
      <alignment horizontal="center" vertical="center"/>
    </xf>
    <xf numFmtId="3" fontId="45" fillId="0" borderId="105" xfId="0" applyNumberFormat="1" applyFont="1" applyFill="1" applyBorder="1" applyAlignment="1">
      <alignment horizontal="right" indent="1"/>
    </xf>
    <xf numFmtId="3" fontId="45" fillId="0" borderId="91" xfId="0" applyNumberFormat="1" applyFont="1" applyFill="1" applyBorder="1" applyAlignment="1">
      <alignment horizontal="right" indent="1"/>
    </xf>
    <xf numFmtId="3" fontId="45" fillId="0" borderId="106" xfId="0" applyNumberFormat="1" applyFont="1" applyFill="1" applyBorder="1" applyAlignment="1">
      <alignment horizontal="right" indent="1"/>
    </xf>
    <xf numFmtId="3" fontId="45" fillId="0" borderId="37" xfId="0" applyNumberFormat="1" applyFont="1" applyFill="1" applyBorder="1" applyAlignment="1">
      <alignment horizontal="right" vertical="center"/>
    </xf>
    <xf numFmtId="3" fontId="45" fillId="0" borderId="39" xfId="0" applyNumberFormat="1" applyFont="1" applyFill="1" applyBorder="1" applyAlignment="1">
      <alignment horizontal="right" vertical="center"/>
    </xf>
    <xf numFmtId="3" fontId="45" fillId="0" borderId="38" xfId="0" applyNumberFormat="1" applyFont="1" applyFill="1" applyBorder="1" applyAlignment="1">
      <alignment horizontal="right" vertical="center"/>
    </xf>
    <xf numFmtId="0" fontId="10" fillId="29" borderId="52" xfId="0" applyFont="1" applyFill="1" applyBorder="1" applyAlignment="1">
      <alignment wrapText="1"/>
    </xf>
    <xf numFmtId="0" fontId="0" fillId="3" borderId="0" xfId="0" applyFill="1"/>
    <xf numFmtId="0" fontId="10" fillId="0" borderId="30" xfId="0" applyFont="1" applyBorder="1" applyAlignment="1">
      <alignment horizontal="left" indent="1"/>
    </xf>
    <xf numFmtId="4" fontId="10" fillId="0" borderId="37" xfId="0" applyNumberFormat="1" applyFont="1" applyFill="1" applyBorder="1" applyAlignment="1">
      <alignment horizontal="center" vertical="center"/>
    </xf>
    <xf numFmtId="4" fontId="10" fillId="0" borderId="57" xfId="0" applyNumberFormat="1" applyFont="1" applyFill="1" applyBorder="1" applyAlignment="1">
      <alignment horizontal="center"/>
    </xf>
    <xf numFmtId="4" fontId="10" fillId="0" borderId="17" xfId="0" applyNumberFormat="1" applyFont="1" applyFill="1" applyBorder="1" applyAlignment="1">
      <alignment horizontal="center" vertical="center"/>
    </xf>
    <xf numFmtId="4" fontId="86" fillId="0" borderId="111" xfId="0" applyNumberFormat="1" applyFont="1" applyFill="1" applyBorder="1" applyAlignment="1">
      <alignment horizontal="center"/>
    </xf>
    <xf numFmtId="4" fontId="86" fillId="0" borderId="120" xfId="0" applyNumberFormat="1" applyFont="1" applyFill="1" applyBorder="1" applyAlignment="1">
      <alignment horizontal="center"/>
    </xf>
    <xf numFmtId="4" fontId="86" fillId="0" borderId="80" xfId="0" applyNumberFormat="1" applyFont="1" applyFill="1" applyBorder="1" applyAlignment="1">
      <alignment horizontal="center"/>
    </xf>
    <xf numFmtId="4" fontId="86" fillId="0" borderId="122" xfId="0" applyNumberFormat="1" applyFont="1" applyFill="1" applyBorder="1" applyAlignment="1">
      <alignment horizontal="center"/>
    </xf>
    <xf numFmtId="4" fontId="10" fillId="0" borderId="67" xfId="0" applyNumberFormat="1" applyFont="1" applyFill="1" applyBorder="1" applyAlignment="1">
      <alignment horizontal="center"/>
    </xf>
    <xf numFmtId="49" fontId="86" fillId="0" borderId="10" xfId="0" applyNumberFormat="1" applyFont="1" applyFill="1" applyBorder="1" applyAlignment="1">
      <alignment horizontal="right"/>
    </xf>
    <xf numFmtId="0" fontId="45" fillId="0" borderId="0" xfId="60" applyFont="1" applyAlignment="1">
      <alignment vertical="center"/>
    </xf>
    <xf numFmtId="0" fontId="10" fillId="0" borderId="0" xfId="60" applyFont="1" applyAlignment="1">
      <alignment vertical="center"/>
    </xf>
    <xf numFmtId="0" fontId="45" fillId="0" borderId="0" xfId="56" applyFont="1" applyFill="1" applyBorder="1" applyAlignment="1">
      <alignment vertical="center"/>
    </xf>
    <xf numFmtId="0" fontId="25" fillId="0" borderId="6" xfId="0" applyFont="1" applyFill="1" applyBorder="1" applyAlignment="1" applyProtection="1">
      <alignment vertical="center" wrapText="1"/>
      <protection locked="0"/>
    </xf>
    <xf numFmtId="165" fontId="12" fillId="0" borderId="40" xfId="0" applyNumberFormat="1" applyFont="1" applyFill="1" applyBorder="1" applyAlignment="1">
      <alignment horizontal="right"/>
    </xf>
    <xf numFmtId="0" fontId="62" fillId="0" borderId="6" xfId="0" applyFont="1" applyFill="1" applyBorder="1" applyAlignment="1" applyProtection="1">
      <alignment vertical="center" wrapText="1"/>
      <protection locked="0"/>
    </xf>
    <xf numFmtId="165" fontId="51" fillId="0" borderId="22" xfId="0" applyNumberFormat="1" applyFont="1" applyFill="1" applyBorder="1" applyAlignment="1">
      <alignment horizontal="right"/>
    </xf>
    <xf numFmtId="165" fontId="51" fillId="0" borderId="5" xfId="0" applyNumberFormat="1" applyFont="1" applyFill="1" applyBorder="1" applyAlignment="1">
      <alignment horizontal="right"/>
    </xf>
    <xf numFmtId="165" fontId="51" fillId="0" borderId="86" xfId="0" applyNumberFormat="1" applyFont="1" applyFill="1" applyBorder="1" applyAlignment="1">
      <alignment horizontal="right"/>
    </xf>
    <xf numFmtId="165" fontId="51" fillId="0" borderId="94" xfId="0" applyNumberFormat="1" applyFont="1" applyFill="1" applyBorder="1" applyAlignment="1">
      <alignment horizontal="right"/>
    </xf>
    <xf numFmtId="165" fontId="51" fillId="0" borderId="134" xfId="0" applyNumberFormat="1" applyFont="1" applyFill="1" applyBorder="1" applyAlignment="1">
      <alignment horizontal="right"/>
    </xf>
    <xf numFmtId="165" fontId="12" fillId="0" borderId="94" xfId="0" applyNumberFormat="1" applyFont="1" applyFill="1" applyBorder="1" applyAlignment="1">
      <alignment horizontal="right"/>
    </xf>
    <xf numFmtId="165" fontId="12" fillId="0" borderId="134" xfId="0" applyNumberFormat="1" applyFont="1" applyFill="1" applyBorder="1" applyAlignment="1">
      <alignment horizontal="right"/>
    </xf>
    <xf numFmtId="165" fontId="12" fillId="0" borderId="100" xfId="0" applyNumberFormat="1" applyFont="1" applyFill="1" applyBorder="1" applyAlignment="1">
      <alignment horizontal="right"/>
    </xf>
    <xf numFmtId="165" fontId="51" fillId="0" borderId="46" xfId="0" applyNumberFormat="1" applyFont="1" applyFill="1" applyBorder="1" applyAlignment="1">
      <alignment horizontal="right"/>
    </xf>
    <xf numFmtId="165" fontId="51" fillId="0" borderId="17" xfId="0" applyNumberFormat="1" applyFont="1" applyFill="1" applyBorder="1" applyAlignment="1">
      <alignment horizontal="right"/>
    </xf>
    <xf numFmtId="165" fontId="51" fillId="0" borderId="21" xfId="0" applyNumberFormat="1" applyFont="1" applyFill="1" applyBorder="1" applyAlignment="1">
      <alignment horizontal="right"/>
    </xf>
    <xf numFmtId="3" fontId="3" fillId="0" borderId="0" xfId="1" applyNumberFormat="1" applyFont="1" applyFill="1" applyAlignment="1" applyProtection="1">
      <alignment wrapText="1"/>
    </xf>
    <xf numFmtId="3" fontId="3" fillId="0" borderId="0" xfId="1" applyNumberFormat="1" applyFont="1" applyFill="1" applyProtection="1"/>
    <xf numFmtId="3" fontId="4" fillId="0" borderId="0" xfId="1" applyNumberFormat="1" applyFont="1" applyFill="1" applyAlignment="1" applyProtection="1">
      <alignment wrapText="1"/>
    </xf>
    <xf numFmtId="3" fontId="5" fillId="0" borderId="0" xfId="0" applyNumberFormat="1" applyFont="1" applyFill="1" applyAlignment="1" applyProtection="1">
      <alignment horizontal="right"/>
    </xf>
    <xf numFmtId="3" fontId="13" fillId="0" borderId="37" xfId="1" applyNumberFormat="1" applyFont="1" applyFill="1" applyBorder="1" applyAlignment="1" applyProtection="1">
      <alignment horizontal="center" wrapText="1"/>
    </xf>
    <xf numFmtId="3" fontId="13" fillId="0" borderId="38" xfId="1" applyNumberFormat="1" applyFont="1" applyFill="1" applyBorder="1" applyAlignment="1" applyProtection="1">
      <alignment horizontal="center" wrapText="1"/>
    </xf>
    <xf numFmtId="4" fontId="8" fillId="4" borderId="52" xfId="1" applyNumberFormat="1" applyFont="1" applyFill="1" applyBorder="1" applyAlignment="1" applyProtection="1">
      <alignment vertical="center"/>
    </xf>
    <xf numFmtId="4" fontId="8" fillId="4" borderId="52" xfId="1" applyNumberFormat="1" applyFont="1" applyFill="1" applyBorder="1" applyProtection="1"/>
    <xf numFmtId="4" fontId="8" fillId="3" borderId="37" xfId="1" applyNumberFormat="1" applyFont="1" applyFill="1" applyBorder="1" applyAlignment="1" applyProtection="1">
      <alignment vertical="center"/>
    </xf>
    <xf numFmtId="4" fontId="8" fillId="4" borderId="46" xfId="1" applyNumberFormat="1" applyFont="1" applyFill="1" applyBorder="1" applyAlignment="1" applyProtection="1">
      <alignment vertical="center"/>
    </xf>
    <xf numFmtId="4" fontId="8" fillId="4" borderId="43" xfId="1" applyNumberFormat="1" applyFont="1" applyFill="1" applyBorder="1" applyProtection="1"/>
    <xf numFmtId="4" fontId="8" fillId="4" borderId="57" xfId="1" applyNumberFormat="1" applyFont="1" applyFill="1" applyBorder="1" applyAlignment="1" applyProtection="1">
      <alignment vertical="center"/>
    </xf>
    <xf numFmtId="3" fontId="17" fillId="0" borderId="0" xfId="1" applyNumberFormat="1" applyFont="1" applyFill="1" applyBorder="1" applyAlignment="1" applyProtection="1">
      <alignment wrapText="1"/>
    </xf>
    <xf numFmtId="3" fontId="3" fillId="0" borderId="0" xfId="1" applyNumberFormat="1" applyFont="1" applyFill="1" applyBorder="1" applyProtection="1"/>
    <xf numFmtId="3" fontId="19" fillId="0" borderId="0" xfId="2" applyNumberFormat="1" applyFont="1" applyFill="1" applyProtection="1">
      <protection locked="0"/>
    </xf>
    <xf numFmtId="3" fontId="19" fillId="0" borderId="0" xfId="7" applyNumberFormat="1" applyFont="1" applyFill="1" applyProtection="1">
      <protection locked="0"/>
    </xf>
    <xf numFmtId="3" fontId="2" fillId="0" borderId="0" xfId="2" applyNumberFormat="1" applyFont="1" applyFill="1" applyBorder="1" applyProtection="1"/>
    <xf numFmtId="0" fontId="22" fillId="0" borderId="0" xfId="2" applyFont="1" applyFill="1" applyAlignment="1" applyProtection="1">
      <alignment horizontal="left"/>
    </xf>
    <xf numFmtId="4" fontId="88" fillId="0" borderId="0" xfId="2" applyNumberFormat="1" applyFont="1" applyFill="1" applyBorder="1" applyProtection="1"/>
    <xf numFmtId="3" fontId="88" fillId="0" borderId="0" xfId="2" applyNumberFormat="1" applyFont="1" applyFill="1" applyBorder="1" applyProtection="1"/>
    <xf numFmtId="3" fontId="23" fillId="0" borderId="0" xfId="2" applyNumberFormat="1" applyFont="1" applyFill="1" applyBorder="1" applyProtection="1"/>
    <xf numFmtId="3" fontId="16" fillId="0" borderId="0" xfId="1" applyNumberFormat="1" applyFont="1" applyFill="1" applyProtection="1"/>
    <xf numFmtId="3" fontId="25" fillId="0" borderId="0" xfId="2" applyNumberFormat="1" applyFont="1" applyFill="1" applyBorder="1" applyProtection="1"/>
    <xf numFmtId="3" fontId="23" fillId="0" borderId="0" xfId="2" applyNumberFormat="1" applyFont="1" applyFill="1" applyProtection="1"/>
    <xf numFmtId="3" fontId="16" fillId="0" borderId="0" xfId="1" applyNumberFormat="1" applyFont="1" applyFill="1" applyAlignment="1" applyProtection="1">
      <alignment wrapText="1"/>
    </xf>
    <xf numFmtId="0" fontId="46" fillId="0" borderId="0" xfId="56" applyFont="1" applyFill="1" applyAlignment="1">
      <alignment vertical="center"/>
    </xf>
    <xf numFmtId="0" fontId="45" fillId="0" borderId="27" xfId="60" applyFont="1" applyFill="1" applyBorder="1" applyAlignment="1">
      <alignment horizontal="center" vertical="center" wrapText="1"/>
    </xf>
    <xf numFmtId="0" fontId="45" fillId="0" borderId="25" xfId="60" applyFont="1" applyFill="1" applyBorder="1" applyAlignment="1">
      <alignment horizontal="center" vertical="center" wrapText="1"/>
    </xf>
    <xf numFmtId="0" fontId="45" fillId="0" borderId="27" xfId="60" applyFont="1" applyFill="1" applyBorder="1" applyAlignment="1">
      <alignment horizontal="center" vertical="center"/>
    </xf>
    <xf numFmtId="0" fontId="45" fillId="0" borderId="25" xfId="60" applyFont="1" applyFill="1" applyBorder="1" applyAlignment="1">
      <alignment horizontal="center" vertical="center"/>
    </xf>
    <xf numFmtId="0" fontId="45" fillId="0" borderId="28" xfId="60" applyFont="1" applyFill="1" applyBorder="1" applyAlignment="1">
      <alignment horizontal="center" vertical="center"/>
    </xf>
    <xf numFmtId="0" fontId="45" fillId="0" borderId="35" xfId="60" applyFont="1" applyFill="1" applyBorder="1" applyAlignment="1">
      <alignment horizontal="center" vertical="center"/>
    </xf>
    <xf numFmtId="0" fontId="45" fillId="0" borderId="29" xfId="60" applyFont="1" applyFill="1" applyBorder="1" applyAlignment="1">
      <alignment horizontal="center" vertical="center"/>
    </xf>
    <xf numFmtId="0" fontId="45" fillId="0" borderId="29" xfId="60" applyFont="1" applyFill="1" applyBorder="1" applyAlignment="1">
      <alignment horizontal="center" vertical="center" wrapText="1"/>
    </xf>
    <xf numFmtId="0" fontId="49" fillId="0" borderId="29" xfId="60" applyFont="1" applyFill="1" applyBorder="1" applyAlignment="1">
      <alignment horizontal="center" vertical="center" wrapText="1"/>
    </xf>
    <xf numFmtId="0" fontId="45" fillId="0" borderId="26" xfId="60" applyFont="1" applyFill="1" applyBorder="1" applyAlignment="1">
      <alignment horizontal="center" vertical="center" wrapText="1"/>
    </xf>
    <xf numFmtId="0" fontId="90" fillId="0" borderId="135" xfId="56" applyFont="1" applyFill="1" applyBorder="1" applyAlignment="1">
      <alignment horizontal="left" vertical="center" wrapText="1"/>
    </xf>
    <xf numFmtId="0" fontId="45" fillId="0" borderId="136" xfId="60" applyFont="1" applyFill="1" applyBorder="1" applyAlignment="1">
      <alignment horizontal="center" vertical="center" wrapText="1"/>
    </xf>
    <xf numFmtId="0" fontId="45" fillId="0" borderId="137" xfId="60" applyFont="1" applyFill="1" applyBorder="1" applyAlignment="1">
      <alignment horizontal="center" vertical="center" wrapText="1"/>
    </xf>
    <xf numFmtId="0" fontId="45" fillId="0" borderId="136" xfId="60" applyFont="1" applyFill="1" applyBorder="1" applyAlignment="1">
      <alignment horizontal="center" vertical="center"/>
    </xf>
    <xf numFmtId="0" fontId="45" fillId="0" borderId="137" xfId="60" applyFont="1" applyFill="1" applyBorder="1" applyAlignment="1">
      <alignment horizontal="center" vertical="center"/>
    </xf>
    <xf numFmtId="0" fontId="45" fillId="0" borderId="138" xfId="60" applyFont="1" applyFill="1" applyBorder="1" applyAlignment="1">
      <alignment horizontal="center" vertical="center"/>
    </xf>
    <xf numFmtId="0" fontId="45" fillId="0" borderId="139" xfId="60" applyFont="1" applyFill="1" applyBorder="1" applyAlignment="1">
      <alignment horizontal="center" vertical="center"/>
    </xf>
    <xf numFmtId="0" fontId="49" fillId="0" borderId="137" xfId="60" applyFont="1" applyFill="1" applyBorder="1" applyAlignment="1">
      <alignment horizontal="center" vertical="center" wrapText="1"/>
    </xf>
    <xf numFmtId="0" fontId="45" fillId="0" borderId="138" xfId="60" applyFont="1" applyFill="1" applyBorder="1" applyAlignment="1">
      <alignment horizontal="center" vertical="center" wrapText="1"/>
    </xf>
    <xf numFmtId="49" fontId="46" fillId="0" borderId="41" xfId="1" applyNumberFormat="1" applyFont="1" applyFill="1" applyBorder="1" applyAlignment="1">
      <alignment horizontal="left" vertical="center" wrapText="1"/>
    </xf>
    <xf numFmtId="49" fontId="45" fillId="0" borderId="15" xfId="1" applyNumberFormat="1" applyFont="1" applyFill="1" applyBorder="1" applyAlignment="1">
      <alignment horizontal="center" vertical="center" wrapText="1"/>
    </xf>
    <xf numFmtId="3" fontId="45" fillId="0" borderId="22" xfId="60" applyNumberFormat="1" applyFont="1" applyFill="1" applyBorder="1" applyAlignment="1">
      <alignment horizontal="center" vertical="center"/>
    </xf>
    <xf numFmtId="3" fontId="45" fillId="0" borderId="15" xfId="60" applyNumberFormat="1" applyFont="1" applyFill="1" applyBorder="1" applyAlignment="1">
      <alignment horizontal="center" vertical="center"/>
    </xf>
    <xf numFmtId="0" fontId="45" fillId="0" borderId="18" xfId="60" applyFont="1" applyFill="1" applyBorder="1" applyAlignment="1">
      <alignment horizontal="center" vertical="center"/>
    </xf>
    <xf numFmtId="3" fontId="45" fillId="0" borderId="81" xfId="60" applyNumberFormat="1" applyFont="1" applyFill="1" applyBorder="1" applyAlignment="1">
      <alignment horizontal="center" vertical="center"/>
    </xf>
    <xf numFmtId="3" fontId="45" fillId="0" borderId="18" xfId="60" applyNumberFormat="1" applyFont="1" applyFill="1" applyBorder="1" applyAlignment="1">
      <alignment horizontal="center" vertical="center"/>
    </xf>
    <xf numFmtId="49" fontId="45" fillId="0" borderId="50" xfId="1" applyNumberFormat="1" applyFont="1" applyFill="1" applyBorder="1" applyAlignment="1">
      <alignment horizontal="left" vertical="center" wrapText="1"/>
    </xf>
    <xf numFmtId="49" fontId="45" fillId="0" borderId="51" xfId="1" applyNumberFormat="1" applyFont="1" applyFill="1" applyBorder="1" applyAlignment="1">
      <alignment horizontal="center" vertical="center" wrapText="1"/>
    </xf>
    <xf numFmtId="3" fontId="45" fillId="0" borderId="52" xfId="60" applyNumberFormat="1" applyFont="1" applyFill="1" applyBorder="1" applyAlignment="1">
      <alignment horizontal="center" vertical="center"/>
    </xf>
    <xf numFmtId="3" fontId="45" fillId="0" borderId="51" xfId="60" applyNumberFormat="1" applyFont="1" applyFill="1" applyBorder="1" applyAlignment="1">
      <alignment horizontal="center" vertical="center"/>
    </xf>
    <xf numFmtId="3" fontId="45" fillId="0" borderId="53" xfId="60" applyNumberFormat="1" applyFont="1" applyFill="1" applyBorder="1" applyAlignment="1">
      <alignment horizontal="center" vertical="center"/>
    </xf>
    <xf numFmtId="3" fontId="45" fillId="0" borderId="66" xfId="60" applyNumberFormat="1" applyFont="1" applyFill="1" applyBorder="1" applyAlignment="1">
      <alignment horizontal="center" vertical="center"/>
    </xf>
    <xf numFmtId="49" fontId="45" fillId="0" borderId="60" xfId="1" applyNumberFormat="1" applyFont="1" applyFill="1" applyBorder="1" applyAlignment="1">
      <alignment horizontal="left" vertical="center" wrapText="1"/>
    </xf>
    <xf numFmtId="0" fontId="45" fillId="0" borderId="51" xfId="60" applyFont="1" applyFill="1" applyBorder="1" applyAlignment="1">
      <alignment horizontal="center" vertical="center"/>
    </xf>
    <xf numFmtId="0" fontId="45" fillId="0" borderId="52" xfId="60" applyFont="1" applyFill="1" applyBorder="1" applyAlignment="1">
      <alignment horizontal="center" vertical="center"/>
    </xf>
    <xf numFmtId="0" fontId="45" fillId="0" borderId="53" xfId="60" applyFont="1" applyFill="1" applyBorder="1" applyAlignment="1">
      <alignment horizontal="center" vertical="center"/>
    </xf>
    <xf numFmtId="0" fontId="45" fillId="0" borderId="66" xfId="60" applyFont="1" applyFill="1" applyBorder="1" applyAlignment="1">
      <alignment horizontal="center" vertical="center"/>
    </xf>
    <xf numFmtId="49" fontId="46" fillId="0" borderId="19" xfId="1" applyNumberFormat="1" applyFont="1" applyFill="1" applyBorder="1" applyAlignment="1">
      <alignment horizontal="left" vertical="center" wrapText="1"/>
    </xf>
    <xf numFmtId="49" fontId="45" fillId="0" borderId="45" xfId="1" applyNumberFormat="1" applyFont="1" applyFill="1" applyBorder="1" applyAlignment="1">
      <alignment horizontal="center" vertical="center" wrapText="1"/>
    </xf>
    <xf numFmtId="3" fontId="45" fillId="0" borderId="46" xfId="60" applyNumberFormat="1" applyFont="1" applyFill="1" applyBorder="1" applyAlignment="1">
      <alignment horizontal="center" vertical="center"/>
    </xf>
    <xf numFmtId="3" fontId="45" fillId="0" borderId="45" xfId="60" applyNumberFormat="1" applyFont="1" applyFill="1" applyBorder="1" applyAlignment="1">
      <alignment horizontal="center" vertical="center"/>
    </xf>
    <xf numFmtId="3" fontId="45" fillId="0" borderId="47" xfId="60" applyNumberFormat="1" applyFont="1" applyFill="1" applyBorder="1" applyAlignment="1">
      <alignment horizontal="center" vertical="center"/>
    </xf>
    <xf numFmtId="3" fontId="45" fillId="0" borderId="17" xfId="60" applyNumberFormat="1" applyFont="1" applyFill="1" applyBorder="1" applyAlignment="1">
      <alignment horizontal="center" vertical="center"/>
    </xf>
    <xf numFmtId="49" fontId="45" fillId="0" borderId="82" xfId="1" applyNumberFormat="1" applyFont="1" applyFill="1" applyBorder="1" applyAlignment="1">
      <alignment horizontal="left" vertical="center" wrapText="1"/>
    </xf>
    <xf numFmtId="49" fontId="92" fillId="0" borderId="82" xfId="1" applyNumberFormat="1" applyFont="1" applyFill="1" applyBorder="1" applyAlignment="1">
      <alignment horizontal="left" vertical="center" wrapText="1"/>
    </xf>
    <xf numFmtId="49" fontId="45" fillId="4" borderId="51" xfId="1" applyNumberFormat="1" applyFont="1" applyFill="1" applyBorder="1" applyAlignment="1">
      <alignment horizontal="center" vertical="center" wrapText="1"/>
    </xf>
    <xf numFmtId="3" fontId="95" fillId="0" borderId="66" xfId="60" applyNumberFormat="1" applyFont="1" applyFill="1" applyBorder="1" applyAlignment="1">
      <alignment horizontal="center" vertical="center"/>
    </xf>
    <xf numFmtId="3" fontId="95" fillId="0" borderId="52" xfId="60" applyNumberFormat="1" applyFont="1" applyFill="1" applyBorder="1" applyAlignment="1">
      <alignment horizontal="center" vertical="center"/>
    </xf>
    <xf numFmtId="0" fontId="45" fillId="4" borderId="51" xfId="60" applyFont="1" applyFill="1" applyBorder="1" applyAlignment="1">
      <alignment horizontal="center" vertical="center"/>
    </xf>
    <xf numFmtId="0" fontId="45" fillId="4" borderId="52" xfId="60" applyFont="1" applyFill="1" applyBorder="1" applyAlignment="1">
      <alignment horizontal="center" vertical="center"/>
    </xf>
    <xf numFmtId="3" fontId="45" fillId="4" borderId="66" xfId="60" applyNumberFormat="1" applyFont="1" applyFill="1" applyBorder="1" applyAlignment="1">
      <alignment horizontal="center" vertical="center"/>
    </xf>
    <xf numFmtId="3" fontId="45" fillId="4" borderId="52" xfId="60" applyNumberFormat="1" applyFont="1" applyFill="1" applyBorder="1" applyAlignment="1">
      <alignment horizontal="center" vertical="center"/>
    </xf>
    <xf numFmtId="49" fontId="92" fillId="0" borderId="68" xfId="1" applyNumberFormat="1" applyFont="1" applyFill="1" applyBorder="1" applyAlignment="1">
      <alignment horizontal="left" vertical="center" wrapText="1"/>
    </xf>
    <xf numFmtId="49" fontId="45" fillId="4" borderId="42" xfId="1" applyNumberFormat="1" applyFont="1" applyFill="1" applyBorder="1" applyAlignment="1">
      <alignment horizontal="center" vertical="center" wrapText="1"/>
    </xf>
    <xf numFmtId="3" fontId="45" fillId="0" borderId="43" xfId="60" applyNumberFormat="1" applyFont="1" applyFill="1" applyBorder="1" applyAlignment="1">
      <alignment horizontal="center" vertical="center"/>
    </xf>
    <xf numFmtId="0" fontId="45" fillId="0" borderId="42" xfId="60" applyFont="1" applyFill="1" applyBorder="1" applyAlignment="1">
      <alignment horizontal="center" vertical="center"/>
    </xf>
    <xf numFmtId="0" fontId="45" fillId="0" borderId="43" xfId="60" applyFont="1" applyFill="1" applyBorder="1" applyAlignment="1">
      <alignment horizontal="center" vertical="center"/>
    </xf>
    <xf numFmtId="0" fontId="45" fillId="0" borderId="44" xfId="60" applyFont="1" applyFill="1" applyBorder="1" applyAlignment="1">
      <alignment horizontal="center" vertical="center"/>
    </xf>
    <xf numFmtId="3" fontId="45" fillId="0" borderId="65" xfId="60" applyNumberFormat="1" applyFont="1" applyFill="1" applyBorder="1" applyAlignment="1">
      <alignment horizontal="center" vertical="center"/>
    </xf>
    <xf numFmtId="3" fontId="45" fillId="0" borderId="44" xfId="60" applyNumberFormat="1" applyFont="1" applyFill="1" applyBorder="1" applyAlignment="1">
      <alignment horizontal="center" vertical="center"/>
    </xf>
    <xf numFmtId="49" fontId="45" fillId="0" borderId="83" xfId="1" applyNumberFormat="1" applyFont="1" applyFill="1" applyBorder="1" applyAlignment="1">
      <alignment horizontal="left" vertical="center" wrapText="1"/>
    </xf>
    <xf numFmtId="49" fontId="45" fillId="0" borderId="56" xfId="1" applyNumberFormat="1" applyFont="1" applyFill="1" applyBorder="1" applyAlignment="1">
      <alignment horizontal="center" vertical="center" wrapText="1"/>
    </xf>
    <xf numFmtId="3" fontId="45" fillId="0" borderId="57" xfId="60" applyNumberFormat="1" applyFont="1" applyFill="1" applyBorder="1" applyAlignment="1">
      <alignment horizontal="center" vertical="center"/>
    </xf>
    <xf numFmtId="0" fontId="45" fillId="0" borderId="56" xfId="60" applyFont="1" applyFill="1" applyBorder="1" applyAlignment="1">
      <alignment horizontal="center" vertical="center"/>
    </xf>
    <xf numFmtId="0" fontId="45" fillId="0" borderId="57" xfId="60" applyFont="1" applyFill="1" applyBorder="1" applyAlignment="1">
      <alignment horizontal="center" vertical="center"/>
    </xf>
    <xf numFmtId="0" fontId="45" fillId="0" borderId="58" xfId="60" applyFont="1" applyFill="1" applyBorder="1" applyAlignment="1">
      <alignment horizontal="center" vertical="center"/>
    </xf>
    <xf numFmtId="3" fontId="45" fillId="0" borderId="67" xfId="60" applyNumberFormat="1" applyFont="1" applyFill="1" applyBorder="1" applyAlignment="1">
      <alignment horizontal="center" vertical="center"/>
    </xf>
    <xf numFmtId="3" fontId="45" fillId="4" borderId="57" xfId="60" applyNumberFormat="1" applyFont="1" applyFill="1" applyBorder="1" applyAlignment="1">
      <alignment horizontal="center" vertical="center"/>
    </xf>
    <xf numFmtId="3" fontId="45" fillId="0" borderId="58" xfId="60" applyNumberFormat="1" applyFont="1" applyFill="1" applyBorder="1" applyAlignment="1">
      <alignment horizontal="center" vertical="center"/>
    </xf>
    <xf numFmtId="49" fontId="45" fillId="0" borderId="62" xfId="1" applyNumberFormat="1" applyFont="1" applyFill="1" applyBorder="1" applyAlignment="1">
      <alignment horizontal="left" vertical="center" wrapText="1"/>
    </xf>
    <xf numFmtId="49" fontId="45" fillId="0" borderId="27" xfId="1" applyNumberFormat="1" applyFont="1" applyFill="1" applyBorder="1" applyAlignment="1">
      <alignment horizontal="center" vertical="center" wrapText="1"/>
    </xf>
    <xf numFmtId="3" fontId="45" fillId="0" borderId="25" xfId="60" applyNumberFormat="1" applyFont="1" applyFill="1" applyBorder="1" applyAlignment="1">
      <alignment horizontal="center" vertical="center"/>
    </xf>
    <xf numFmtId="3" fontId="45" fillId="0" borderId="79" xfId="60" applyNumberFormat="1" applyFont="1" applyFill="1" applyBorder="1" applyAlignment="1">
      <alignment horizontal="center" vertical="center"/>
    </xf>
    <xf numFmtId="3" fontId="45" fillId="0" borderId="28" xfId="60" applyNumberFormat="1" applyFont="1" applyFill="1" applyBorder="1" applyAlignment="1">
      <alignment horizontal="center" vertical="center"/>
    </xf>
    <xf numFmtId="49" fontId="46" fillId="0" borderId="82" xfId="1" applyNumberFormat="1" applyFont="1" applyFill="1" applyBorder="1" applyAlignment="1">
      <alignment horizontal="left" vertical="center" wrapText="1"/>
    </xf>
    <xf numFmtId="49" fontId="46" fillId="0" borderId="68" xfId="1" applyNumberFormat="1" applyFont="1" applyFill="1" applyBorder="1" applyAlignment="1">
      <alignment horizontal="left" vertical="center"/>
    </xf>
    <xf numFmtId="49" fontId="45" fillId="0" borderId="24" xfId="1" applyNumberFormat="1" applyFont="1" applyFill="1" applyBorder="1" applyAlignment="1">
      <alignment horizontal="center" vertical="center"/>
    </xf>
    <xf numFmtId="3" fontId="45" fillId="0" borderId="29" xfId="60" applyNumberFormat="1" applyFont="1" applyFill="1" applyBorder="1" applyAlignment="1">
      <alignment horizontal="center" vertical="center"/>
    </xf>
    <xf numFmtId="3" fontId="45" fillId="0" borderId="24" xfId="60" applyNumberFormat="1" applyFont="1" applyFill="1" applyBorder="1" applyAlignment="1">
      <alignment horizontal="center" vertical="center"/>
    </xf>
    <xf numFmtId="0" fontId="45" fillId="0" borderId="26" xfId="60" applyFont="1" applyFill="1" applyBorder="1" applyAlignment="1">
      <alignment horizontal="center" vertical="center"/>
    </xf>
    <xf numFmtId="3" fontId="45" fillId="0" borderId="35" xfId="60" applyNumberFormat="1" applyFont="1" applyFill="1" applyBorder="1" applyAlignment="1">
      <alignment horizontal="center" vertical="center"/>
    </xf>
    <xf numFmtId="3" fontId="45" fillId="0" borderId="26" xfId="60" applyNumberFormat="1" applyFont="1" applyFill="1" applyBorder="1" applyAlignment="1">
      <alignment horizontal="center" vertical="center"/>
    </xf>
    <xf numFmtId="0" fontId="45" fillId="0" borderId="46" xfId="60" applyFont="1" applyFill="1" applyBorder="1" applyAlignment="1">
      <alignment horizontal="center" vertical="center"/>
    </xf>
    <xf numFmtId="0" fontId="45" fillId="0" borderId="47" xfId="60" applyFont="1" applyFill="1" applyBorder="1" applyAlignment="1">
      <alignment horizontal="center" vertical="center"/>
    </xf>
    <xf numFmtId="49" fontId="45" fillId="0" borderId="140" xfId="1" applyNumberFormat="1" applyFont="1" applyFill="1" applyBorder="1" applyAlignment="1">
      <alignment horizontal="left" vertical="center" wrapText="1"/>
    </xf>
    <xf numFmtId="0" fontId="45" fillId="0" borderId="79" xfId="60" applyFont="1" applyFill="1" applyBorder="1" applyAlignment="1">
      <alignment horizontal="center" vertical="center"/>
    </xf>
    <xf numFmtId="0" fontId="47" fillId="3" borderId="135" xfId="56" applyFont="1" applyFill="1" applyBorder="1" applyAlignment="1">
      <alignment horizontal="left" vertical="center" wrapText="1"/>
    </xf>
    <xf numFmtId="0" fontId="46" fillId="3" borderId="136" xfId="56" applyFont="1" applyFill="1" applyBorder="1" applyAlignment="1">
      <alignment horizontal="center" vertical="center"/>
    </xf>
    <xf numFmtId="3" fontId="46" fillId="3" borderId="137" xfId="60" applyNumberFormat="1" applyFont="1" applyFill="1" applyBorder="1" applyAlignment="1">
      <alignment horizontal="center" vertical="center"/>
    </xf>
    <xf numFmtId="3" fontId="46" fillId="3" borderId="137" xfId="56" applyNumberFormat="1" applyFont="1" applyFill="1" applyBorder="1" applyAlignment="1">
      <alignment horizontal="center" vertical="center"/>
    </xf>
    <xf numFmtId="0" fontId="46" fillId="3" borderId="137" xfId="56" applyFont="1" applyFill="1" applyBorder="1" applyAlignment="1">
      <alignment horizontal="center" vertical="center"/>
    </xf>
    <xf numFmtId="0" fontId="46" fillId="3" borderId="138" xfId="56" applyFont="1" applyFill="1" applyBorder="1" applyAlignment="1">
      <alignment horizontal="center" vertical="center"/>
    </xf>
    <xf numFmtId="3" fontId="46" fillId="3" borderId="139" xfId="56" applyNumberFormat="1" applyFont="1" applyFill="1" applyBorder="1" applyAlignment="1">
      <alignment horizontal="center" vertical="center"/>
    </xf>
    <xf numFmtId="3" fontId="46" fillId="3" borderId="138" xfId="56" applyNumberFormat="1" applyFont="1" applyFill="1" applyBorder="1" applyAlignment="1">
      <alignment horizontal="center" vertical="center"/>
    </xf>
    <xf numFmtId="49" fontId="46" fillId="3" borderId="41" xfId="1" applyNumberFormat="1" applyFont="1" applyFill="1" applyBorder="1" applyAlignment="1">
      <alignment horizontal="left" vertical="center" wrapText="1"/>
    </xf>
    <xf numFmtId="49" fontId="45" fillId="3" borderId="15" xfId="1" applyNumberFormat="1" applyFont="1" applyFill="1" applyBorder="1" applyAlignment="1">
      <alignment horizontal="center" vertical="center" wrapText="1"/>
    </xf>
    <xf numFmtId="3" fontId="45" fillId="3" borderId="22" xfId="60" applyNumberFormat="1" applyFont="1" applyFill="1" applyBorder="1" applyAlignment="1">
      <alignment horizontal="center" vertical="center"/>
    </xf>
    <xf numFmtId="3" fontId="45" fillId="3" borderId="15" xfId="60" applyNumberFormat="1" applyFont="1" applyFill="1" applyBorder="1" applyAlignment="1">
      <alignment horizontal="center" vertical="center"/>
    </xf>
    <xf numFmtId="2" fontId="45" fillId="3" borderId="18" xfId="60" applyNumberFormat="1" applyFont="1" applyFill="1" applyBorder="1" applyAlignment="1">
      <alignment horizontal="center" vertical="center"/>
    </xf>
    <xf numFmtId="3" fontId="45" fillId="3" borderId="81" xfId="60" applyNumberFormat="1" applyFont="1" applyFill="1" applyBorder="1" applyAlignment="1">
      <alignment horizontal="center" vertical="center"/>
    </xf>
    <xf numFmtId="3" fontId="45" fillId="3" borderId="18" xfId="60" applyNumberFormat="1" applyFont="1" applyFill="1" applyBorder="1" applyAlignment="1">
      <alignment horizontal="center" vertical="center"/>
    </xf>
    <xf numFmtId="49" fontId="45" fillId="3" borderId="50" xfId="1" applyNumberFormat="1" applyFont="1" applyFill="1" applyBorder="1" applyAlignment="1">
      <alignment horizontal="left" vertical="center" wrapText="1"/>
    </xf>
    <xf numFmtId="49" fontId="45" fillId="3" borderId="51" xfId="1" applyNumberFormat="1" applyFont="1" applyFill="1" applyBorder="1" applyAlignment="1">
      <alignment horizontal="center" vertical="center" wrapText="1"/>
    </xf>
    <xf numFmtId="3" fontId="45" fillId="3" borderId="52" xfId="60" applyNumberFormat="1" applyFont="1" applyFill="1" applyBorder="1" applyAlignment="1">
      <alignment horizontal="center" vertical="center"/>
    </xf>
    <xf numFmtId="3" fontId="45" fillId="3" borderId="51" xfId="60" applyNumberFormat="1" applyFont="1" applyFill="1" applyBorder="1" applyAlignment="1">
      <alignment horizontal="center" vertical="center"/>
    </xf>
    <xf numFmtId="3" fontId="45" fillId="3" borderId="53" xfId="60" applyNumberFormat="1" applyFont="1" applyFill="1" applyBorder="1" applyAlignment="1">
      <alignment horizontal="center" vertical="center"/>
    </xf>
    <xf numFmtId="3" fontId="45" fillId="3" borderId="66" xfId="60" applyNumberFormat="1" applyFont="1" applyFill="1" applyBorder="1" applyAlignment="1">
      <alignment horizontal="center" vertical="center"/>
    </xf>
    <xf numFmtId="49" fontId="45" fillId="3" borderId="60" xfId="1" applyNumberFormat="1" applyFont="1" applyFill="1" applyBorder="1" applyAlignment="1">
      <alignment horizontal="left" vertical="center" wrapText="1"/>
    </xf>
    <xf numFmtId="0" fontId="45" fillId="3" borderId="51" xfId="60" applyFont="1" applyFill="1" applyBorder="1" applyAlignment="1">
      <alignment horizontal="center" vertical="center"/>
    </xf>
    <xf numFmtId="0" fontId="45" fillId="3" borderId="52" xfId="60" applyFont="1" applyFill="1" applyBorder="1" applyAlignment="1">
      <alignment horizontal="center" vertical="center"/>
    </xf>
    <xf numFmtId="0" fontId="45" fillId="3" borderId="53" xfId="60" applyFont="1" applyFill="1" applyBorder="1" applyAlignment="1">
      <alignment horizontal="center" vertical="center"/>
    </xf>
    <xf numFmtId="0" fontId="45" fillId="3" borderId="66" xfId="60" applyFont="1" applyFill="1" applyBorder="1" applyAlignment="1">
      <alignment horizontal="center" vertical="center"/>
    </xf>
    <xf numFmtId="49" fontId="46" fillId="3" borderId="19" xfId="1" applyNumberFormat="1" applyFont="1" applyFill="1" applyBorder="1" applyAlignment="1">
      <alignment horizontal="left" vertical="center" wrapText="1"/>
    </xf>
    <xf numFmtId="49" fontId="45" fillId="3" borderId="45" xfId="1" applyNumberFormat="1" applyFont="1" applyFill="1" applyBorder="1" applyAlignment="1">
      <alignment horizontal="center" vertical="center" wrapText="1"/>
    </xf>
    <xf numFmtId="3" fontId="45" fillId="3" borderId="46" xfId="60" applyNumberFormat="1" applyFont="1" applyFill="1" applyBorder="1" applyAlignment="1">
      <alignment horizontal="center" vertical="center"/>
    </xf>
    <xf numFmtId="3" fontId="45" fillId="3" borderId="45" xfId="60" applyNumberFormat="1" applyFont="1" applyFill="1" applyBorder="1" applyAlignment="1">
      <alignment horizontal="center" vertical="center"/>
    </xf>
    <xf numFmtId="3" fontId="45" fillId="3" borderId="47" xfId="60" applyNumberFormat="1" applyFont="1" applyFill="1" applyBorder="1" applyAlignment="1">
      <alignment horizontal="center" vertical="center"/>
    </xf>
    <xf numFmtId="3" fontId="45" fillId="3" borderId="17" xfId="60" applyNumberFormat="1" applyFont="1" applyFill="1" applyBorder="1" applyAlignment="1">
      <alignment horizontal="center" vertical="center"/>
    </xf>
    <xf numFmtId="49" fontId="45" fillId="3" borderId="82" xfId="1" applyNumberFormat="1" applyFont="1" applyFill="1" applyBorder="1" applyAlignment="1">
      <alignment horizontal="left" vertical="center" wrapText="1"/>
    </xf>
    <xf numFmtId="2" fontId="45" fillId="0" borderId="51" xfId="60" applyNumberFormat="1" applyFont="1" applyFill="1" applyBorder="1" applyAlignment="1">
      <alignment horizontal="center" vertical="center"/>
    </xf>
    <xf numFmtId="2" fontId="45" fillId="0" borderId="53" xfId="60" applyNumberFormat="1" applyFont="1" applyFill="1" applyBorder="1" applyAlignment="1">
      <alignment horizontal="center" vertical="center"/>
    </xf>
    <xf numFmtId="2" fontId="45" fillId="4" borderId="51" xfId="60" applyNumberFormat="1" applyFont="1" applyFill="1" applyBorder="1" applyAlignment="1">
      <alignment horizontal="center" vertical="center"/>
    </xf>
    <xf numFmtId="0" fontId="45" fillId="0" borderId="0" xfId="60" applyFont="1" applyFill="1" applyAlignment="1">
      <alignment vertical="center"/>
    </xf>
    <xf numFmtId="0" fontId="45" fillId="3" borderId="15" xfId="56" applyFont="1" applyFill="1" applyBorder="1" applyAlignment="1">
      <alignment horizontal="center" vertical="center" wrapText="1"/>
    </xf>
    <xf numFmtId="0" fontId="45" fillId="3" borderId="18" xfId="60" applyFont="1" applyFill="1" applyBorder="1" applyAlignment="1">
      <alignment horizontal="center" vertical="center"/>
    </xf>
    <xf numFmtId="49" fontId="45" fillId="3" borderId="140" xfId="1" applyNumberFormat="1" applyFont="1" applyFill="1" applyBorder="1" applyAlignment="1">
      <alignment horizontal="left" vertical="center" wrapText="1"/>
    </xf>
    <xf numFmtId="49" fontId="45" fillId="3" borderId="27" xfId="1" applyNumberFormat="1" applyFont="1" applyFill="1" applyBorder="1" applyAlignment="1">
      <alignment horizontal="center" vertical="center" wrapText="1"/>
    </xf>
    <xf numFmtId="3" fontId="45" fillId="3" borderId="25" xfId="60" applyNumberFormat="1" applyFont="1" applyFill="1" applyBorder="1" applyAlignment="1">
      <alignment horizontal="center" vertical="center"/>
    </xf>
    <xf numFmtId="0" fontId="45" fillId="3" borderId="27" xfId="60" applyFont="1" applyFill="1" applyBorder="1" applyAlignment="1">
      <alignment horizontal="center" vertical="center"/>
    </xf>
    <xf numFmtId="0" fontId="45" fillId="3" borderId="25" xfId="60" applyFont="1" applyFill="1" applyBorder="1" applyAlignment="1">
      <alignment horizontal="center" vertical="center"/>
    </xf>
    <xf numFmtId="0" fontId="45" fillId="3" borderId="28" xfId="60" applyFont="1" applyFill="1" applyBorder="1" applyAlignment="1">
      <alignment horizontal="center" vertical="center"/>
    </xf>
    <xf numFmtId="0" fontId="45" fillId="3" borderId="79" xfId="60" applyFont="1" applyFill="1" applyBorder="1" applyAlignment="1">
      <alignment horizontal="center" vertical="center"/>
    </xf>
    <xf numFmtId="3" fontId="45" fillId="3" borderId="28" xfId="60" applyNumberFormat="1" applyFont="1" applyFill="1" applyBorder="1" applyAlignment="1">
      <alignment horizontal="center" vertical="center"/>
    </xf>
    <xf numFmtId="0" fontId="45" fillId="3" borderId="45" xfId="56" applyFont="1" applyFill="1" applyBorder="1" applyAlignment="1">
      <alignment horizontal="center" vertical="center" wrapText="1"/>
    </xf>
    <xf numFmtId="2" fontId="45" fillId="3" borderId="47" xfId="60" applyNumberFormat="1" applyFont="1" applyFill="1" applyBorder="1" applyAlignment="1">
      <alignment horizontal="center" vertical="center"/>
    </xf>
    <xf numFmtId="49" fontId="45" fillId="3" borderId="83" xfId="1" applyNumberFormat="1" applyFont="1" applyFill="1" applyBorder="1" applyAlignment="1">
      <alignment horizontal="left" vertical="center" wrapText="1"/>
    </xf>
    <xf numFmtId="49" fontId="45" fillId="3" borderId="56" xfId="1" applyNumberFormat="1" applyFont="1" applyFill="1" applyBorder="1" applyAlignment="1">
      <alignment horizontal="center" vertical="center" wrapText="1"/>
    </xf>
    <xf numFmtId="3" fontId="45" fillId="3" borderId="57" xfId="60" applyNumberFormat="1" applyFont="1" applyFill="1" applyBorder="1" applyAlignment="1">
      <alignment horizontal="center" vertical="center"/>
    </xf>
    <xf numFmtId="0" fontId="45" fillId="3" borderId="56" xfId="60" applyFont="1" applyFill="1" applyBorder="1" applyAlignment="1">
      <alignment horizontal="center" vertical="center"/>
    </xf>
    <xf numFmtId="0" fontId="45" fillId="3" borderId="57" xfId="60" applyFont="1" applyFill="1" applyBorder="1" applyAlignment="1">
      <alignment horizontal="center" vertical="center"/>
    </xf>
    <xf numFmtId="0" fontId="45" fillId="3" borderId="58" xfId="60" applyFont="1" applyFill="1" applyBorder="1" applyAlignment="1">
      <alignment horizontal="center" vertical="center"/>
    </xf>
    <xf numFmtId="0" fontId="45" fillId="3" borderId="67" xfId="60" applyFont="1" applyFill="1" applyBorder="1" applyAlignment="1">
      <alignment horizontal="center" vertical="center"/>
    </xf>
    <xf numFmtId="3" fontId="45" fillId="3" borderId="58" xfId="60" applyNumberFormat="1" applyFont="1" applyFill="1" applyBorder="1" applyAlignment="1">
      <alignment horizontal="center" vertical="center"/>
    </xf>
    <xf numFmtId="0" fontId="45" fillId="0" borderId="45" xfId="60" applyFont="1" applyFill="1" applyBorder="1" applyAlignment="1">
      <alignment horizontal="center" vertical="center"/>
    </xf>
    <xf numFmtId="0" fontId="45" fillId="0" borderId="15" xfId="60" applyFont="1" applyFill="1" applyBorder="1" applyAlignment="1">
      <alignment horizontal="center" vertical="center"/>
    </xf>
    <xf numFmtId="0" fontId="45" fillId="0" borderId="22" xfId="60" applyFont="1" applyFill="1" applyBorder="1" applyAlignment="1">
      <alignment horizontal="center" vertical="center"/>
    </xf>
    <xf numFmtId="0" fontId="45" fillId="0" borderId="24" xfId="60" applyFont="1" applyFill="1" applyBorder="1" applyAlignment="1">
      <alignment horizontal="center" vertical="center"/>
    </xf>
    <xf numFmtId="0" fontId="45" fillId="0" borderId="67" xfId="60" applyFont="1" applyFill="1" applyBorder="1" applyAlignment="1">
      <alignment horizontal="center" vertical="center"/>
    </xf>
    <xf numFmtId="0" fontId="89" fillId="0" borderId="0" xfId="56" applyFont="1" applyFill="1" applyAlignment="1">
      <alignment vertical="center"/>
    </xf>
    <xf numFmtId="0" fontId="89" fillId="0" borderId="0" xfId="56" applyFont="1" applyFill="1" applyAlignment="1">
      <alignment vertical="center" wrapText="1"/>
    </xf>
    <xf numFmtId="0" fontId="10" fillId="0" borderId="0" xfId="56" applyFont="1" applyFill="1" applyAlignment="1">
      <alignment vertical="center"/>
    </xf>
    <xf numFmtId="0" fontId="45" fillId="0" borderId="0" xfId="62" applyFont="1" applyFill="1" applyAlignment="1">
      <alignment vertical="center"/>
    </xf>
    <xf numFmtId="0" fontId="45" fillId="0" borderId="0" xfId="56" applyFont="1" applyAlignment="1">
      <alignment horizontal="left" vertical="center"/>
    </xf>
    <xf numFmtId="0" fontId="98" fillId="0" borderId="0" xfId="60" applyFont="1" applyAlignment="1">
      <alignment vertical="center"/>
    </xf>
    <xf numFmtId="0" fontId="10" fillId="29" borderId="52" xfId="0" applyFont="1" applyFill="1" applyBorder="1"/>
    <xf numFmtId="0" fontId="81" fillId="0" borderId="15" xfId="0" applyFont="1" applyBorder="1" applyAlignment="1">
      <alignment horizontal="center" vertical="center" wrapText="1"/>
    </xf>
    <xf numFmtId="0" fontId="81" fillId="0" borderId="22" xfId="0" applyFont="1" applyBorder="1" applyAlignment="1">
      <alignment horizontal="center" vertical="center" wrapText="1"/>
    </xf>
    <xf numFmtId="0" fontId="81" fillId="0" borderId="18" xfId="0" applyFont="1" applyBorder="1" applyAlignment="1">
      <alignment horizontal="center" vertical="center" wrapText="1"/>
    </xf>
    <xf numFmtId="14" fontId="99" fillId="0" borderId="0" xfId="1" applyNumberFormat="1" applyFont="1" applyFill="1" applyBorder="1" applyProtection="1"/>
    <xf numFmtId="0" fontId="45" fillId="0" borderId="15" xfId="56" applyFont="1" applyFill="1" applyBorder="1" applyAlignment="1">
      <alignment horizontal="center" vertical="center" wrapText="1"/>
    </xf>
    <xf numFmtId="0" fontId="45" fillId="0" borderId="0" xfId="62" applyFont="1" applyFill="1" applyAlignment="1">
      <alignment horizontal="left" vertical="center"/>
    </xf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49" fontId="86" fillId="0" borderId="122" xfId="0" applyNumberFormat="1" applyFont="1" applyFill="1" applyBorder="1" applyAlignment="1">
      <alignment horizontal="left" indent="1"/>
    </xf>
    <xf numFmtId="4" fontId="86" fillId="0" borderId="43" xfId="0" applyNumberFormat="1" applyFont="1" applyFill="1" applyBorder="1" applyAlignment="1">
      <alignment horizontal="right" indent="1"/>
    </xf>
    <xf numFmtId="4" fontId="86" fillId="0" borderId="65" xfId="0" applyNumberFormat="1" applyFont="1" applyFill="1" applyBorder="1" applyAlignment="1">
      <alignment horizontal="right" indent="1"/>
    </xf>
    <xf numFmtId="4" fontId="86" fillId="0" borderId="65" xfId="0" applyNumberFormat="1" applyFont="1" applyFill="1" applyBorder="1" applyAlignment="1">
      <alignment horizontal="center"/>
    </xf>
    <xf numFmtId="4" fontId="86" fillId="0" borderId="43" xfId="0" applyNumberFormat="1" applyFont="1" applyFill="1" applyBorder="1" applyAlignment="1">
      <alignment horizontal="center"/>
    </xf>
    <xf numFmtId="4" fontId="86" fillId="0" borderId="44" xfId="0" applyNumberFormat="1" applyFont="1" applyFill="1" applyBorder="1" applyAlignment="1">
      <alignment horizontal="center"/>
    </xf>
    <xf numFmtId="4" fontId="86" fillId="0" borderId="100" xfId="0" applyNumberFormat="1" applyFont="1" applyFill="1" applyBorder="1" applyAlignment="1">
      <alignment horizontal="right" indent="1"/>
    </xf>
    <xf numFmtId="4" fontId="86" fillId="0" borderId="100" xfId="0" applyNumberFormat="1" applyFont="1" applyFill="1" applyBorder="1" applyAlignment="1">
      <alignment horizontal="center"/>
    </xf>
    <xf numFmtId="4" fontId="86" fillId="0" borderId="106" xfId="0" applyNumberFormat="1" applyFont="1" applyFill="1" applyBorder="1" applyAlignment="1">
      <alignment horizontal="center"/>
    </xf>
    <xf numFmtId="4" fontId="86" fillId="0" borderId="86" xfId="0" applyNumberFormat="1" applyFont="1" applyFill="1" applyBorder="1" applyAlignment="1">
      <alignment horizontal="right" indent="1"/>
    </xf>
    <xf numFmtId="4" fontId="86" fillId="0" borderId="86" xfId="0" applyNumberFormat="1" applyFont="1" applyFill="1" applyBorder="1" applyAlignment="1">
      <alignment horizontal="center"/>
    </xf>
    <xf numFmtId="4" fontId="86" fillId="0" borderId="108" xfId="0" applyNumberFormat="1" applyFont="1" applyFill="1" applyBorder="1" applyAlignment="1">
      <alignment horizontal="center"/>
    </xf>
    <xf numFmtId="49" fontId="45" fillId="0" borderId="126" xfId="0" applyNumberFormat="1" applyFont="1" applyFill="1" applyBorder="1" applyAlignment="1">
      <alignment horizontal="left" indent="1"/>
    </xf>
    <xf numFmtId="168" fontId="80" fillId="0" borderId="45" xfId="0" applyNumberFormat="1" applyFont="1" applyBorder="1" applyAlignment="1">
      <alignment horizontal="right" vertical="center" wrapText="1"/>
    </xf>
    <xf numFmtId="168" fontId="80" fillId="0" borderId="46" xfId="0" applyNumberFormat="1" applyFont="1" applyBorder="1" applyAlignment="1">
      <alignment horizontal="right" vertical="center" wrapText="1"/>
    </xf>
    <xf numFmtId="4" fontId="80" fillId="0" borderId="47" xfId="0" applyNumberFormat="1" applyFont="1" applyBorder="1" applyAlignment="1">
      <alignment horizontal="right" vertical="center"/>
    </xf>
    <xf numFmtId="168" fontId="80" fillId="0" borderId="51" xfId="0" applyNumberFormat="1" applyFont="1" applyBorder="1" applyAlignment="1">
      <alignment horizontal="right" vertical="center" wrapText="1"/>
    </xf>
    <xf numFmtId="168" fontId="80" fillId="0" borderId="52" xfId="0" applyNumberFormat="1" applyFont="1" applyBorder="1" applyAlignment="1">
      <alignment horizontal="right" vertical="center" wrapText="1"/>
    </xf>
    <xf numFmtId="4" fontId="80" fillId="0" borderId="53" xfId="0" applyNumberFormat="1" applyFont="1" applyBorder="1" applyAlignment="1">
      <alignment horizontal="right" vertical="center"/>
    </xf>
    <xf numFmtId="3" fontId="10" fillId="0" borderId="51" xfId="0" applyNumberFormat="1" applyFont="1" applyBorder="1" applyAlignment="1">
      <alignment vertical="center"/>
    </xf>
    <xf numFmtId="4" fontId="10" fillId="0" borderId="52" xfId="0" applyNumberFormat="1" applyFont="1" applyBorder="1" applyAlignment="1">
      <alignment vertical="center"/>
    </xf>
    <xf numFmtId="168" fontId="10" fillId="0" borderId="52" xfId="0" applyNumberFormat="1" applyFont="1" applyBorder="1" applyAlignment="1">
      <alignment horizontal="right" vertical="center" wrapText="1"/>
    </xf>
    <xf numFmtId="4" fontId="10" fillId="0" borderId="53" xfId="0" applyNumberFormat="1" applyFont="1" applyBorder="1" applyAlignment="1">
      <alignment horizontal="right" vertical="center"/>
    </xf>
    <xf numFmtId="2" fontId="81" fillId="0" borderId="52" xfId="0" applyNumberFormat="1" applyFont="1" applyBorder="1" applyAlignment="1">
      <alignment vertical="center"/>
    </xf>
    <xf numFmtId="4" fontId="10" fillId="0" borderId="51" xfId="0" applyNumberFormat="1" applyFont="1" applyBorder="1" applyAlignment="1">
      <alignment vertical="center"/>
    </xf>
    <xf numFmtId="168" fontId="80" fillId="0" borderId="51" xfId="0" applyNumberFormat="1" applyFont="1" applyBorder="1" applyAlignment="1">
      <alignment vertical="center"/>
    </xf>
    <xf numFmtId="168" fontId="80" fillId="0" borderId="52" xfId="0" applyNumberFormat="1" applyFont="1" applyBorder="1" applyAlignment="1">
      <alignment vertical="center" wrapText="1"/>
    </xf>
    <xf numFmtId="4" fontId="80" fillId="0" borderId="53" xfId="0" applyNumberFormat="1" applyFont="1" applyBorder="1" applyAlignment="1">
      <alignment vertical="center"/>
    </xf>
    <xf numFmtId="168" fontId="80" fillId="0" borderId="52" xfId="0" applyNumberFormat="1" applyFont="1" applyBorder="1" applyAlignment="1">
      <alignment vertical="center"/>
    </xf>
    <xf numFmtId="4" fontId="10" fillId="0" borderId="0" xfId="0" applyNumberFormat="1" applyFont="1" applyFill="1" applyBorder="1"/>
    <xf numFmtId="4" fontId="45" fillId="0" borderId="107" xfId="0" applyNumberFormat="1" applyFont="1" applyFill="1" applyBorder="1" applyAlignment="1">
      <alignment horizontal="right"/>
    </xf>
    <xf numFmtId="4" fontId="45" fillId="0" borderId="38" xfId="0" applyNumberFormat="1" applyFont="1" applyFill="1" applyBorder="1" applyAlignment="1">
      <alignment horizontal="right" indent="1"/>
    </xf>
    <xf numFmtId="14" fontId="50" fillId="0" borderId="0" xfId="0" applyNumberFormat="1" applyFont="1" applyFill="1" applyAlignment="1">
      <alignment horizontal="right"/>
    </xf>
    <xf numFmtId="14" fontId="50" fillId="0" borderId="0" xfId="0" applyNumberFormat="1" applyFont="1" applyFill="1" applyAlignment="1">
      <alignment horizontal="right"/>
    </xf>
    <xf numFmtId="0" fontId="0" fillId="0" borderId="0" xfId="0" applyAlignment="1"/>
    <xf numFmtId="0" fontId="50" fillId="0" borderId="15" xfId="0" applyFont="1" applyFill="1" applyBorder="1" applyAlignment="1">
      <alignment horizontal="center" vertical="center" textRotation="90"/>
    </xf>
    <xf numFmtId="0" fontId="0" fillId="0" borderId="24" xfId="0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 textRotation="90"/>
    </xf>
    <xf numFmtId="0" fontId="0" fillId="0" borderId="29" xfId="0" applyFill="1" applyBorder="1" applyAlignment="1">
      <alignment horizontal="center" vertical="center"/>
    </xf>
    <xf numFmtId="0" fontId="50" fillId="0" borderId="18" xfId="0" applyFont="1" applyFill="1" applyBorder="1" applyAlignment="1">
      <alignment horizontal="center" vertical="center" textRotation="90"/>
    </xf>
    <xf numFmtId="0" fontId="50" fillId="0" borderId="26" xfId="0" applyFont="1" applyFill="1" applyBorder="1" applyAlignment="1">
      <alignment horizontal="center" vertical="center"/>
    </xf>
    <xf numFmtId="0" fontId="68" fillId="0" borderId="113" xfId="0" applyFont="1" applyFill="1" applyBorder="1" applyAlignment="1">
      <alignment horizontal="center" vertical="center"/>
    </xf>
    <xf numFmtId="0" fontId="68" fillId="0" borderId="114" xfId="0" applyFont="1" applyFill="1" applyBorder="1" applyAlignment="1">
      <alignment horizontal="center" vertical="center"/>
    </xf>
    <xf numFmtId="0" fontId="68" fillId="0" borderId="90" xfId="0" applyFont="1" applyFill="1" applyBorder="1" applyAlignment="1">
      <alignment horizontal="center" vertical="center"/>
    </xf>
    <xf numFmtId="0" fontId="80" fillId="0" borderId="10" xfId="0" applyFont="1" applyBorder="1" applyAlignment="1">
      <alignment horizontal="left" vertical="center" wrapText="1"/>
    </xf>
    <xf numFmtId="0" fontId="80" fillId="0" borderId="0" xfId="0" applyFont="1" applyBorder="1" applyAlignment="1">
      <alignment horizontal="left" vertical="center" wrapText="1"/>
    </xf>
    <xf numFmtId="14" fontId="46" fillId="0" borderId="0" xfId="0" applyNumberFormat="1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80" fillId="0" borderId="16" xfId="0" applyFont="1" applyFill="1" applyBorder="1" applyAlignment="1">
      <alignment horizontal="center" vertical="center" wrapText="1"/>
    </xf>
    <xf numFmtId="0" fontId="80" fillId="0" borderId="17" xfId="0" applyFont="1" applyBorder="1" applyAlignment="1">
      <alignment horizontal="center" vertical="center" wrapText="1"/>
    </xf>
    <xf numFmtId="0" fontId="80" fillId="0" borderId="22" xfId="0" applyFont="1" applyFill="1" applyBorder="1" applyAlignment="1">
      <alignment horizontal="center" vertical="center" wrapText="1"/>
    </xf>
    <xf numFmtId="0" fontId="80" fillId="0" borderId="43" xfId="0" applyFont="1" applyFill="1" applyBorder="1" applyAlignment="1">
      <alignment horizontal="center" vertical="center" wrapText="1"/>
    </xf>
    <xf numFmtId="0" fontId="80" fillId="0" borderId="10" xfId="0" applyFont="1" applyBorder="1" applyAlignment="1">
      <alignment horizontal="center" vertical="center" wrapText="1"/>
    </xf>
    <xf numFmtId="0" fontId="80" fillId="0" borderId="0" xfId="0" applyFont="1" applyBorder="1" applyAlignment="1">
      <alignment horizontal="center" vertical="center" wrapText="1"/>
    </xf>
    <xf numFmtId="0" fontId="80" fillId="0" borderId="35" xfId="0" applyFont="1" applyBorder="1" applyAlignment="1">
      <alignment horizontal="center" vertical="center" wrapText="1"/>
    </xf>
    <xf numFmtId="3" fontId="99" fillId="0" borderId="0" xfId="6" applyNumberFormat="1" applyFont="1" applyFill="1" applyBorder="1" applyAlignment="1" applyProtection="1"/>
    <xf numFmtId="0" fontId="2" fillId="0" borderId="0" xfId="0" applyFont="1" applyAlignment="1"/>
    <xf numFmtId="0" fontId="99" fillId="0" borderId="0" xfId="1" applyFont="1" applyFill="1" applyBorder="1" applyAlignment="1" applyProtection="1"/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49" fontId="7" fillId="0" borderId="1" xfId="1" applyNumberFormat="1" applyFont="1" applyFill="1" applyBorder="1" applyAlignment="1" applyProtection="1">
      <alignment horizontal="left" vertical="top" wrapText="1"/>
    </xf>
    <xf numFmtId="0" fontId="3" fillId="0" borderId="29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24" xfId="1" applyFont="1" applyFill="1" applyBorder="1" applyAlignment="1" applyProtection="1">
      <alignment horizontal="center" vertical="center" wrapText="1"/>
    </xf>
    <xf numFmtId="0" fontId="3" fillId="0" borderId="22" xfId="1" applyFont="1" applyFill="1" applyBorder="1" applyAlignment="1" applyProtection="1">
      <alignment horizontal="center" vertical="center" wrapText="1"/>
    </xf>
    <xf numFmtId="3" fontId="3" fillId="0" borderId="22" xfId="4" applyNumberFormat="1" applyFont="1" applyFill="1" applyBorder="1" applyAlignment="1" applyProtection="1">
      <alignment horizontal="center" vertical="center" wrapText="1"/>
    </xf>
    <xf numFmtId="3" fontId="3" fillId="0" borderId="29" xfId="4" applyNumberFormat="1" applyFont="1" applyFill="1" applyBorder="1" applyAlignment="1" applyProtection="1">
      <alignment horizontal="center" vertical="center" wrapText="1"/>
    </xf>
    <xf numFmtId="3" fontId="3" fillId="0" borderId="33" xfId="4" applyNumberFormat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left" vertical="center" wrapText="1"/>
    </xf>
    <xf numFmtId="0" fontId="3" fillId="0" borderId="17" xfId="1" applyFont="1" applyFill="1" applyBorder="1" applyAlignment="1" applyProtection="1">
      <alignment horizontal="left" vertical="center" wrapText="1"/>
    </xf>
    <xf numFmtId="0" fontId="3" fillId="0" borderId="18" xfId="4" applyFont="1" applyFill="1" applyBorder="1" applyAlignment="1" applyProtection="1">
      <alignment horizontal="center" vertical="center" wrapText="1"/>
    </xf>
    <xf numFmtId="0" fontId="3" fillId="0" borderId="26" xfId="4" applyFont="1" applyFill="1" applyBorder="1" applyAlignment="1" applyProtection="1">
      <alignment horizontal="center" vertical="center" wrapText="1"/>
    </xf>
    <xf numFmtId="49" fontId="3" fillId="0" borderId="2" xfId="1" applyNumberFormat="1" applyFont="1" applyFill="1" applyBorder="1" applyAlignment="1" applyProtection="1">
      <alignment horizontal="center" wrapText="1"/>
    </xf>
    <xf numFmtId="49" fontId="3" fillId="0" borderId="9" xfId="1" applyNumberFormat="1" applyFont="1" applyFill="1" applyBorder="1" applyAlignment="1" applyProtection="1">
      <alignment horizontal="center" wrapText="1"/>
    </xf>
    <xf numFmtId="49" fontId="3" fillId="0" borderId="14" xfId="1" applyNumberFormat="1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Protection="1"/>
    <xf numFmtId="0" fontId="9" fillId="2" borderId="5" xfId="0" applyFont="1" applyFill="1" applyBorder="1" applyProtection="1"/>
    <xf numFmtId="0" fontId="9" fillId="2" borderId="12" xfId="0" applyFont="1" applyFill="1" applyBorder="1" applyProtection="1"/>
    <xf numFmtId="0" fontId="9" fillId="2" borderId="1" xfId="0" applyFont="1" applyFill="1" applyBorder="1" applyProtection="1"/>
    <xf numFmtId="0" fontId="9" fillId="2" borderId="13" xfId="0" applyFont="1" applyFill="1" applyBorder="1" applyProtection="1"/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4" fontId="3" fillId="0" borderId="18" xfId="4" applyNumberFormat="1" applyFont="1" applyFill="1" applyBorder="1" applyAlignment="1" applyProtection="1">
      <alignment horizontal="center" vertical="center" wrapText="1"/>
    </xf>
    <xf numFmtId="4" fontId="3" fillId="0" borderId="26" xfId="4" applyNumberFormat="1" applyFont="1" applyFill="1" applyBorder="1" applyAlignment="1" applyProtection="1">
      <alignment horizontal="center" vertical="center" wrapText="1"/>
    </xf>
    <xf numFmtId="3" fontId="11" fillId="0" borderId="19" xfId="0" applyNumberFormat="1" applyFont="1" applyFill="1" applyBorder="1" applyAlignment="1" applyProtection="1">
      <alignment horizontal="center" vertical="center"/>
    </xf>
    <xf numFmtId="3" fontId="11" fillId="0" borderId="20" xfId="0" applyNumberFormat="1" applyFont="1" applyFill="1" applyBorder="1" applyAlignment="1" applyProtection="1">
      <alignment horizontal="center" vertical="center"/>
    </xf>
    <xf numFmtId="3" fontId="11" fillId="0" borderId="21" xfId="0" applyNumberFormat="1" applyFont="1" applyFill="1" applyBorder="1" applyAlignment="1" applyProtection="1">
      <alignment horizontal="center" vertical="center"/>
    </xf>
    <xf numFmtId="3" fontId="11" fillId="0" borderId="25" xfId="0" applyNumberFormat="1" applyFont="1" applyFill="1" applyBorder="1" applyAlignment="1" applyProtection="1">
      <alignment horizontal="center" vertical="center" wrapText="1"/>
    </xf>
    <xf numFmtId="3" fontId="11" fillId="0" borderId="29" xfId="0" applyNumberFormat="1" applyFont="1" applyFill="1" applyBorder="1" applyAlignment="1" applyProtection="1">
      <alignment horizontal="center" vertical="center" wrapText="1"/>
    </xf>
    <xf numFmtId="3" fontId="11" fillId="0" borderId="28" xfId="0" applyNumberFormat="1" applyFont="1" applyFill="1" applyBorder="1" applyAlignment="1" applyProtection="1">
      <alignment horizontal="center" vertical="center" wrapText="1"/>
    </xf>
    <xf numFmtId="3" fontId="11" fillId="0" borderId="26" xfId="0" applyNumberFormat="1" applyFont="1" applyFill="1" applyBorder="1" applyAlignment="1" applyProtection="1">
      <alignment horizontal="center" vertical="center" wrapText="1"/>
    </xf>
    <xf numFmtId="0" fontId="3" fillId="0" borderId="25" xfId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3" fontId="3" fillId="0" borderId="23" xfId="4" applyNumberFormat="1" applyFont="1" applyFill="1" applyBorder="1" applyAlignment="1" applyProtection="1">
      <alignment horizontal="center" vertical="center" wrapText="1"/>
    </xf>
    <xf numFmtId="3" fontId="3" fillId="0" borderId="30" xfId="4" applyNumberFormat="1" applyFont="1" applyFill="1" applyBorder="1" applyAlignment="1" applyProtection="1">
      <alignment horizontal="center" vertical="center" wrapText="1"/>
    </xf>
    <xf numFmtId="3" fontId="11" fillId="0" borderId="27" xfId="0" applyNumberFormat="1" applyFont="1" applyFill="1" applyBorder="1" applyAlignment="1" applyProtection="1">
      <alignment horizontal="center" vertical="center"/>
    </xf>
    <xf numFmtId="3" fontId="11" fillId="0" borderId="24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3" fillId="2" borderId="6" xfId="1" applyFont="1" applyFill="1" applyBorder="1" applyAlignment="1" applyProtection="1">
      <alignment horizontal="center" wrapText="1"/>
    </xf>
    <xf numFmtId="0" fontId="13" fillId="2" borderId="7" xfId="1" applyFont="1" applyFill="1" applyBorder="1" applyAlignment="1" applyProtection="1">
      <alignment horizontal="center" wrapText="1"/>
    </xf>
    <xf numFmtId="0" fontId="13" fillId="2" borderId="8" xfId="1" applyFont="1" applyFill="1" applyBorder="1" applyAlignment="1" applyProtection="1">
      <alignment horizont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1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115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80" fillId="0" borderId="0" xfId="0" applyFont="1" applyFill="1" applyAlignment="1">
      <alignment horizontal="right"/>
    </xf>
    <xf numFmtId="0" fontId="4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78" fillId="0" borderId="0" xfId="0" applyFont="1" applyFill="1" applyAlignment="1">
      <alignment horizontal="center" vertical="center" wrapText="1"/>
    </xf>
    <xf numFmtId="0" fontId="78" fillId="28" borderId="0" xfId="0" applyFont="1" applyFill="1" applyAlignment="1">
      <alignment horizontal="center" vertical="center" wrapText="1"/>
    </xf>
    <xf numFmtId="0" fontId="80" fillId="28" borderId="0" xfId="0" applyFont="1" applyFill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left" vertical="center" indent="2"/>
    </xf>
    <xf numFmtId="0" fontId="23" fillId="0" borderId="17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3" fillId="0" borderId="6" xfId="0" applyFont="1" applyFill="1" applyBorder="1" applyAlignment="1">
      <alignment horizontal="left" vertical="center" indent="2"/>
    </xf>
    <xf numFmtId="0" fontId="23" fillId="0" borderId="63" xfId="0" applyFont="1" applyFill="1" applyBorder="1" applyAlignment="1">
      <alignment horizontal="left" vertical="center" indent="2"/>
    </xf>
    <xf numFmtId="0" fontId="10" fillId="0" borderId="80" xfId="0" applyFont="1" applyFill="1" applyBorder="1" applyAlignment="1">
      <alignment horizontal="center" vertical="center" wrapText="1"/>
    </xf>
    <xf numFmtId="0" fontId="10" fillId="0" borderId="123" xfId="0" applyFont="1" applyFill="1" applyBorder="1" applyAlignment="1"/>
    <xf numFmtId="0" fontId="10" fillId="0" borderId="30" xfId="0" applyFont="1" applyFill="1" applyBorder="1" applyAlignment="1"/>
    <xf numFmtId="0" fontId="10" fillId="0" borderId="0" xfId="0" applyFont="1" applyFill="1" applyBorder="1" applyAlignment="1"/>
    <xf numFmtId="0" fontId="10" fillId="0" borderId="64" xfId="0" applyFont="1" applyFill="1" applyBorder="1" applyAlignment="1"/>
    <xf numFmtId="0" fontId="10" fillId="0" borderId="69" xfId="0" applyFont="1" applyFill="1" applyBorder="1" applyAlignment="1"/>
    <xf numFmtId="3" fontId="10" fillId="0" borderId="54" xfId="0" applyNumberFormat="1" applyFont="1" applyFill="1" applyBorder="1" applyAlignment="1">
      <alignment horizontal="center"/>
    </xf>
    <xf numFmtId="3" fontId="10" fillId="0" borderId="115" xfId="0" applyNumberFormat="1" applyFont="1" applyFill="1" applyBorder="1" applyAlignment="1">
      <alignment horizontal="center"/>
    </xf>
    <xf numFmtId="3" fontId="10" fillId="0" borderId="66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22" fillId="0" borderId="0" xfId="56" applyNumberFormat="1" applyFont="1" applyFill="1" applyBorder="1" applyAlignment="1">
      <alignment horizontal="right" vertical="center" wrapText="1"/>
    </xf>
    <xf numFmtId="0" fontId="45" fillId="0" borderId="0" xfId="60" applyFont="1" applyFill="1" applyAlignment="1">
      <alignment horizontal="right" vertical="center"/>
    </xf>
    <xf numFmtId="0" fontId="47" fillId="0" borderId="1" xfId="56" applyFont="1" applyFill="1" applyBorder="1" applyAlignment="1">
      <alignment horizontal="center" vertical="center" wrapText="1"/>
    </xf>
    <xf numFmtId="0" fontId="45" fillId="0" borderId="2" xfId="56" applyFont="1" applyFill="1" applyBorder="1" applyAlignment="1">
      <alignment horizontal="left" vertical="center" wrapText="1"/>
    </xf>
    <xf numFmtId="0" fontId="45" fillId="0" borderId="9" xfId="56" applyFont="1" applyFill="1" applyBorder="1" applyAlignment="1">
      <alignment horizontal="left" vertical="center" wrapText="1"/>
    </xf>
    <xf numFmtId="0" fontId="45" fillId="0" borderId="15" xfId="56" applyFont="1" applyFill="1" applyBorder="1" applyAlignment="1">
      <alignment horizontal="center" vertical="center" wrapText="1"/>
    </xf>
    <xf numFmtId="0" fontId="45" fillId="0" borderId="24" xfId="56" applyFont="1" applyFill="1" applyBorder="1" applyAlignment="1">
      <alignment horizontal="center" vertical="center" wrapText="1"/>
    </xf>
    <xf numFmtId="0" fontId="45" fillId="0" borderId="42" xfId="56" applyFont="1" applyFill="1" applyBorder="1" applyAlignment="1">
      <alignment horizontal="center" vertical="center" wrapText="1"/>
    </xf>
    <xf numFmtId="0" fontId="45" fillId="0" borderId="22" xfId="56" applyFont="1" applyFill="1" applyBorder="1" applyAlignment="1">
      <alignment horizontal="center" vertical="center" wrapText="1"/>
    </xf>
    <xf numFmtId="0" fontId="45" fillId="0" borderId="29" xfId="56" applyFont="1" applyFill="1" applyBorder="1" applyAlignment="1">
      <alignment horizontal="center" vertical="center" wrapText="1"/>
    </xf>
    <xf numFmtId="0" fontId="45" fillId="0" borderId="43" xfId="56" applyFont="1" applyFill="1" applyBorder="1" applyAlignment="1">
      <alignment horizontal="center" vertical="center" wrapText="1"/>
    </xf>
    <xf numFmtId="0" fontId="45" fillId="0" borderId="18" xfId="56" applyFont="1" applyFill="1" applyBorder="1" applyAlignment="1">
      <alignment horizontal="center" vertical="center" wrapText="1"/>
    </xf>
    <xf numFmtId="0" fontId="45" fillId="0" borderId="26" xfId="56" applyFont="1" applyFill="1" applyBorder="1" applyAlignment="1">
      <alignment horizontal="center" vertical="center" wrapText="1"/>
    </xf>
    <xf numFmtId="0" fontId="45" fillId="0" borderId="44" xfId="56" applyFont="1" applyFill="1" applyBorder="1" applyAlignment="1">
      <alignment horizontal="center" vertical="center" wrapText="1"/>
    </xf>
    <xf numFmtId="0" fontId="45" fillId="0" borderId="17" xfId="56" applyFont="1" applyFill="1" applyBorder="1" applyAlignment="1">
      <alignment horizontal="center" vertical="center" wrapText="1"/>
    </xf>
    <xf numFmtId="0" fontId="45" fillId="0" borderId="46" xfId="56" applyFont="1" applyFill="1" applyBorder="1" applyAlignment="1">
      <alignment horizontal="center" vertical="center" wrapText="1"/>
    </xf>
    <xf numFmtId="0" fontId="45" fillId="0" borderId="47" xfId="56" applyFont="1" applyFill="1" applyBorder="1" applyAlignment="1">
      <alignment horizontal="center" vertical="center" wrapText="1"/>
    </xf>
    <xf numFmtId="0" fontId="45" fillId="0" borderId="66" xfId="56" applyFont="1" applyFill="1" applyBorder="1" applyAlignment="1">
      <alignment horizontal="center" vertical="center" wrapText="1"/>
    </xf>
    <xf numFmtId="0" fontId="45" fillId="0" borderId="52" xfId="56" applyFont="1" applyFill="1" applyBorder="1" applyAlignment="1">
      <alignment horizontal="center" vertical="center" wrapText="1"/>
    </xf>
    <xf numFmtId="0" fontId="45" fillId="0" borderId="53" xfId="56" applyFont="1" applyFill="1" applyBorder="1" applyAlignment="1">
      <alignment horizontal="center" vertical="center" wrapText="1"/>
    </xf>
    <xf numFmtId="164" fontId="45" fillId="0" borderId="25" xfId="57" applyNumberFormat="1" applyFont="1" applyFill="1" applyBorder="1" applyAlignment="1" applyProtection="1">
      <alignment horizontal="center" vertical="center" wrapText="1"/>
      <protection hidden="1"/>
    </xf>
    <xf numFmtId="164" fontId="45" fillId="0" borderId="29" xfId="57" applyNumberFormat="1" applyFont="1" applyFill="1" applyBorder="1" applyAlignment="1" applyProtection="1">
      <alignment horizontal="center" vertical="center" wrapText="1"/>
      <protection hidden="1"/>
    </xf>
    <xf numFmtId="164" fontId="45" fillId="0" borderId="43" xfId="57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56" applyFont="1" applyBorder="1" applyAlignment="1">
      <alignment vertical="center" wrapText="1"/>
    </xf>
    <xf numFmtId="164" fontId="45" fillId="0" borderId="79" xfId="57" applyNumberFormat="1" applyFont="1" applyFill="1" applyBorder="1" applyAlignment="1" applyProtection="1">
      <alignment horizontal="center" vertical="center" wrapText="1"/>
      <protection hidden="1"/>
    </xf>
    <xf numFmtId="164" fontId="45" fillId="0" borderId="35" xfId="57" applyNumberFormat="1" applyFont="1" applyFill="1" applyBorder="1" applyAlignment="1" applyProtection="1">
      <alignment horizontal="center" vertical="center" wrapText="1"/>
      <protection hidden="1"/>
    </xf>
    <xf numFmtId="164" fontId="45" fillId="0" borderId="65" xfId="57" applyNumberFormat="1" applyFont="1" applyFill="1" applyBorder="1" applyAlignment="1" applyProtection="1">
      <alignment horizontal="center" vertical="center" wrapText="1"/>
      <protection hidden="1"/>
    </xf>
    <xf numFmtId="164" fontId="45" fillId="0" borderId="25" xfId="57" applyNumberFormat="1" applyFont="1" applyFill="1" applyBorder="1" applyAlignment="1" applyProtection="1">
      <alignment horizontal="center" vertical="center"/>
      <protection hidden="1"/>
    </xf>
    <xf numFmtId="164" fontId="45" fillId="0" borderId="29" xfId="57" applyNumberFormat="1" applyFont="1" applyFill="1" applyBorder="1" applyAlignment="1" applyProtection="1">
      <alignment horizontal="center" vertical="center"/>
      <protection hidden="1"/>
    </xf>
    <xf numFmtId="164" fontId="45" fillId="0" borderId="43" xfId="57" applyNumberFormat="1" applyFont="1" applyFill="1" applyBorder="1" applyAlignment="1" applyProtection="1">
      <alignment horizontal="center" vertical="center"/>
      <protection hidden="1"/>
    </xf>
    <xf numFmtId="0" fontId="45" fillId="0" borderId="25" xfId="56" applyFont="1" applyFill="1" applyBorder="1" applyAlignment="1">
      <alignment horizontal="center" vertical="top" wrapText="1"/>
    </xf>
    <xf numFmtId="0" fontId="45" fillId="0" borderId="29" xfId="56" applyFont="1" applyFill="1" applyBorder="1" applyAlignment="1">
      <alignment horizontal="center" vertical="top" wrapText="1"/>
    </xf>
    <xf numFmtId="0" fontId="45" fillId="0" borderId="43" xfId="56" applyFont="1" applyFill="1" applyBorder="1" applyAlignment="1">
      <alignment horizontal="center" vertical="top" wrapText="1"/>
    </xf>
    <xf numFmtId="164" fontId="45" fillId="0" borderId="28" xfId="57" applyNumberFormat="1" applyFont="1" applyFill="1" applyBorder="1" applyAlignment="1" applyProtection="1">
      <alignment horizontal="center" vertical="center"/>
      <protection hidden="1"/>
    </xf>
    <xf numFmtId="164" fontId="45" fillId="0" borderId="26" xfId="57" applyNumberFormat="1" applyFont="1" applyFill="1" applyBorder="1" applyAlignment="1" applyProtection="1">
      <alignment horizontal="center" vertical="center"/>
      <protection hidden="1"/>
    </xf>
    <xf numFmtId="164" fontId="45" fillId="0" borderId="44" xfId="57" applyNumberFormat="1" applyFont="1" applyFill="1" applyBorder="1" applyAlignment="1" applyProtection="1">
      <alignment horizontal="center" vertical="center"/>
      <protection hidden="1"/>
    </xf>
    <xf numFmtId="0" fontId="89" fillId="0" borderId="0" xfId="56" applyFont="1" applyFill="1" applyBorder="1" applyAlignment="1">
      <alignment vertical="center" wrapText="1"/>
    </xf>
    <xf numFmtId="0" fontId="45" fillId="0" borderId="4" xfId="60" applyFont="1" applyBorder="1" applyAlignment="1">
      <alignment vertical="center" wrapText="1"/>
    </xf>
    <xf numFmtId="0" fontId="89" fillId="3" borderId="0" xfId="56" applyFont="1" applyFill="1" applyBorder="1" applyAlignment="1">
      <alignment vertical="center" wrapText="1"/>
    </xf>
    <xf numFmtId="0" fontId="45" fillId="0" borderId="27" xfId="56" applyFont="1" applyFill="1" applyBorder="1" applyAlignment="1">
      <alignment horizontal="center" vertical="top" wrapText="1"/>
    </xf>
    <xf numFmtId="0" fontId="45" fillId="0" borderId="24" xfId="56" applyFont="1" applyFill="1" applyBorder="1" applyAlignment="1">
      <alignment horizontal="center" vertical="top" wrapText="1"/>
    </xf>
    <xf numFmtId="0" fontId="45" fillId="0" borderId="42" xfId="56" applyFont="1" applyFill="1" applyBorder="1" applyAlignment="1">
      <alignment horizontal="center" vertical="top" wrapText="1"/>
    </xf>
    <xf numFmtId="49" fontId="45" fillId="0" borderId="109" xfId="0" applyNumberFormat="1" applyFont="1" applyFill="1" applyBorder="1" applyAlignment="1">
      <alignment horizontal="left" indent="1"/>
    </xf>
    <xf numFmtId="49" fontId="45" fillId="0" borderId="126" xfId="0" applyNumberFormat="1" applyFont="1" applyFill="1" applyBorder="1" applyAlignment="1">
      <alignment horizontal="left" indent="1"/>
    </xf>
    <xf numFmtId="49" fontId="45" fillId="0" borderId="95" xfId="0" applyNumberFormat="1" applyFont="1" applyFill="1" applyBorder="1" applyAlignment="1">
      <alignment horizontal="left" indent="1"/>
    </xf>
    <xf numFmtId="0" fontId="45" fillId="0" borderId="0" xfId="0" applyFont="1" applyFill="1" applyAlignment="1"/>
    <xf numFmtId="0" fontId="45" fillId="0" borderId="0" xfId="0" applyFont="1" applyFill="1" applyAlignment="1">
      <alignment horizontal="center" vertical="center"/>
    </xf>
    <xf numFmtId="0" fontId="46" fillId="28" borderId="3" xfId="0" applyFont="1" applyFill="1" applyBorder="1" applyAlignment="1">
      <alignment horizontal="center" vertical="center" wrapText="1"/>
    </xf>
    <xf numFmtId="0" fontId="46" fillId="28" borderId="4" xfId="0" applyFont="1" applyFill="1" applyBorder="1" applyAlignment="1">
      <alignment horizontal="center" vertical="center" wrapText="1"/>
    </xf>
    <xf numFmtId="0" fontId="46" fillId="28" borderId="5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vertical="center" wrapText="1"/>
    </xf>
    <xf numFmtId="0" fontId="45" fillId="0" borderId="30" xfId="0" applyFont="1" applyFill="1" applyBorder="1" applyAlignment="1">
      <alignment horizontal="center" vertical="center" wrapText="1"/>
    </xf>
    <xf numFmtId="0" fontId="10" fillId="0" borderId="64" xfId="0" applyFont="1" applyFill="1" applyBorder="1"/>
    <xf numFmtId="0" fontId="45" fillId="0" borderId="64" xfId="0" applyFont="1" applyFill="1" applyBorder="1" applyAlignment="1">
      <alignment horizontal="center" vertical="center" wrapText="1"/>
    </xf>
    <xf numFmtId="0" fontId="45" fillId="0" borderId="26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vertical="center"/>
    </xf>
    <xf numFmtId="0" fontId="46" fillId="0" borderId="7" xfId="0" applyFont="1" applyFill="1" applyBorder="1" applyAlignment="1">
      <alignment vertical="center"/>
    </xf>
    <xf numFmtId="0" fontId="45" fillId="0" borderId="116" xfId="0" applyFont="1" applyFill="1" applyBorder="1" applyAlignment="1">
      <alignment horizontal="left" indent="1"/>
    </xf>
    <xf numFmtId="0" fontId="45" fillId="0" borderId="107" xfId="0" applyFont="1" applyFill="1" applyBorder="1" applyAlignment="1">
      <alignment horizontal="left" indent="1"/>
    </xf>
    <xf numFmtId="49" fontId="45" fillId="0" borderId="113" xfId="0" applyNumberFormat="1" applyFont="1" applyFill="1" applyBorder="1" applyAlignment="1">
      <alignment horizontal="left" indent="1"/>
    </xf>
    <xf numFmtId="49" fontId="45" fillId="0" borderId="89" xfId="0" applyNumberFormat="1" applyFont="1" applyFill="1" applyBorder="1" applyAlignment="1">
      <alignment horizontal="left" indent="1"/>
    </xf>
    <xf numFmtId="0" fontId="45" fillId="0" borderId="65" xfId="0" applyFont="1" applyFill="1" applyBorder="1" applyAlignment="1">
      <alignment horizontal="center" vertical="center" wrapText="1"/>
    </xf>
    <xf numFmtId="0" fontId="45" fillId="0" borderId="44" xfId="0" applyFont="1" applyFill="1" applyBorder="1" applyAlignment="1">
      <alignment horizontal="center" vertical="center" wrapText="1"/>
    </xf>
    <xf numFmtId="0" fontId="45" fillId="0" borderId="18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  <xf numFmtId="0" fontId="46" fillId="0" borderId="63" xfId="0" applyFont="1" applyFill="1" applyBorder="1" applyAlignment="1">
      <alignment vertical="center"/>
    </xf>
    <xf numFmtId="0" fontId="45" fillId="0" borderId="131" xfId="0" applyFont="1" applyFill="1" applyBorder="1" applyAlignment="1">
      <alignment horizontal="left" indent="1"/>
    </xf>
    <xf numFmtId="0" fontId="45" fillId="0" borderId="104" xfId="0" applyFont="1" applyFill="1" applyBorder="1" applyAlignment="1">
      <alignment horizontal="left" indent="1"/>
    </xf>
    <xf numFmtId="49" fontId="45" fillId="0" borderId="109" xfId="0" applyNumberFormat="1" applyFont="1" applyFill="1" applyBorder="1" applyAlignment="1">
      <alignment horizontal="left" vertical="center" indent="1"/>
    </xf>
    <xf numFmtId="49" fontId="45" fillId="0" borderId="126" xfId="0" applyNumberFormat="1" applyFont="1" applyFill="1" applyBorder="1" applyAlignment="1">
      <alignment horizontal="left" vertical="center" indent="1"/>
    </xf>
    <xf numFmtId="0" fontId="45" fillId="0" borderId="81" xfId="0" applyFont="1" applyFill="1" applyBorder="1" applyAlignment="1">
      <alignment horizontal="center" vertical="center" wrapText="1"/>
    </xf>
    <xf numFmtId="0" fontId="45" fillId="0" borderId="68" xfId="0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49" fontId="45" fillId="0" borderId="113" xfId="0" applyNumberFormat="1" applyFont="1" applyFill="1" applyBorder="1" applyAlignment="1">
      <alignment horizontal="left" vertical="center" indent="1"/>
    </xf>
    <xf numFmtId="49" fontId="45" fillId="0" borderId="114" xfId="0" applyNumberFormat="1" applyFont="1" applyFill="1" applyBorder="1" applyAlignment="1">
      <alignment horizontal="left" vertical="center" indent="1"/>
    </xf>
    <xf numFmtId="49" fontId="46" fillId="0" borderId="6" xfId="0" applyNumberFormat="1" applyFont="1" applyFill="1" applyBorder="1" applyAlignment="1">
      <alignment vertical="center"/>
    </xf>
    <xf numFmtId="49" fontId="46" fillId="0" borderId="7" xfId="0" applyNumberFormat="1" applyFont="1" applyFill="1" applyBorder="1" applyAlignment="1">
      <alignment vertical="center"/>
    </xf>
    <xf numFmtId="0" fontId="45" fillId="0" borderId="17" xfId="0" applyFont="1" applyFill="1" applyBorder="1" applyAlignment="1">
      <alignment horizontal="center" vertical="center" wrapText="1"/>
    </xf>
    <xf numFmtId="0" fontId="45" fillId="0" borderId="29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 wrapText="1"/>
    </xf>
  </cellXfs>
  <cellStyles count="63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Check Cell" xfId="40"/>
    <cellStyle name="Input" xfId="41"/>
    <cellStyle name="Linked Cell" xfId="42"/>
    <cellStyle name="Neutral" xfId="43"/>
    <cellStyle name="Normal_Tableau1" xfId="44"/>
    <cellStyle name="normální" xfId="0" builtinId="0"/>
    <cellStyle name="normální 2" xfId="5"/>
    <cellStyle name="normální 2 2" xfId="45"/>
    <cellStyle name="Normální 2 2 2" xfId="61"/>
    <cellStyle name="normální 2 3" xfId="46"/>
    <cellStyle name="Normální 3" xfId="47"/>
    <cellStyle name="Normální 3 2" xfId="48"/>
    <cellStyle name="Normální 4" xfId="49"/>
    <cellStyle name="Normální 5" xfId="50"/>
    <cellStyle name="normální_131 TA" xfId="56"/>
    <cellStyle name="normální_333 pro rok 2012 (2)" xfId="2"/>
    <cellStyle name="normální_333 pro rok 2012 (2) 2" xfId="7"/>
    <cellStyle name="normální_344 ÚPV Hejný NR 2012" xfId="4"/>
    <cellStyle name="normální_bilance jednoduchá" xfId="6"/>
    <cellStyle name="normální_Bilance příjmů a výdajů SR (druhová a funkční)" xfId="58"/>
    <cellStyle name="normální_Formulář 2 6 - předáno 12 10 2007 (3)" xfId="1"/>
    <cellStyle name="normální_matice výdaje" xfId="59"/>
    <cellStyle name="normální_tabulka č  9-4 SR KV proJanu" xfId="62"/>
    <cellStyle name="normální_Válková tabulky k SR 2" xfId="60"/>
    <cellStyle name="normální_Vzor RO" xfId="57"/>
    <cellStyle name="normální_VZOR Tab  č  3" xfId="3"/>
    <cellStyle name="Note" xfId="51"/>
    <cellStyle name="Output" xfId="52"/>
    <cellStyle name="Title" xfId="53"/>
    <cellStyle name="Total" xfId="54"/>
    <cellStyle name="Warning Text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409575</xdr:colOff>
      <xdr:row>44</xdr:row>
      <xdr:rowOff>38100</xdr:rowOff>
    </xdr:to>
    <xdr:pic>
      <xdr:nvPicPr>
        <xdr:cNvPr id="514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163175" cy="7162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409575</xdr:colOff>
      <xdr:row>43</xdr:row>
      <xdr:rowOff>38100</xdr:rowOff>
    </xdr:to>
    <xdr:sp macro="" textlink="">
      <xdr:nvSpPr>
        <xdr:cNvPr id="5124" name="AutoShape 4"/>
        <xdr:cNvSpPr>
          <a:spLocks noChangeAspect="1" noChangeArrowheads="1"/>
        </xdr:cNvSpPr>
      </xdr:nvSpPr>
      <xdr:spPr bwMode="auto">
        <a:xfrm>
          <a:off x="0" y="0"/>
          <a:ext cx="10163175" cy="7000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4111/08_Rozpo&#269;et_Z&#218;/ZU%202018/345_Bilance%20p&#345;&#237;jm&#367;%20a%20v&#253;daj&#367;%20SR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ilanceSR-druh"/>
      <sheetName val="Hlavicka"/>
      <sheetName val="Druhova_CAST7"/>
      <sheetName val="Druhova"/>
      <sheetName val="VýdajeSR-funk"/>
      <sheetName val="BExRepositorySheet"/>
      <sheetName val="Funkcni"/>
    </sheetNames>
    <sheetDataSet>
      <sheetData sheetId="0" refreshError="1"/>
      <sheetData sheetId="1">
        <row r="3">
          <cell r="I3" t="str">
            <v>345 Český statistický úřad</v>
          </cell>
        </row>
      </sheetData>
      <sheetData sheetId="2"/>
      <sheetData sheetId="3">
        <row r="1">
          <cell r="B1" t="str">
            <v>012.2018</v>
          </cell>
          <cell r="C1" t="str">
            <v>012.2017</v>
          </cell>
        </row>
        <row r="2">
          <cell r="B2" t="str">
            <v>v tis.Kč</v>
          </cell>
        </row>
        <row r="3">
          <cell r="B3" t="str">
            <v>Sk012.2018/Sk012.2017</v>
          </cell>
        </row>
        <row r="42">
          <cell r="B42">
            <v>2250</v>
          </cell>
          <cell r="C42">
            <v>2250</v>
          </cell>
          <cell r="D42">
            <v>2652.8148999999999</v>
          </cell>
          <cell r="G42">
            <v>2694.1635799999999</v>
          </cell>
        </row>
        <row r="46">
          <cell r="D46">
            <v>54.667000000000002</v>
          </cell>
          <cell r="G46">
            <v>132.65</v>
          </cell>
        </row>
        <row r="47">
          <cell r="D47">
            <v>0.66703999999999997</v>
          </cell>
        </row>
        <row r="49">
          <cell r="B49">
            <v>2250</v>
          </cell>
          <cell r="C49">
            <v>2250</v>
          </cell>
          <cell r="D49">
            <v>2708.14894</v>
          </cell>
          <cell r="G49">
            <v>2826.81358</v>
          </cell>
        </row>
        <row r="50">
          <cell r="D50">
            <v>22.797930000000001</v>
          </cell>
          <cell r="G50">
            <v>282.61493999999999</v>
          </cell>
        </row>
        <row r="52">
          <cell r="D52">
            <v>22.797930000000001</v>
          </cell>
          <cell r="G52">
            <v>282.61493999999999</v>
          </cell>
        </row>
        <row r="53">
          <cell r="D53">
            <v>4.4992799999999997</v>
          </cell>
          <cell r="G53">
            <v>124.873</v>
          </cell>
        </row>
        <row r="54">
          <cell r="B54">
            <v>750</v>
          </cell>
          <cell r="C54">
            <v>750</v>
          </cell>
          <cell r="D54">
            <v>515.00842999999998</v>
          </cell>
          <cell r="G54">
            <v>695.12788999999998</v>
          </cell>
        </row>
        <row r="58">
          <cell r="B58">
            <v>750</v>
          </cell>
          <cell r="C58">
            <v>750</v>
          </cell>
          <cell r="D58">
            <v>519.50770999999997</v>
          </cell>
          <cell r="G58">
            <v>820.00089000000003</v>
          </cell>
        </row>
        <row r="70">
          <cell r="B70">
            <v>3000</v>
          </cell>
          <cell r="C70">
            <v>3000</v>
          </cell>
          <cell r="D70">
            <v>3250.4545800000001</v>
          </cell>
          <cell r="G70">
            <v>3929.4294100000002</v>
          </cell>
        </row>
        <row r="71">
          <cell r="D71">
            <v>15.750719999999999</v>
          </cell>
          <cell r="G71">
            <v>157.755</v>
          </cell>
        </row>
        <row r="73">
          <cell r="D73">
            <v>15.750719999999999</v>
          </cell>
          <cell r="G73">
            <v>157.755</v>
          </cell>
        </row>
        <row r="76">
          <cell r="D76">
            <v>15.750719999999999</v>
          </cell>
          <cell r="G76">
            <v>157.755</v>
          </cell>
        </row>
        <row r="80">
          <cell r="D80">
            <v>1114.16859</v>
          </cell>
          <cell r="G80">
            <v>783.17100000000005</v>
          </cell>
        </row>
        <row r="82">
          <cell r="B82">
            <v>6949.8</v>
          </cell>
          <cell r="C82">
            <v>6949.8</v>
          </cell>
          <cell r="D82">
            <v>10563.25634</v>
          </cell>
          <cell r="G82">
            <v>11712.813469999999</v>
          </cell>
        </row>
        <row r="83">
          <cell r="B83">
            <v>6889.8</v>
          </cell>
          <cell r="C83">
            <v>6889.8</v>
          </cell>
          <cell r="D83">
            <v>10354.242700000001</v>
          </cell>
          <cell r="G83">
            <v>11645.527120000001</v>
          </cell>
        </row>
        <row r="85">
          <cell r="B85">
            <v>6949.8</v>
          </cell>
          <cell r="C85">
            <v>6949.8</v>
          </cell>
          <cell r="D85">
            <v>11677.424929999999</v>
          </cell>
          <cell r="G85">
            <v>12495.984469999999</v>
          </cell>
        </row>
        <row r="93">
          <cell r="B93">
            <v>6949.8</v>
          </cell>
          <cell r="C93">
            <v>6949.8</v>
          </cell>
          <cell r="D93">
            <v>11677.424929999999</v>
          </cell>
          <cell r="G93">
            <v>12495.984469999999</v>
          </cell>
        </row>
        <row r="94">
          <cell r="B94">
            <v>9949.7999999999993</v>
          </cell>
          <cell r="C94">
            <v>9949.7999999999993</v>
          </cell>
          <cell r="D94">
            <v>14943.630230000001</v>
          </cell>
          <cell r="G94">
            <v>16583.168880000001</v>
          </cell>
        </row>
        <row r="95">
          <cell r="B95">
            <v>0</v>
          </cell>
          <cell r="C95">
            <v>0</v>
          </cell>
          <cell r="D95">
            <v>0</v>
          </cell>
          <cell r="G95">
            <v>0</v>
          </cell>
        </row>
        <row r="96">
          <cell r="B96">
            <v>9949.7999999999993</v>
          </cell>
          <cell r="C96">
            <v>9949.7999999999993</v>
          </cell>
          <cell r="D96">
            <v>14943.630230000001</v>
          </cell>
          <cell r="G96">
            <v>16583.168880000001</v>
          </cell>
        </row>
        <row r="97">
          <cell r="B97">
            <v>0</v>
          </cell>
          <cell r="C97">
            <v>0</v>
          </cell>
          <cell r="D97">
            <v>0</v>
          </cell>
          <cell r="G97">
            <v>0</v>
          </cell>
        </row>
        <row r="98">
          <cell r="B98">
            <v>570966.99699999997</v>
          </cell>
          <cell r="C98">
            <v>594533.29500000004</v>
          </cell>
          <cell r="D98">
            <v>626052.81099999999</v>
          </cell>
          <cell r="G98">
            <v>540356.78399999999</v>
          </cell>
        </row>
        <row r="99">
          <cell r="B99">
            <v>58919.379000000001</v>
          </cell>
          <cell r="C99">
            <v>56076.779000000002</v>
          </cell>
          <cell r="D99">
            <v>64386.415000000001</v>
          </cell>
          <cell r="G99">
            <v>55417.612000000001</v>
          </cell>
        </row>
        <row r="101">
          <cell r="B101">
            <v>509941.61800000002</v>
          </cell>
          <cell r="C101">
            <v>536350.51599999995</v>
          </cell>
          <cell r="D101">
            <v>559775.69900000002</v>
          </cell>
          <cell r="G101">
            <v>482969.97200000001</v>
          </cell>
        </row>
        <row r="102">
          <cell r="B102">
            <v>2106</v>
          </cell>
          <cell r="C102">
            <v>2106</v>
          </cell>
          <cell r="D102">
            <v>1890.6969999999999</v>
          </cell>
          <cell r="G102">
            <v>1969.2</v>
          </cell>
        </row>
        <row r="104">
          <cell r="B104">
            <v>26417.648000000001</v>
          </cell>
          <cell r="C104">
            <v>35621.067999999999</v>
          </cell>
          <cell r="D104">
            <v>32716.863000000001</v>
          </cell>
          <cell r="G104">
            <v>25274.924999999999</v>
          </cell>
        </row>
        <row r="105">
          <cell r="B105">
            <v>26417.648000000001</v>
          </cell>
          <cell r="C105">
            <v>35257.798000000003</v>
          </cell>
          <cell r="D105">
            <v>32353.593000000001</v>
          </cell>
          <cell r="G105">
            <v>23464.455000000002</v>
          </cell>
        </row>
        <row r="108">
          <cell r="B108">
            <v>0</v>
          </cell>
          <cell r="C108">
            <v>363.27</v>
          </cell>
          <cell r="D108">
            <v>363.27</v>
          </cell>
        </row>
        <row r="109">
          <cell r="B109">
            <v>0</v>
          </cell>
          <cell r="C109">
            <v>0</v>
          </cell>
          <cell r="G109">
            <v>1810.47</v>
          </cell>
        </row>
        <row r="114">
          <cell r="B114">
            <v>199665.484</v>
          </cell>
          <cell r="C114">
            <v>198775.14600000001</v>
          </cell>
          <cell r="D114">
            <v>216180.527</v>
          </cell>
          <cell r="G114">
            <v>186801.82800000001</v>
          </cell>
        </row>
        <row r="115">
          <cell r="B115">
            <v>199665.484</v>
          </cell>
          <cell r="C115">
            <v>198775.14600000001</v>
          </cell>
          <cell r="D115">
            <v>216180.527</v>
          </cell>
          <cell r="G115">
            <v>186801.82800000001</v>
          </cell>
        </row>
        <row r="116">
          <cell r="B116">
            <v>4050</v>
          </cell>
          <cell r="C116">
            <v>4050</v>
          </cell>
          <cell r="D116">
            <v>3633.00632</v>
          </cell>
          <cell r="G116">
            <v>3289.62167</v>
          </cell>
        </row>
        <row r="119">
          <cell r="B119">
            <v>801100.12899999996</v>
          </cell>
          <cell r="C119">
            <v>832979.50899999996</v>
          </cell>
          <cell r="D119">
            <v>878583.20732000005</v>
          </cell>
          <cell r="G119">
            <v>755723.15867000003</v>
          </cell>
        </row>
        <row r="120">
          <cell r="B120">
            <v>0</v>
          </cell>
          <cell r="C120">
            <v>230</v>
          </cell>
          <cell r="D120">
            <v>18.969000000000001</v>
          </cell>
        </row>
        <row r="121">
          <cell r="B121">
            <v>8717.92</v>
          </cell>
          <cell r="C121">
            <v>21511.360000000001</v>
          </cell>
          <cell r="D121">
            <v>14039.011710000001</v>
          </cell>
          <cell r="G121">
            <v>32211.585419999999</v>
          </cell>
        </row>
        <row r="122">
          <cell r="B122">
            <v>1</v>
          </cell>
          <cell r="C122">
            <v>71</v>
          </cell>
          <cell r="D122">
            <v>45.92456</v>
          </cell>
          <cell r="G122">
            <v>39.420960000000001</v>
          </cell>
        </row>
        <row r="123">
          <cell r="B123">
            <v>12824.1</v>
          </cell>
          <cell r="C123">
            <v>12722.6</v>
          </cell>
          <cell r="D123">
            <v>16094.19821</v>
          </cell>
          <cell r="G123">
            <v>15563.203079999999</v>
          </cell>
        </row>
        <row r="124">
          <cell r="B124">
            <v>84064.960000000006</v>
          </cell>
          <cell r="C124">
            <v>146109.83600000001</v>
          </cell>
          <cell r="D124">
            <v>158162.71776999999</v>
          </cell>
          <cell r="G124">
            <v>137074.40629000001</v>
          </cell>
        </row>
        <row r="125">
          <cell r="B125">
            <v>17577.89</v>
          </cell>
          <cell r="C125">
            <v>27845.300999999999</v>
          </cell>
          <cell r="D125">
            <v>29487.782289999999</v>
          </cell>
          <cell r="G125">
            <v>38375.647060000003</v>
          </cell>
        </row>
        <row r="126">
          <cell r="B126">
            <v>7345.14</v>
          </cell>
          <cell r="C126">
            <v>8471.9249999999993</v>
          </cell>
          <cell r="D126">
            <v>16378.2029</v>
          </cell>
          <cell r="G126">
            <v>10032.83598</v>
          </cell>
        </row>
        <row r="127">
          <cell r="B127">
            <v>9154.08</v>
          </cell>
          <cell r="C127">
            <v>11211.762000000001</v>
          </cell>
          <cell r="D127">
            <v>9945.5397499999999</v>
          </cell>
          <cell r="G127">
            <v>8156.7277400000003</v>
          </cell>
        </row>
        <row r="128">
          <cell r="B128">
            <v>2400</v>
          </cell>
          <cell r="C128">
            <v>2400</v>
          </cell>
          <cell r="D128">
            <v>62.447679999999998</v>
          </cell>
          <cell r="G128">
            <v>76.732309999999998</v>
          </cell>
        </row>
        <row r="129">
          <cell r="B129">
            <v>685</v>
          </cell>
          <cell r="C129">
            <v>346.916</v>
          </cell>
          <cell r="D129">
            <v>328.54075</v>
          </cell>
          <cell r="G129">
            <v>392.93150000000003</v>
          </cell>
        </row>
        <row r="130">
          <cell r="B130">
            <v>126270.87</v>
          </cell>
          <cell r="C130">
            <v>211237.01300000001</v>
          </cell>
          <cell r="D130">
            <v>218239.59197000001</v>
          </cell>
          <cell r="G130">
            <v>223733.92662000001</v>
          </cell>
        </row>
        <row r="149">
          <cell r="B149">
            <v>11419.369000000001</v>
          </cell>
          <cell r="C149">
            <v>11890.495999999999</v>
          </cell>
          <cell r="D149">
            <v>13372.165129999999</v>
          </cell>
          <cell r="G149">
            <v>11002.154759999999</v>
          </cell>
        </row>
        <row r="150">
          <cell r="B150">
            <v>11419.369000000001</v>
          </cell>
          <cell r="C150">
            <v>11890.495999999999</v>
          </cell>
          <cell r="D150">
            <v>12521.056</v>
          </cell>
          <cell r="G150">
            <v>10807.136</v>
          </cell>
        </row>
        <row r="152">
          <cell r="B152">
            <v>0</v>
          </cell>
          <cell r="C152">
            <v>0</v>
          </cell>
          <cell r="D152">
            <v>851.10913000000005</v>
          </cell>
          <cell r="G152">
            <v>195.01875999999999</v>
          </cell>
        </row>
        <row r="154">
          <cell r="B154">
            <v>151</v>
          </cell>
          <cell r="C154">
            <v>112</v>
          </cell>
          <cell r="D154">
            <v>99.917000000000002</v>
          </cell>
          <cell r="G154">
            <v>98.608000000000004</v>
          </cell>
        </row>
        <row r="155">
          <cell r="B155">
            <v>11570.369000000001</v>
          </cell>
          <cell r="C155">
            <v>12002.495999999999</v>
          </cell>
          <cell r="D155">
            <v>13472.082130000001</v>
          </cell>
          <cell r="G155">
            <v>11100.76276</v>
          </cell>
        </row>
        <row r="157">
          <cell r="B157">
            <v>1850</v>
          </cell>
          <cell r="C157">
            <v>2085.4340000000002</v>
          </cell>
          <cell r="D157">
            <v>2085.2460000000001</v>
          </cell>
          <cell r="G157">
            <v>1783.788</v>
          </cell>
        </row>
        <row r="159">
          <cell r="B159">
            <v>1850</v>
          </cell>
          <cell r="C159">
            <v>2085.4340000000002</v>
          </cell>
          <cell r="D159">
            <v>2085.2460000000001</v>
          </cell>
          <cell r="G159">
            <v>1783.788</v>
          </cell>
        </row>
        <row r="160">
          <cell r="B160">
            <v>0</v>
          </cell>
          <cell r="C160">
            <v>0</v>
          </cell>
        </row>
        <row r="166">
          <cell r="B166">
            <v>40</v>
          </cell>
          <cell r="C166">
            <v>33</v>
          </cell>
          <cell r="D166">
            <v>32.056179999999998</v>
          </cell>
          <cell r="G166">
            <v>33.756689999999999</v>
          </cell>
        </row>
        <row r="167">
          <cell r="B167">
            <v>40</v>
          </cell>
          <cell r="C167">
            <v>33</v>
          </cell>
          <cell r="D167">
            <v>32.056179999999998</v>
          </cell>
          <cell r="G167">
            <v>33.756689999999999</v>
          </cell>
        </row>
        <row r="186">
          <cell r="D186">
            <v>0</v>
          </cell>
          <cell r="G186">
            <v>0</v>
          </cell>
        </row>
        <row r="187">
          <cell r="B187">
            <v>940831.36800000002</v>
          </cell>
          <cell r="C187">
            <v>1058337.452</v>
          </cell>
          <cell r="D187">
            <v>1112412.1836000001</v>
          </cell>
          <cell r="G187">
            <v>992375.39274000004</v>
          </cell>
        </row>
        <row r="188">
          <cell r="B188">
            <v>34032.125</v>
          </cell>
          <cell r="C188">
            <v>33498.739000000001</v>
          </cell>
          <cell r="D188">
            <v>20174.026539999999</v>
          </cell>
          <cell r="G188">
            <v>41018.361620000003</v>
          </cell>
        </row>
        <row r="189">
          <cell r="B189">
            <v>30740</v>
          </cell>
          <cell r="C189">
            <v>31273.385999999999</v>
          </cell>
          <cell r="D189">
            <v>34256.495799999997</v>
          </cell>
          <cell r="G189">
            <v>44151.77003</v>
          </cell>
        </row>
        <row r="191">
          <cell r="B191">
            <v>0</v>
          </cell>
          <cell r="C191">
            <v>0</v>
          </cell>
        </row>
        <row r="192">
          <cell r="B192">
            <v>64772.125</v>
          </cell>
          <cell r="C192">
            <v>64772.125</v>
          </cell>
          <cell r="D192">
            <v>54430.522340000003</v>
          </cell>
          <cell r="G192">
            <v>85170.131649999996</v>
          </cell>
        </row>
        <row r="230">
          <cell r="B230">
            <v>64772.125</v>
          </cell>
          <cell r="C230">
            <v>64772.125</v>
          </cell>
          <cell r="D230">
            <v>54430.522340000003</v>
          </cell>
          <cell r="G230">
            <v>85170.131649999996</v>
          </cell>
        </row>
        <row r="231">
          <cell r="B231">
            <v>1005603.493</v>
          </cell>
          <cell r="C231">
            <v>1123109.577</v>
          </cell>
          <cell r="D231">
            <v>1166842.70594</v>
          </cell>
          <cell r="G231">
            <v>1077545.5243899999</v>
          </cell>
        </row>
        <row r="232">
          <cell r="B232">
            <v>-995653.69299999997</v>
          </cell>
          <cell r="C232">
            <v>-1113159.777</v>
          </cell>
          <cell r="D232">
            <v>-1151899.07571</v>
          </cell>
          <cell r="G232">
            <v>-1060962.3555099999</v>
          </cell>
        </row>
        <row r="233">
          <cell r="B233">
            <v>0</v>
          </cell>
          <cell r="C233">
            <v>0</v>
          </cell>
          <cell r="D233">
            <v>0</v>
          </cell>
          <cell r="G233">
            <v>0</v>
          </cell>
        </row>
        <row r="234">
          <cell r="B234">
            <v>1005603.493</v>
          </cell>
          <cell r="C234">
            <v>1123109.577</v>
          </cell>
          <cell r="D234">
            <v>1166842.70594</v>
          </cell>
          <cell r="F234" t="str">
            <v>Kontrolní součet (seskupení položek)</v>
          </cell>
          <cell r="G234">
            <v>1077545.5243899999</v>
          </cell>
        </row>
        <row r="235">
          <cell r="B235">
            <v>0</v>
          </cell>
          <cell r="C235">
            <v>0</v>
          </cell>
          <cell r="D235">
            <v>0</v>
          </cell>
          <cell r="G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G236">
            <v>0</v>
          </cell>
        </row>
        <row r="294">
          <cell r="B294">
            <v>-995653.69299999997</v>
          </cell>
          <cell r="C294">
            <v>-1113159.777</v>
          </cell>
          <cell r="D294">
            <v>-1151899.07571</v>
          </cell>
          <cell r="G294">
            <v>-1060962.3555099999</v>
          </cell>
        </row>
      </sheetData>
      <sheetData sheetId="4" refreshError="1"/>
      <sheetData sheetId="5" refreshError="1"/>
      <sheetData sheetId="6">
        <row r="1">
          <cell r="B1" t="str">
            <v>012.2018</v>
          </cell>
          <cell r="C1" t="str">
            <v>012.2017</v>
          </cell>
        </row>
        <row r="2">
          <cell r="B2" t="str">
            <v>v tis.Kč</v>
          </cell>
        </row>
        <row r="3">
          <cell r="B3" t="str">
            <v>Sk012.2018/Sk012.2017</v>
          </cell>
        </row>
        <row r="45">
          <cell r="B45">
            <v>0</v>
          </cell>
          <cell r="C45">
            <v>0</v>
          </cell>
          <cell r="D45">
            <v>0</v>
          </cell>
          <cell r="J45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J70">
            <v>0</v>
          </cell>
        </row>
        <row r="174">
          <cell r="B174">
            <v>13600</v>
          </cell>
          <cell r="C174">
            <v>108410.55899999999</v>
          </cell>
          <cell r="D174">
            <v>131358.46804000001</v>
          </cell>
          <cell r="J174">
            <v>68907.461060000001</v>
          </cell>
        </row>
        <row r="177">
          <cell r="B177">
            <v>991963.49300000002</v>
          </cell>
          <cell r="C177">
            <v>1014666.018</v>
          </cell>
          <cell r="D177">
            <v>1035452.18172</v>
          </cell>
          <cell r="J177">
            <v>1008604.30664</v>
          </cell>
        </row>
        <row r="182">
          <cell r="B182">
            <v>1005563.493</v>
          </cell>
          <cell r="C182">
            <v>1123076.577</v>
          </cell>
          <cell r="D182">
            <v>1166810.6497599999</v>
          </cell>
          <cell r="J182">
            <v>1077511.7677</v>
          </cell>
        </row>
        <row r="184">
          <cell r="B184">
            <v>40</v>
          </cell>
          <cell r="C184">
            <v>33</v>
          </cell>
          <cell r="D184">
            <v>32.056179999999998</v>
          </cell>
          <cell r="J184">
            <v>33.756689999999999</v>
          </cell>
        </row>
        <row r="185">
          <cell r="B185">
            <v>40</v>
          </cell>
          <cell r="C185">
            <v>33</v>
          </cell>
          <cell r="D185">
            <v>32.056179999999998</v>
          </cell>
          <cell r="J185">
            <v>33.756689999999999</v>
          </cell>
        </row>
        <row r="193">
          <cell r="B193">
            <v>1005603.493</v>
          </cell>
          <cell r="C193">
            <v>1123109.577</v>
          </cell>
          <cell r="D193">
            <v>1166842.70594</v>
          </cell>
          <cell r="J193">
            <v>1077545.5243899999</v>
          </cell>
        </row>
        <row r="194">
          <cell r="B194">
            <v>1005603.493</v>
          </cell>
          <cell r="C194">
            <v>1123109.577</v>
          </cell>
          <cell r="D194">
            <v>1166842.70594</v>
          </cell>
          <cell r="J194">
            <v>1077545.5243899999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17"/>
  <sheetViews>
    <sheetView topLeftCell="A129" workbookViewId="0">
      <selection activeCell="D58" sqref="D58"/>
    </sheetView>
  </sheetViews>
  <sheetFormatPr defaultRowHeight="12.75"/>
  <cols>
    <col min="1" max="1" width="4.42578125" style="202" customWidth="1"/>
    <col min="2" max="2" width="6.140625" style="202" customWidth="1"/>
    <col min="3" max="3" width="8" style="202" customWidth="1"/>
    <col min="4" max="4" width="8.28515625" style="202" customWidth="1"/>
    <col min="5" max="5" width="40.42578125" style="210" customWidth="1"/>
    <col min="6" max="9" width="19.7109375" style="210" bestFit="1" customWidth="1"/>
    <col min="10" max="10" width="24.42578125" style="210" bestFit="1" customWidth="1"/>
    <col min="11" max="11" width="19.7109375" style="210" bestFit="1" customWidth="1"/>
    <col min="12" max="14" width="15.7109375" style="385" customWidth="1"/>
    <col min="15" max="15" width="10.7109375" style="385" hidden="1" customWidth="1"/>
    <col min="16" max="16" width="12.140625" style="385" hidden="1" customWidth="1"/>
    <col min="17" max="17" width="18.5703125" style="209" customWidth="1"/>
    <col min="18" max="18" width="16.140625" style="209" customWidth="1"/>
    <col min="19" max="19" width="14.42578125" style="209" bestFit="1" customWidth="1"/>
    <col min="20" max="20" width="13.42578125" style="209" bestFit="1" customWidth="1"/>
    <col min="21" max="28" width="9.140625" style="209"/>
    <col min="29" max="256" width="9.140625" style="210"/>
    <col min="257" max="257" width="4.42578125" style="210" customWidth="1"/>
    <col min="258" max="258" width="6.140625" style="210" customWidth="1"/>
    <col min="259" max="259" width="8" style="210" customWidth="1"/>
    <col min="260" max="260" width="8.28515625" style="210" customWidth="1"/>
    <col min="261" max="261" width="40.42578125" style="210" customWidth="1"/>
    <col min="262" max="265" width="19.7109375" style="210" bestFit="1" customWidth="1"/>
    <col min="266" max="266" width="24.42578125" style="210" bestFit="1" customWidth="1"/>
    <col min="267" max="267" width="19.7109375" style="210" bestFit="1" customWidth="1"/>
    <col min="268" max="270" width="15.7109375" style="210" customWidth="1"/>
    <col min="271" max="272" width="0" style="210" hidden="1" customWidth="1"/>
    <col min="273" max="273" width="18.5703125" style="210" customWidth="1"/>
    <col min="274" max="274" width="16.140625" style="210" customWidth="1"/>
    <col min="275" max="275" width="14.42578125" style="210" bestFit="1" customWidth="1"/>
    <col min="276" max="276" width="13.42578125" style="210" bestFit="1" customWidth="1"/>
    <col min="277" max="512" width="9.140625" style="210"/>
    <col min="513" max="513" width="4.42578125" style="210" customWidth="1"/>
    <col min="514" max="514" width="6.140625" style="210" customWidth="1"/>
    <col min="515" max="515" width="8" style="210" customWidth="1"/>
    <col min="516" max="516" width="8.28515625" style="210" customWidth="1"/>
    <col min="517" max="517" width="40.42578125" style="210" customWidth="1"/>
    <col min="518" max="521" width="19.7109375" style="210" bestFit="1" customWidth="1"/>
    <col min="522" max="522" width="24.42578125" style="210" bestFit="1" customWidth="1"/>
    <col min="523" max="523" width="19.7109375" style="210" bestFit="1" customWidth="1"/>
    <col min="524" max="526" width="15.7109375" style="210" customWidth="1"/>
    <col min="527" max="528" width="0" style="210" hidden="1" customWidth="1"/>
    <col min="529" max="529" width="18.5703125" style="210" customWidth="1"/>
    <col min="530" max="530" width="16.140625" style="210" customWidth="1"/>
    <col min="531" max="531" width="14.42578125" style="210" bestFit="1" customWidth="1"/>
    <col min="532" max="532" width="13.42578125" style="210" bestFit="1" customWidth="1"/>
    <col min="533" max="768" width="9.140625" style="210"/>
    <col min="769" max="769" width="4.42578125" style="210" customWidth="1"/>
    <col min="770" max="770" width="6.140625" style="210" customWidth="1"/>
    <col min="771" max="771" width="8" style="210" customWidth="1"/>
    <col min="772" max="772" width="8.28515625" style="210" customWidth="1"/>
    <col min="773" max="773" width="40.42578125" style="210" customWidth="1"/>
    <col min="774" max="777" width="19.7109375" style="210" bestFit="1" customWidth="1"/>
    <col min="778" max="778" width="24.42578125" style="210" bestFit="1" customWidth="1"/>
    <col min="779" max="779" width="19.7109375" style="210" bestFit="1" customWidth="1"/>
    <col min="780" max="782" width="15.7109375" style="210" customWidth="1"/>
    <col min="783" max="784" width="0" style="210" hidden="1" customWidth="1"/>
    <col min="785" max="785" width="18.5703125" style="210" customWidth="1"/>
    <col min="786" max="786" width="16.140625" style="210" customWidth="1"/>
    <col min="787" max="787" width="14.42578125" style="210" bestFit="1" customWidth="1"/>
    <col min="788" max="788" width="13.42578125" style="210" bestFit="1" customWidth="1"/>
    <col min="789" max="1024" width="9.140625" style="210"/>
    <col min="1025" max="1025" width="4.42578125" style="210" customWidth="1"/>
    <col min="1026" max="1026" width="6.140625" style="210" customWidth="1"/>
    <col min="1027" max="1027" width="8" style="210" customWidth="1"/>
    <col min="1028" max="1028" width="8.28515625" style="210" customWidth="1"/>
    <col min="1029" max="1029" width="40.42578125" style="210" customWidth="1"/>
    <col min="1030" max="1033" width="19.7109375" style="210" bestFit="1" customWidth="1"/>
    <col min="1034" max="1034" width="24.42578125" style="210" bestFit="1" customWidth="1"/>
    <col min="1035" max="1035" width="19.7109375" style="210" bestFit="1" customWidth="1"/>
    <col min="1036" max="1038" width="15.7109375" style="210" customWidth="1"/>
    <col min="1039" max="1040" width="0" style="210" hidden="1" customWidth="1"/>
    <col min="1041" max="1041" width="18.5703125" style="210" customWidth="1"/>
    <col min="1042" max="1042" width="16.140625" style="210" customWidth="1"/>
    <col min="1043" max="1043" width="14.42578125" style="210" bestFit="1" customWidth="1"/>
    <col min="1044" max="1044" width="13.42578125" style="210" bestFit="1" customWidth="1"/>
    <col min="1045" max="1280" width="9.140625" style="210"/>
    <col min="1281" max="1281" width="4.42578125" style="210" customWidth="1"/>
    <col min="1282" max="1282" width="6.140625" style="210" customWidth="1"/>
    <col min="1283" max="1283" width="8" style="210" customWidth="1"/>
    <col min="1284" max="1284" width="8.28515625" style="210" customWidth="1"/>
    <col min="1285" max="1285" width="40.42578125" style="210" customWidth="1"/>
    <col min="1286" max="1289" width="19.7109375" style="210" bestFit="1" customWidth="1"/>
    <col min="1290" max="1290" width="24.42578125" style="210" bestFit="1" customWidth="1"/>
    <col min="1291" max="1291" width="19.7109375" style="210" bestFit="1" customWidth="1"/>
    <col min="1292" max="1294" width="15.7109375" style="210" customWidth="1"/>
    <col min="1295" max="1296" width="0" style="210" hidden="1" customWidth="1"/>
    <col min="1297" max="1297" width="18.5703125" style="210" customWidth="1"/>
    <col min="1298" max="1298" width="16.140625" style="210" customWidth="1"/>
    <col min="1299" max="1299" width="14.42578125" style="210" bestFit="1" customWidth="1"/>
    <col min="1300" max="1300" width="13.42578125" style="210" bestFit="1" customWidth="1"/>
    <col min="1301" max="1536" width="9.140625" style="210"/>
    <col min="1537" max="1537" width="4.42578125" style="210" customWidth="1"/>
    <col min="1538" max="1538" width="6.140625" style="210" customWidth="1"/>
    <col min="1539" max="1539" width="8" style="210" customWidth="1"/>
    <col min="1540" max="1540" width="8.28515625" style="210" customWidth="1"/>
    <col min="1541" max="1541" width="40.42578125" style="210" customWidth="1"/>
    <col min="1542" max="1545" width="19.7109375" style="210" bestFit="1" customWidth="1"/>
    <col min="1546" max="1546" width="24.42578125" style="210" bestFit="1" customWidth="1"/>
    <col min="1547" max="1547" width="19.7109375" style="210" bestFit="1" customWidth="1"/>
    <col min="1548" max="1550" width="15.7109375" style="210" customWidth="1"/>
    <col min="1551" max="1552" width="0" style="210" hidden="1" customWidth="1"/>
    <col min="1553" max="1553" width="18.5703125" style="210" customWidth="1"/>
    <col min="1554" max="1554" width="16.140625" style="210" customWidth="1"/>
    <col min="1555" max="1555" width="14.42578125" style="210" bestFit="1" customWidth="1"/>
    <col min="1556" max="1556" width="13.42578125" style="210" bestFit="1" customWidth="1"/>
    <col min="1557" max="1792" width="9.140625" style="210"/>
    <col min="1793" max="1793" width="4.42578125" style="210" customWidth="1"/>
    <col min="1794" max="1794" width="6.140625" style="210" customWidth="1"/>
    <col min="1795" max="1795" width="8" style="210" customWidth="1"/>
    <col min="1796" max="1796" width="8.28515625" style="210" customWidth="1"/>
    <col min="1797" max="1797" width="40.42578125" style="210" customWidth="1"/>
    <col min="1798" max="1801" width="19.7109375" style="210" bestFit="1" customWidth="1"/>
    <col min="1802" max="1802" width="24.42578125" style="210" bestFit="1" customWidth="1"/>
    <col min="1803" max="1803" width="19.7109375" style="210" bestFit="1" customWidth="1"/>
    <col min="1804" max="1806" width="15.7109375" style="210" customWidth="1"/>
    <col min="1807" max="1808" width="0" style="210" hidden="1" customWidth="1"/>
    <col min="1809" max="1809" width="18.5703125" style="210" customWidth="1"/>
    <col min="1810" max="1810" width="16.140625" style="210" customWidth="1"/>
    <col min="1811" max="1811" width="14.42578125" style="210" bestFit="1" customWidth="1"/>
    <col min="1812" max="1812" width="13.42578125" style="210" bestFit="1" customWidth="1"/>
    <col min="1813" max="2048" width="9.140625" style="210"/>
    <col min="2049" max="2049" width="4.42578125" style="210" customWidth="1"/>
    <col min="2050" max="2050" width="6.140625" style="210" customWidth="1"/>
    <col min="2051" max="2051" width="8" style="210" customWidth="1"/>
    <col min="2052" max="2052" width="8.28515625" style="210" customWidth="1"/>
    <col min="2053" max="2053" width="40.42578125" style="210" customWidth="1"/>
    <col min="2054" max="2057" width="19.7109375" style="210" bestFit="1" customWidth="1"/>
    <col min="2058" max="2058" width="24.42578125" style="210" bestFit="1" customWidth="1"/>
    <col min="2059" max="2059" width="19.7109375" style="210" bestFit="1" customWidth="1"/>
    <col min="2060" max="2062" width="15.7109375" style="210" customWidth="1"/>
    <col min="2063" max="2064" width="0" style="210" hidden="1" customWidth="1"/>
    <col min="2065" max="2065" width="18.5703125" style="210" customWidth="1"/>
    <col min="2066" max="2066" width="16.140625" style="210" customWidth="1"/>
    <col min="2067" max="2067" width="14.42578125" style="210" bestFit="1" customWidth="1"/>
    <col min="2068" max="2068" width="13.42578125" style="210" bestFit="1" customWidth="1"/>
    <col min="2069" max="2304" width="9.140625" style="210"/>
    <col min="2305" max="2305" width="4.42578125" style="210" customWidth="1"/>
    <col min="2306" max="2306" width="6.140625" style="210" customWidth="1"/>
    <col min="2307" max="2307" width="8" style="210" customWidth="1"/>
    <col min="2308" max="2308" width="8.28515625" style="210" customWidth="1"/>
    <col min="2309" max="2309" width="40.42578125" style="210" customWidth="1"/>
    <col min="2310" max="2313" width="19.7109375" style="210" bestFit="1" customWidth="1"/>
    <col min="2314" max="2314" width="24.42578125" style="210" bestFit="1" customWidth="1"/>
    <col min="2315" max="2315" width="19.7109375" style="210" bestFit="1" customWidth="1"/>
    <col min="2316" max="2318" width="15.7109375" style="210" customWidth="1"/>
    <col min="2319" max="2320" width="0" style="210" hidden="1" customWidth="1"/>
    <col min="2321" max="2321" width="18.5703125" style="210" customWidth="1"/>
    <col min="2322" max="2322" width="16.140625" style="210" customWidth="1"/>
    <col min="2323" max="2323" width="14.42578125" style="210" bestFit="1" customWidth="1"/>
    <col min="2324" max="2324" width="13.42578125" style="210" bestFit="1" customWidth="1"/>
    <col min="2325" max="2560" width="9.140625" style="210"/>
    <col min="2561" max="2561" width="4.42578125" style="210" customWidth="1"/>
    <col min="2562" max="2562" width="6.140625" style="210" customWidth="1"/>
    <col min="2563" max="2563" width="8" style="210" customWidth="1"/>
    <col min="2564" max="2564" width="8.28515625" style="210" customWidth="1"/>
    <col min="2565" max="2565" width="40.42578125" style="210" customWidth="1"/>
    <col min="2566" max="2569" width="19.7109375" style="210" bestFit="1" customWidth="1"/>
    <col min="2570" max="2570" width="24.42578125" style="210" bestFit="1" customWidth="1"/>
    <col min="2571" max="2571" width="19.7109375" style="210" bestFit="1" customWidth="1"/>
    <col min="2572" max="2574" width="15.7109375" style="210" customWidth="1"/>
    <col min="2575" max="2576" width="0" style="210" hidden="1" customWidth="1"/>
    <col min="2577" max="2577" width="18.5703125" style="210" customWidth="1"/>
    <col min="2578" max="2578" width="16.140625" style="210" customWidth="1"/>
    <col min="2579" max="2579" width="14.42578125" style="210" bestFit="1" customWidth="1"/>
    <col min="2580" max="2580" width="13.42578125" style="210" bestFit="1" customWidth="1"/>
    <col min="2581" max="2816" width="9.140625" style="210"/>
    <col min="2817" max="2817" width="4.42578125" style="210" customWidth="1"/>
    <col min="2818" max="2818" width="6.140625" style="210" customWidth="1"/>
    <col min="2819" max="2819" width="8" style="210" customWidth="1"/>
    <col min="2820" max="2820" width="8.28515625" style="210" customWidth="1"/>
    <col min="2821" max="2821" width="40.42578125" style="210" customWidth="1"/>
    <col min="2822" max="2825" width="19.7109375" style="210" bestFit="1" customWidth="1"/>
    <col min="2826" max="2826" width="24.42578125" style="210" bestFit="1" customWidth="1"/>
    <col min="2827" max="2827" width="19.7109375" style="210" bestFit="1" customWidth="1"/>
    <col min="2828" max="2830" width="15.7109375" style="210" customWidth="1"/>
    <col min="2831" max="2832" width="0" style="210" hidden="1" customWidth="1"/>
    <col min="2833" max="2833" width="18.5703125" style="210" customWidth="1"/>
    <col min="2834" max="2834" width="16.140625" style="210" customWidth="1"/>
    <col min="2835" max="2835" width="14.42578125" style="210" bestFit="1" customWidth="1"/>
    <col min="2836" max="2836" width="13.42578125" style="210" bestFit="1" customWidth="1"/>
    <col min="2837" max="3072" width="9.140625" style="210"/>
    <col min="3073" max="3073" width="4.42578125" style="210" customWidth="1"/>
    <col min="3074" max="3074" width="6.140625" style="210" customWidth="1"/>
    <col min="3075" max="3075" width="8" style="210" customWidth="1"/>
    <col min="3076" max="3076" width="8.28515625" style="210" customWidth="1"/>
    <col min="3077" max="3077" width="40.42578125" style="210" customWidth="1"/>
    <col min="3078" max="3081" width="19.7109375" style="210" bestFit="1" customWidth="1"/>
    <col min="3082" max="3082" width="24.42578125" style="210" bestFit="1" customWidth="1"/>
    <col min="3083" max="3083" width="19.7109375" style="210" bestFit="1" customWidth="1"/>
    <col min="3084" max="3086" width="15.7109375" style="210" customWidth="1"/>
    <col min="3087" max="3088" width="0" style="210" hidden="1" customWidth="1"/>
    <col min="3089" max="3089" width="18.5703125" style="210" customWidth="1"/>
    <col min="3090" max="3090" width="16.140625" style="210" customWidth="1"/>
    <col min="3091" max="3091" width="14.42578125" style="210" bestFit="1" customWidth="1"/>
    <col min="3092" max="3092" width="13.42578125" style="210" bestFit="1" customWidth="1"/>
    <col min="3093" max="3328" width="9.140625" style="210"/>
    <col min="3329" max="3329" width="4.42578125" style="210" customWidth="1"/>
    <col min="3330" max="3330" width="6.140625" style="210" customWidth="1"/>
    <col min="3331" max="3331" width="8" style="210" customWidth="1"/>
    <col min="3332" max="3332" width="8.28515625" style="210" customWidth="1"/>
    <col min="3333" max="3333" width="40.42578125" style="210" customWidth="1"/>
    <col min="3334" max="3337" width="19.7109375" style="210" bestFit="1" customWidth="1"/>
    <col min="3338" max="3338" width="24.42578125" style="210" bestFit="1" customWidth="1"/>
    <col min="3339" max="3339" width="19.7109375" style="210" bestFit="1" customWidth="1"/>
    <col min="3340" max="3342" width="15.7109375" style="210" customWidth="1"/>
    <col min="3343" max="3344" width="0" style="210" hidden="1" customWidth="1"/>
    <col min="3345" max="3345" width="18.5703125" style="210" customWidth="1"/>
    <col min="3346" max="3346" width="16.140625" style="210" customWidth="1"/>
    <col min="3347" max="3347" width="14.42578125" style="210" bestFit="1" customWidth="1"/>
    <col min="3348" max="3348" width="13.42578125" style="210" bestFit="1" customWidth="1"/>
    <col min="3349" max="3584" width="9.140625" style="210"/>
    <col min="3585" max="3585" width="4.42578125" style="210" customWidth="1"/>
    <col min="3586" max="3586" width="6.140625" style="210" customWidth="1"/>
    <col min="3587" max="3587" width="8" style="210" customWidth="1"/>
    <col min="3588" max="3588" width="8.28515625" style="210" customWidth="1"/>
    <col min="3589" max="3589" width="40.42578125" style="210" customWidth="1"/>
    <col min="3590" max="3593" width="19.7109375" style="210" bestFit="1" customWidth="1"/>
    <col min="3594" max="3594" width="24.42578125" style="210" bestFit="1" customWidth="1"/>
    <col min="3595" max="3595" width="19.7109375" style="210" bestFit="1" customWidth="1"/>
    <col min="3596" max="3598" width="15.7109375" style="210" customWidth="1"/>
    <col min="3599" max="3600" width="0" style="210" hidden="1" customWidth="1"/>
    <col min="3601" max="3601" width="18.5703125" style="210" customWidth="1"/>
    <col min="3602" max="3602" width="16.140625" style="210" customWidth="1"/>
    <col min="3603" max="3603" width="14.42578125" style="210" bestFit="1" customWidth="1"/>
    <col min="3604" max="3604" width="13.42578125" style="210" bestFit="1" customWidth="1"/>
    <col min="3605" max="3840" width="9.140625" style="210"/>
    <col min="3841" max="3841" width="4.42578125" style="210" customWidth="1"/>
    <col min="3842" max="3842" width="6.140625" style="210" customWidth="1"/>
    <col min="3843" max="3843" width="8" style="210" customWidth="1"/>
    <col min="3844" max="3844" width="8.28515625" style="210" customWidth="1"/>
    <col min="3845" max="3845" width="40.42578125" style="210" customWidth="1"/>
    <col min="3846" max="3849" width="19.7109375" style="210" bestFit="1" customWidth="1"/>
    <col min="3850" max="3850" width="24.42578125" style="210" bestFit="1" customWidth="1"/>
    <col min="3851" max="3851" width="19.7109375" style="210" bestFit="1" customWidth="1"/>
    <col min="3852" max="3854" width="15.7109375" style="210" customWidth="1"/>
    <col min="3855" max="3856" width="0" style="210" hidden="1" customWidth="1"/>
    <col min="3857" max="3857" width="18.5703125" style="210" customWidth="1"/>
    <col min="3858" max="3858" width="16.140625" style="210" customWidth="1"/>
    <col min="3859" max="3859" width="14.42578125" style="210" bestFit="1" customWidth="1"/>
    <col min="3860" max="3860" width="13.42578125" style="210" bestFit="1" customWidth="1"/>
    <col min="3861" max="4096" width="9.140625" style="210"/>
    <col min="4097" max="4097" width="4.42578125" style="210" customWidth="1"/>
    <col min="4098" max="4098" width="6.140625" style="210" customWidth="1"/>
    <col min="4099" max="4099" width="8" style="210" customWidth="1"/>
    <col min="4100" max="4100" width="8.28515625" style="210" customWidth="1"/>
    <col min="4101" max="4101" width="40.42578125" style="210" customWidth="1"/>
    <col min="4102" max="4105" width="19.7109375" style="210" bestFit="1" customWidth="1"/>
    <col min="4106" max="4106" width="24.42578125" style="210" bestFit="1" customWidth="1"/>
    <col min="4107" max="4107" width="19.7109375" style="210" bestFit="1" customWidth="1"/>
    <col min="4108" max="4110" width="15.7109375" style="210" customWidth="1"/>
    <col min="4111" max="4112" width="0" style="210" hidden="1" customWidth="1"/>
    <col min="4113" max="4113" width="18.5703125" style="210" customWidth="1"/>
    <col min="4114" max="4114" width="16.140625" style="210" customWidth="1"/>
    <col min="4115" max="4115" width="14.42578125" style="210" bestFit="1" customWidth="1"/>
    <col min="4116" max="4116" width="13.42578125" style="210" bestFit="1" customWidth="1"/>
    <col min="4117" max="4352" width="9.140625" style="210"/>
    <col min="4353" max="4353" width="4.42578125" style="210" customWidth="1"/>
    <col min="4354" max="4354" width="6.140625" style="210" customWidth="1"/>
    <col min="4355" max="4355" width="8" style="210" customWidth="1"/>
    <col min="4356" max="4356" width="8.28515625" style="210" customWidth="1"/>
    <col min="4357" max="4357" width="40.42578125" style="210" customWidth="1"/>
    <col min="4358" max="4361" width="19.7109375" style="210" bestFit="1" customWidth="1"/>
    <col min="4362" max="4362" width="24.42578125" style="210" bestFit="1" customWidth="1"/>
    <col min="4363" max="4363" width="19.7109375" style="210" bestFit="1" customWidth="1"/>
    <col min="4364" max="4366" width="15.7109375" style="210" customWidth="1"/>
    <col min="4367" max="4368" width="0" style="210" hidden="1" customWidth="1"/>
    <col min="4369" max="4369" width="18.5703125" style="210" customWidth="1"/>
    <col min="4370" max="4370" width="16.140625" style="210" customWidth="1"/>
    <col min="4371" max="4371" width="14.42578125" style="210" bestFit="1" customWidth="1"/>
    <col min="4372" max="4372" width="13.42578125" style="210" bestFit="1" customWidth="1"/>
    <col min="4373" max="4608" width="9.140625" style="210"/>
    <col min="4609" max="4609" width="4.42578125" style="210" customWidth="1"/>
    <col min="4610" max="4610" width="6.140625" style="210" customWidth="1"/>
    <col min="4611" max="4611" width="8" style="210" customWidth="1"/>
    <col min="4612" max="4612" width="8.28515625" style="210" customWidth="1"/>
    <col min="4613" max="4613" width="40.42578125" style="210" customWidth="1"/>
    <col min="4614" max="4617" width="19.7109375" style="210" bestFit="1" customWidth="1"/>
    <col min="4618" max="4618" width="24.42578125" style="210" bestFit="1" customWidth="1"/>
    <col min="4619" max="4619" width="19.7109375" style="210" bestFit="1" customWidth="1"/>
    <col min="4620" max="4622" width="15.7109375" style="210" customWidth="1"/>
    <col min="4623" max="4624" width="0" style="210" hidden="1" customWidth="1"/>
    <col min="4625" max="4625" width="18.5703125" style="210" customWidth="1"/>
    <col min="4626" max="4626" width="16.140625" style="210" customWidth="1"/>
    <col min="4627" max="4627" width="14.42578125" style="210" bestFit="1" customWidth="1"/>
    <col min="4628" max="4628" width="13.42578125" style="210" bestFit="1" customWidth="1"/>
    <col min="4629" max="4864" width="9.140625" style="210"/>
    <col min="4865" max="4865" width="4.42578125" style="210" customWidth="1"/>
    <col min="4866" max="4866" width="6.140625" style="210" customWidth="1"/>
    <col min="4867" max="4867" width="8" style="210" customWidth="1"/>
    <col min="4868" max="4868" width="8.28515625" style="210" customWidth="1"/>
    <col min="4869" max="4869" width="40.42578125" style="210" customWidth="1"/>
    <col min="4870" max="4873" width="19.7109375" style="210" bestFit="1" customWidth="1"/>
    <col min="4874" max="4874" width="24.42578125" style="210" bestFit="1" customWidth="1"/>
    <col min="4875" max="4875" width="19.7109375" style="210" bestFit="1" customWidth="1"/>
    <col min="4876" max="4878" width="15.7109375" style="210" customWidth="1"/>
    <col min="4879" max="4880" width="0" style="210" hidden="1" customWidth="1"/>
    <col min="4881" max="4881" width="18.5703125" style="210" customWidth="1"/>
    <col min="4882" max="4882" width="16.140625" style="210" customWidth="1"/>
    <col min="4883" max="4883" width="14.42578125" style="210" bestFit="1" customWidth="1"/>
    <col min="4884" max="4884" width="13.42578125" style="210" bestFit="1" customWidth="1"/>
    <col min="4885" max="5120" width="9.140625" style="210"/>
    <col min="5121" max="5121" width="4.42578125" style="210" customWidth="1"/>
    <col min="5122" max="5122" width="6.140625" style="210" customWidth="1"/>
    <col min="5123" max="5123" width="8" style="210" customWidth="1"/>
    <col min="5124" max="5124" width="8.28515625" style="210" customWidth="1"/>
    <col min="5125" max="5125" width="40.42578125" style="210" customWidth="1"/>
    <col min="5126" max="5129" width="19.7109375" style="210" bestFit="1" customWidth="1"/>
    <col min="5130" max="5130" width="24.42578125" style="210" bestFit="1" customWidth="1"/>
    <col min="5131" max="5131" width="19.7109375" style="210" bestFit="1" customWidth="1"/>
    <col min="5132" max="5134" width="15.7109375" style="210" customWidth="1"/>
    <col min="5135" max="5136" width="0" style="210" hidden="1" customWidth="1"/>
    <col min="5137" max="5137" width="18.5703125" style="210" customWidth="1"/>
    <col min="5138" max="5138" width="16.140625" style="210" customWidth="1"/>
    <col min="5139" max="5139" width="14.42578125" style="210" bestFit="1" customWidth="1"/>
    <col min="5140" max="5140" width="13.42578125" style="210" bestFit="1" customWidth="1"/>
    <col min="5141" max="5376" width="9.140625" style="210"/>
    <col min="5377" max="5377" width="4.42578125" style="210" customWidth="1"/>
    <col min="5378" max="5378" width="6.140625" style="210" customWidth="1"/>
    <col min="5379" max="5379" width="8" style="210" customWidth="1"/>
    <col min="5380" max="5380" width="8.28515625" style="210" customWidth="1"/>
    <col min="5381" max="5381" width="40.42578125" style="210" customWidth="1"/>
    <col min="5382" max="5385" width="19.7109375" style="210" bestFit="1" customWidth="1"/>
    <col min="5386" max="5386" width="24.42578125" style="210" bestFit="1" customWidth="1"/>
    <col min="5387" max="5387" width="19.7109375" style="210" bestFit="1" customWidth="1"/>
    <col min="5388" max="5390" width="15.7109375" style="210" customWidth="1"/>
    <col min="5391" max="5392" width="0" style="210" hidden="1" customWidth="1"/>
    <col min="5393" max="5393" width="18.5703125" style="210" customWidth="1"/>
    <col min="5394" max="5394" width="16.140625" style="210" customWidth="1"/>
    <col min="5395" max="5395" width="14.42578125" style="210" bestFit="1" customWidth="1"/>
    <col min="5396" max="5396" width="13.42578125" style="210" bestFit="1" customWidth="1"/>
    <col min="5397" max="5632" width="9.140625" style="210"/>
    <col min="5633" max="5633" width="4.42578125" style="210" customWidth="1"/>
    <col min="5634" max="5634" width="6.140625" style="210" customWidth="1"/>
    <col min="5635" max="5635" width="8" style="210" customWidth="1"/>
    <col min="5636" max="5636" width="8.28515625" style="210" customWidth="1"/>
    <col min="5637" max="5637" width="40.42578125" style="210" customWidth="1"/>
    <col min="5638" max="5641" width="19.7109375" style="210" bestFit="1" customWidth="1"/>
    <col min="5642" max="5642" width="24.42578125" style="210" bestFit="1" customWidth="1"/>
    <col min="5643" max="5643" width="19.7109375" style="210" bestFit="1" customWidth="1"/>
    <col min="5644" max="5646" width="15.7109375" style="210" customWidth="1"/>
    <col min="5647" max="5648" width="0" style="210" hidden="1" customWidth="1"/>
    <col min="5649" max="5649" width="18.5703125" style="210" customWidth="1"/>
    <col min="5650" max="5650" width="16.140625" style="210" customWidth="1"/>
    <col min="5651" max="5651" width="14.42578125" style="210" bestFit="1" customWidth="1"/>
    <col min="5652" max="5652" width="13.42578125" style="210" bestFit="1" customWidth="1"/>
    <col min="5653" max="5888" width="9.140625" style="210"/>
    <col min="5889" max="5889" width="4.42578125" style="210" customWidth="1"/>
    <col min="5890" max="5890" width="6.140625" style="210" customWidth="1"/>
    <col min="5891" max="5891" width="8" style="210" customWidth="1"/>
    <col min="5892" max="5892" width="8.28515625" style="210" customWidth="1"/>
    <col min="5893" max="5893" width="40.42578125" style="210" customWidth="1"/>
    <col min="5894" max="5897" width="19.7109375" style="210" bestFit="1" customWidth="1"/>
    <col min="5898" max="5898" width="24.42578125" style="210" bestFit="1" customWidth="1"/>
    <col min="5899" max="5899" width="19.7109375" style="210" bestFit="1" customWidth="1"/>
    <col min="5900" max="5902" width="15.7109375" style="210" customWidth="1"/>
    <col min="5903" max="5904" width="0" style="210" hidden="1" customWidth="1"/>
    <col min="5905" max="5905" width="18.5703125" style="210" customWidth="1"/>
    <col min="5906" max="5906" width="16.140625" style="210" customWidth="1"/>
    <col min="5907" max="5907" width="14.42578125" style="210" bestFit="1" customWidth="1"/>
    <col min="5908" max="5908" width="13.42578125" style="210" bestFit="1" customWidth="1"/>
    <col min="5909" max="6144" width="9.140625" style="210"/>
    <col min="6145" max="6145" width="4.42578125" style="210" customWidth="1"/>
    <col min="6146" max="6146" width="6.140625" style="210" customWidth="1"/>
    <col min="6147" max="6147" width="8" style="210" customWidth="1"/>
    <col min="6148" max="6148" width="8.28515625" style="210" customWidth="1"/>
    <col min="6149" max="6149" width="40.42578125" style="210" customWidth="1"/>
    <col min="6150" max="6153" width="19.7109375" style="210" bestFit="1" customWidth="1"/>
    <col min="6154" max="6154" width="24.42578125" style="210" bestFit="1" customWidth="1"/>
    <col min="6155" max="6155" width="19.7109375" style="210" bestFit="1" customWidth="1"/>
    <col min="6156" max="6158" width="15.7109375" style="210" customWidth="1"/>
    <col min="6159" max="6160" width="0" style="210" hidden="1" customWidth="1"/>
    <col min="6161" max="6161" width="18.5703125" style="210" customWidth="1"/>
    <col min="6162" max="6162" width="16.140625" style="210" customWidth="1"/>
    <col min="6163" max="6163" width="14.42578125" style="210" bestFit="1" customWidth="1"/>
    <col min="6164" max="6164" width="13.42578125" style="210" bestFit="1" customWidth="1"/>
    <col min="6165" max="6400" width="9.140625" style="210"/>
    <col min="6401" max="6401" width="4.42578125" style="210" customWidth="1"/>
    <col min="6402" max="6402" width="6.140625" style="210" customWidth="1"/>
    <col min="6403" max="6403" width="8" style="210" customWidth="1"/>
    <col min="6404" max="6404" width="8.28515625" style="210" customWidth="1"/>
    <col min="6405" max="6405" width="40.42578125" style="210" customWidth="1"/>
    <col min="6406" max="6409" width="19.7109375" style="210" bestFit="1" customWidth="1"/>
    <col min="6410" max="6410" width="24.42578125" style="210" bestFit="1" customWidth="1"/>
    <col min="6411" max="6411" width="19.7109375" style="210" bestFit="1" customWidth="1"/>
    <col min="6412" max="6414" width="15.7109375" style="210" customWidth="1"/>
    <col min="6415" max="6416" width="0" style="210" hidden="1" customWidth="1"/>
    <col min="6417" max="6417" width="18.5703125" style="210" customWidth="1"/>
    <col min="6418" max="6418" width="16.140625" style="210" customWidth="1"/>
    <col min="6419" max="6419" width="14.42578125" style="210" bestFit="1" customWidth="1"/>
    <col min="6420" max="6420" width="13.42578125" style="210" bestFit="1" customWidth="1"/>
    <col min="6421" max="6656" width="9.140625" style="210"/>
    <col min="6657" max="6657" width="4.42578125" style="210" customWidth="1"/>
    <col min="6658" max="6658" width="6.140625" style="210" customWidth="1"/>
    <col min="6659" max="6659" width="8" style="210" customWidth="1"/>
    <col min="6660" max="6660" width="8.28515625" style="210" customWidth="1"/>
    <col min="6661" max="6661" width="40.42578125" style="210" customWidth="1"/>
    <col min="6662" max="6665" width="19.7109375" style="210" bestFit="1" customWidth="1"/>
    <col min="6666" max="6666" width="24.42578125" style="210" bestFit="1" customWidth="1"/>
    <col min="6667" max="6667" width="19.7109375" style="210" bestFit="1" customWidth="1"/>
    <col min="6668" max="6670" width="15.7109375" style="210" customWidth="1"/>
    <col min="6671" max="6672" width="0" style="210" hidden="1" customWidth="1"/>
    <col min="6673" max="6673" width="18.5703125" style="210" customWidth="1"/>
    <col min="6674" max="6674" width="16.140625" style="210" customWidth="1"/>
    <col min="6675" max="6675" width="14.42578125" style="210" bestFit="1" customWidth="1"/>
    <col min="6676" max="6676" width="13.42578125" style="210" bestFit="1" customWidth="1"/>
    <col min="6677" max="6912" width="9.140625" style="210"/>
    <col min="6913" max="6913" width="4.42578125" style="210" customWidth="1"/>
    <col min="6914" max="6914" width="6.140625" style="210" customWidth="1"/>
    <col min="6915" max="6915" width="8" style="210" customWidth="1"/>
    <col min="6916" max="6916" width="8.28515625" style="210" customWidth="1"/>
    <col min="6917" max="6917" width="40.42578125" style="210" customWidth="1"/>
    <col min="6918" max="6921" width="19.7109375" style="210" bestFit="1" customWidth="1"/>
    <col min="6922" max="6922" width="24.42578125" style="210" bestFit="1" customWidth="1"/>
    <col min="6923" max="6923" width="19.7109375" style="210" bestFit="1" customWidth="1"/>
    <col min="6924" max="6926" width="15.7109375" style="210" customWidth="1"/>
    <col min="6927" max="6928" width="0" style="210" hidden="1" customWidth="1"/>
    <col min="6929" max="6929" width="18.5703125" style="210" customWidth="1"/>
    <col min="6930" max="6930" width="16.140625" style="210" customWidth="1"/>
    <col min="6931" max="6931" width="14.42578125" style="210" bestFit="1" customWidth="1"/>
    <col min="6932" max="6932" width="13.42578125" style="210" bestFit="1" customWidth="1"/>
    <col min="6933" max="7168" width="9.140625" style="210"/>
    <col min="7169" max="7169" width="4.42578125" style="210" customWidth="1"/>
    <col min="7170" max="7170" width="6.140625" style="210" customWidth="1"/>
    <col min="7171" max="7171" width="8" style="210" customWidth="1"/>
    <col min="7172" max="7172" width="8.28515625" style="210" customWidth="1"/>
    <col min="7173" max="7173" width="40.42578125" style="210" customWidth="1"/>
    <col min="7174" max="7177" width="19.7109375" style="210" bestFit="1" customWidth="1"/>
    <col min="7178" max="7178" width="24.42578125" style="210" bestFit="1" customWidth="1"/>
    <col min="7179" max="7179" width="19.7109375" style="210" bestFit="1" customWidth="1"/>
    <col min="7180" max="7182" width="15.7109375" style="210" customWidth="1"/>
    <col min="7183" max="7184" width="0" style="210" hidden="1" customWidth="1"/>
    <col min="7185" max="7185" width="18.5703125" style="210" customWidth="1"/>
    <col min="7186" max="7186" width="16.140625" style="210" customWidth="1"/>
    <col min="7187" max="7187" width="14.42578125" style="210" bestFit="1" customWidth="1"/>
    <col min="7188" max="7188" width="13.42578125" style="210" bestFit="1" customWidth="1"/>
    <col min="7189" max="7424" width="9.140625" style="210"/>
    <col min="7425" max="7425" width="4.42578125" style="210" customWidth="1"/>
    <col min="7426" max="7426" width="6.140625" style="210" customWidth="1"/>
    <col min="7427" max="7427" width="8" style="210" customWidth="1"/>
    <col min="7428" max="7428" width="8.28515625" style="210" customWidth="1"/>
    <col min="7429" max="7429" width="40.42578125" style="210" customWidth="1"/>
    <col min="7430" max="7433" width="19.7109375" style="210" bestFit="1" customWidth="1"/>
    <col min="7434" max="7434" width="24.42578125" style="210" bestFit="1" customWidth="1"/>
    <col min="7435" max="7435" width="19.7109375" style="210" bestFit="1" customWidth="1"/>
    <col min="7436" max="7438" width="15.7109375" style="210" customWidth="1"/>
    <col min="7439" max="7440" width="0" style="210" hidden="1" customWidth="1"/>
    <col min="7441" max="7441" width="18.5703125" style="210" customWidth="1"/>
    <col min="7442" max="7442" width="16.140625" style="210" customWidth="1"/>
    <col min="7443" max="7443" width="14.42578125" style="210" bestFit="1" customWidth="1"/>
    <col min="7444" max="7444" width="13.42578125" style="210" bestFit="1" customWidth="1"/>
    <col min="7445" max="7680" width="9.140625" style="210"/>
    <col min="7681" max="7681" width="4.42578125" style="210" customWidth="1"/>
    <col min="7682" max="7682" width="6.140625" style="210" customWidth="1"/>
    <col min="7683" max="7683" width="8" style="210" customWidth="1"/>
    <col min="7684" max="7684" width="8.28515625" style="210" customWidth="1"/>
    <col min="7685" max="7685" width="40.42578125" style="210" customWidth="1"/>
    <col min="7686" max="7689" width="19.7109375" style="210" bestFit="1" customWidth="1"/>
    <col min="7690" max="7690" width="24.42578125" style="210" bestFit="1" customWidth="1"/>
    <col min="7691" max="7691" width="19.7109375" style="210" bestFit="1" customWidth="1"/>
    <col min="7692" max="7694" width="15.7109375" style="210" customWidth="1"/>
    <col min="7695" max="7696" width="0" style="210" hidden="1" customWidth="1"/>
    <col min="7697" max="7697" width="18.5703125" style="210" customWidth="1"/>
    <col min="7698" max="7698" width="16.140625" style="210" customWidth="1"/>
    <col min="7699" max="7699" width="14.42578125" style="210" bestFit="1" customWidth="1"/>
    <col min="7700" max="7700" width="13.42578125" style="210" bestFit="1" customWidth="1"/>
    <col min="7701" max="7936" width="9.140625" style="210"/>
    <col min="7937" max="7937" width="4.42578125" style="210" customWidth="1"/>
    <col min="7938" max="7938" width="6.140625" style="210" customWidth="1"/>
    <col min="7939" max="7939" width="8" style="210" customWidth="1"/>
    <col min="7940" max="7940" width="8.28515625" style="210" customWidth="1"/>
    <col min="7941" max="7941" width="40.42578125" style="210" customWidth="1"/>
    <col min="7942" max="7945" width="19.7109375" style="210" bestFit="1" customWidth="1"/>
    <col min="7946" max="7946" width="24.42578125" style="210" bestFit="1" customWidth="1"/>
    <col min="7947" max="7947" width="19.7109375" style="210" bestFit="1" customWidth="1"/>
    <col min="7948" max="7950" width="15.7109375" style="210" customWidth="1"/>
    <col min="7951" max="7952" width="0" style="210" hidden="1" customWidth="1"/>
    <col min="7953" max="7953" width="18.5703125" style="210" customWidth="1"/>
    <col min="7954" max="7954" width="16.140625" style="210" customWidth="1"/>
    <col min="7955" max="7955" width="14.42578125" style="210" bestFit="1" customWidth="1"/>
    <col min="7956" max="7956" width="13.42578125" style="210" bestFit="1" customWidth="1"/>
    <col min="7957" max="8192" width="9.140625" style="210"/>
    <col min="8193" max="8193" width="4.42578125" style="210" customWidth="1"/>
    <col min="8194" max="8194" width="6.140625" style="210" customWidth="1"/>
    <col min="8195" max="8195" width="8" style="210" customWidth="1"/>
    <col min="8196" max="8196" width="8.28515625" style="210" customWidth="1"/>
    <col min="8197" max="8197" width="40.42578125" style="210" customWidth="1"/>
    <col min="8198" max="8201" width="19.7109375" style="210" bestFit="1" customWidth="1"/>
    <col min="8202" max="8202" width="24.42578125" style="210" bestFit="1" customWidth="1"/>
    <col min="8203" max="8203" width="19.7109375" style="210" bestFit="1" customWidth="1"/>
    <col min="8204" max="8206" width="15.7109375" style="210" customWidth="1"/>
    <col min="8207" max="8208" width="0" style="210" hidden="1" customWidth="1"/>
    <col min="8209" max="8209" width="18.5703125" style="210" customWidth="1"/>
    <col min="8210" max="8210" width="16.140625" style="210" customWidth="1"/>
    <col min="8211" max="8211" width="14.42578125" style="210" bestFit="1" customWidth="1"/>
    <col min="8212" max="8212" width="13.42578125" style="210" bestFit="1" customWidth="1"/>
    <col min="8213" max="8448" width="9.140625" style="210"/>
    <col min="8449" max="8449" width="4.42578125" style="210" customWidth="1"/>
    <col min="8450" max="8450" width="6.140625" style="210" customWidth="1"/>
    <col min="8451" max="8451" width="8" style="210" customWidth="1"/>
    <col min="8452" max="8452" width="8.28515625" style="210" customWidth="1"/>
    <col min="8453" max="8453" width="40.42578125" style="210" customWidth="1"/>
    <col min="8454" max="8457" width="19.7109375" style="210" bestFit="1" customWidth="1"/>
    <col min="8458" max="8458" width="24.42578125" style="210" bestFit="1" customWidth="1"/>
    <col min="8459" max="8459" width="19.7109375" style="210" bestFit="1" customWidth="1"/>
    <col min="8460" max="8462" width="15.7109375" style="210" customWidth="1"/>
    <col min="8463" max="8464" width="0" style="210" hidden="1" customWidth="1"/>
    <col min="8465" max="8465" width="18.5703125" style="210" customWidth="1"/>
    <col min="8466" max="8466" width="16.140625" style="210" customWidth="1"/>
    <col min="8467" max="8467" width="14.42578125" style="210" bestFit="1" customWidth="1"/>
    <col min="8468" max="8468" width="13.42578125" style="210" bestFit="1" customWidth="1"/>
    <col min="8469" max="8704" width="9.140625" style="210"/>
    <col min="8705" max="8705" width="4.42578125" style="210" customWidth="1"/>
    <col min="8706" max="8706" width="6.140625" style="210" customWidth="1"/>
    <col min="8707" max="8707" width="8" style="210" customWidth="1"/>
    <col min="8708" max="8708" width="8.28515625" style="210" customWidth="1"/>
    <col min="8709" max="8709" width="40.42578125" style="210" customWidth="1"/>
    <col min="8710" max="8713" width="19.7109375" style="210" bestFit="1" customWidth="1"/>
    <col min="8714" max="8714" width="24.42578125" style="210" bestFit="1" customWidth="1"/>
    <col min="8715" max="8715" width="19.7109375" style="210" bestFit="1" customWidth="1"/>
    <col min="8716" max="8718" width="15.7109375" style="210" customWidth="1"/>
    <col min="8719" max="8720" width="0" style="210" hidden="1" customWidth="1"/>
    <col min="8721" max="8721" width="18.5703125" style="210" customWidth="1"/>
    <col min="8722" max="8722" width="16.140625" style="210" customWidth="1"/>
    <col min="8723" max="8723" width="14.42578125" style="210" bestFit="1" customWidth="1"/>
    <col min="8724" max="8724" width="13.42578125" style="210" bestFit="1" customWidth="1"/>
    <col min="8725" max="8960" width="9.140625" style="210"/>
    <col min="8961" max="8961" width="4.42578125" style="210" customWidth="1"/>
    <col min="8962" max="8962" width="6.140625" style="210" customWidth="1"/>
    <col min="8963" max="8963" width="8" style="210" customWidth="1"/>
    <col min="8964" max="8964" width="8.28515625" style="210" customWidth="1"/>
    <col min="8965" max="8965" width="40.42578125" style="210" customWidth="1"/>
    <col min="8966" max="8969" width="19.7109375" style="210" bestFit="1" customWidth="1"/>
    <col min="8970" max="8970" width="24.42578125" style="210" bestFit="1" customWidth="1"/>
    <col min="8971" max="8971" width="19.7109375" style="210" bestFit="1" customWidth="1"/>
    <col min="8972" max="8974" width="15.7109375" style="210" customWidth="1"/>
    <col min="8975" max="8976" width="0" style="210" hidden="1" customWidth="1"/>
    <col min="8977" max="8977" width="18.5703125" style="210" customWidth="1"/>
    <col min="8978" max="8978" width="16.140625" style="210" customWidth="1"/>
    <col min="8979" max="8979" width="14.42578125" style="210" bestFit="1" customWidth="1"/>
    <col min="8980" max="8980" width="13.42578125" style="210" bestFit="1" customWidth="1"/>
    <col min="8981" max="9216" width="9.140625" style="210"/>
    <col min="9217" max="9217" width="4.42578125" style="210" customWidth="1"/>
    <col min="9218" max="9218" width="6.140625" style="210" customWidth="1"/>
    <col min="9219" max="9219" width="8" style="210" customWidth="1"/>
    <col min="9220" max="9220" width="8.28515625" style="210" customWidth="1"/>
    <col min="9221" max="9221" width="40.42578125" style="210" customWidth="1"/>
    <col min="9222" max="9225" width="19.7109375" style="210" bestFit="1" customWidth="1"/>
    <col min="9226" max="9226" width="24.42578125" style="210" bestFit="1" customWidth="1"/>
    <col min="9227" max="9227" width="19.7109375" style="210" bestFit="1" customWidth="1"/>
    <col min="9228" max="9230" width="15.7109375" style="210" customWidth="1"/>
    <col min="9231" max="9232" width="0" style="210" hidden="1" customWidth="1"/>
    <col min="9233" max="9233" width="18.5703125" style="210" customWidth="1"/>
    <col min="9234" max="9234" width="16.140625" style="210" customWidth="1"/>
    <col min="9235" max="9235" width="14.42578125" style="210" bestFit="1" customWidth="1"/>
    <col min="9236" max="9236" width="13.42578125" style="210" bestFit="1" customWidth="1"/>
    <col min="9237" max="9472" width="9.140625" style="210"/>
    <col min="9473" max="9473" width="4.42578125" style="210" customWidth="1"/>
    <col min="9474" max="9474" width="6.140625" style="210" customWidth="1"/>
    <col min="9475" max="9475" width="8" style="210" customWidth="1"/>
    <col min="9476" max="9476" width="8.28515625" style="210" customWidth="1"/>
    <col min="9477" max="9477" width="40.42578125" style="210" customWidth="1"/>
    <col min="9478" max="9481" width="19.7109375" style="210" bestFit="1" customWidth="1"/>
    <col min="9482" max="9482" width="24.42578125" style="210" bestFit="1" customWidth="1"/>
    <col min="9483" max="9483" width="19.7109375" style="210" bestFit="1" customWidth="1"/>
    <col min="9484" max="9486" width="15.7109375" style="210" customWidth="1"/>
    <col min="9487" max="9488" width="0" style="210" hidden="1" customWidth="1"/>
    <col min="9489" max="9489" width="18.5703125" style="210" customWidth="1"/>
    <col min="9490" max="9490" width="16.140625" style="210" customWidth="1"/>
    <col min="9491" max="9491" width="14.42578125" style="210" bestFit="1" customWidth="1"/>
    <col min="9492" max="9492" width="13.42578125" style="210" bestFit="1" customWidth="1"/>
    <col min="9493" max="9728" width="9.140625" style="210"/>
    <col min="9729" max="9729" width="4.42578125" style="210" customWidth="1"/>
    <col min="9730" max="9730" width="6.140625" style="210" customWidth="1"/>
    <col min="9731" max="9731" width="8" style="210" customWidth="1"/>
    <col min="9732" max="9732" width="8.28515625" style="210" customWidth="1"/>
    <col min="9733" max="9733" width="40.42578125" style="210" customWidth="1"/>
    <col min="9734" max="9737" width="19.7109375" style="210" bestFit="1" customWidth="1"/>
    <col min="9738" max="9738" width="24.42578125" style="210" bestFit="1" customWidth="1"/>
    <col min="9739" max="9739" width="19.7109375" style="210" bestFit="1" customWidth="1"/>
    <col min="9740" max="9742" width="15.7109375" style="210" customWidth="1"/>
    <col min="9743" max="9744" width="0" style="210" hidden="1" customWidth="1"/>
    <col min="9745" max="9745" width="18.5703125" style="210" customWidth="1"/>
    <col min="9746" max="9746" width="16.140625" style="210" customWidth="1"/>
    <col min="9747" max="9747" width="14.42578125" style="210" bestFit="1" customWidth="1"/>
    <col min="9748" max="9748" width="13.42578125" style="210" bestFit="1" customWidth="1"/>
    <col min="9749" max="9984" width="9.140625" style="210"/>
    <col min="9985" max="9985" width="4.42578125" style="210" customWidth="1"/>
    <col min="9986" max="9986" width="6.140625" style="210" customWidth="1"/>
    <col min="9987" max="9987" width="8" style="210" customWidth="1"/>
    <col min="9988" max="9988" width="8.28515625" style="210" customWidth="1"/>
    <col min="9989" max="9989" width="40.42578125" style="210" customWidth="1"/>
    <col min="9990" max="9993" width="19.7109375" style="210" bestFit="1" customWidth="1"/>
    <col min="9994" max="9994" width="24.42578125" style="210" bestFit="1" customWidth="1"/>
    <col min="9995" max="9995" width="19.7109375" style="210" bestFit="1" customWidth="1"/>
    <col min="9996" max="9998" width="15.7109375" style="210" customWidth="1"/>
    <col min="9999" max="10000" width="0" style="210" hidden="1" customWidth="1"/>
    <col min="10001" max="10001" width="18.5703125" style="210" customWidth="1"/>
    <col min="10002" max="10002" width="16.140625" style="210" customWidth="1"/>
    <col min="10003" max="10003" width="14.42578125" style="210" bestFit="1" customWidth="1"/>
    <col min="10004" max="10004" width="13.42578125" style="210" bestFit="1" customWidth="1"/>
    <col min="10005" max="10240" width="9.140625" style="210"/>
    <col min="10241" max="10241" width="4.42578125" style="210" customWidth="1"/>
    <col min="10242" max="10242" width="6.140625" style="210" customWidth="1"/>
    <col min="10243" max="10243" width="8" style="210" customWidth="1"/>
    <col min="10244" max="10244" width="8.28515625" style="210" customWidth="1"/>
    <col min="10245" max="10245" width="40.42578125" style="210" customWidth="1"/>
    <col min="10246" max="10249" width="19.7109375" style="210" bestFit="1" customWidth="1"/>
    <col min="10250" max="10250" width="24.42578125" style="210" bestFit="1" customWidth="1"/>
    <col min="10251" max="10251" width="19.7109375" style="210" bestFit="1" customWidth="1"/>
    <col min="10252" max="10254" width="15.7109375" style="210" customWidth="1"/>
    <col min="10255" max="10256" width="0" style="210" hidden="1" customWidth="1"/>
    <col min="10257" max="10257" width="18.5703125" style="210" customWidth="1"/>
    <col min="10258" max="10258" width="16.140625" style="210" customWidth="1"/>
    <col min="10259" max="10259" width="14.42578125" style="210" bestFit="1" customWidth="1"/>
    <col min="10260" max="10260" width="13.42578125" style="210" bestFit="1" customWidth="1"/>
    <col min="10261" max="10496" width="9.140625" style="210"/>
    <col min="10497" max="10497" width="4.42578125" style="210" customWidth="1"/>
    <col min="10498" max="10498" width="6.140625" style="210" customWidth="1"/>
    <col min="10499" max="10499" width="8" style="210" customWidth="1"/>
    <col min="10500" max="10500" width="8.28515625" style="210" customWidth="1"/>
    <col min="10501" max="10501" width="40.42578125" style="210" customWidth="1"/>
    <col min="10502" max="10505" width="19.7109375" style="210" bestFit="1" customWidth="1"/>
    <col min="10506" max="10506" width="24.42578125" style="210" bestFit="1" customWidth="1"/>
    <col min="10507" max="10507" width="19.7109375" style="210" bestFit="1" customWidth="1"/>
    <col min="10508" max="10510" width="15.7109375" style="210" customWidth="1"/>
    <col min="10511" max="10512" width="0" style="210" hidden="1" customWidth="1"/>
    <col min="10513" max="10513" width="18.5703125" style="210" customWidth="1"/>
    <col min="10514" max="10514" width="16.140625" style="210" customWidth="1"/>
    <col min="10515" max="10515" width="14.42578125" style="210" bestFit="1" customWidth="1"/>
    <col min="10516" max="10516" width="13.42578125" style="210" bestFit="1" customWidth="1"/>
    <col min="10517" max="10752" width="9.140625" style="210"/>
    <col min="10753" max="10753" width="4.42578125" style="210" customWidth="1"/>
    <col min="10754" max="10754" width="6.140625" style="210" customWidth="1"/>
    <col min="10755" max="10755" width="8" style="210" customWidth="1"/>
    <col min="10756" max="10756" width="8.28515625" style="210" customWidth="1"/>
    <col min="10757" max="10757" width="40.42578125" style="210" customWidth="1"/>
    <col min="10758" max="10761" width="19.7109375" style="210" bestFit="1" customWidth="1"/>
    <col min="10762" max="10762" width="24.42578125" style="210" bestFit="1" customWidth="1"/>
    <col min="10763" max="10763" width="19.7109375" style="210" bestFit="1" customWidth="1"/>
    <col min="10764" max="10766" width="15.7109375" style="210" customWidth="1"/>
    <col min="10767" max="10768" width="0" style="210" hidden="1" customWidth="1"/>
    <col min="10769" max="10769" width="18.5703125" style="210" customWidth="1"/>
    <col min="10770" max="10770" width="16.140625" style="210" customWidth="1"/>
    <col min="10771" max="10771" width="14.42578125" style="210" bestFit="1" customWidth="1"/>
    <col min="10772" max="10772" width="13.42578125" style="210" bestFit="1" customWidth="1"/>
    <col min="10773" max="11008" width="9.140625" style="210"/>
    <col min="11009" max="11009" width="4.42578125" style="210" customWidth="1"/>
    <col min="11010" max="11010" width="6.140625" style="210" customWidth="1"/>
    <col min="11011" max="11011" width="8" style="210" customWidth="1"/>
    <col min="11012" max="11012" width="8.28515625" style="210" customWidth="1"/>
    <col min="11013" max="11013" width="40.42578125" style="210" customWidth="1"/>
    <col min="11014" max="11017" width="19.7109375" style="210" bestFit="1" customWidth="1"/>
    <col min="11018" max="11018" width="24.42578125" style="210" bestFit="1" customWidth="1"/>
    <col min="11019" max="11019" width="19.7109375" style="210" bestFit="1" customWidth="1"/>
    <col min="11020" max="11022" width="15.7109375" style="210" customWidth="1"/>
    <col min="11023" max="11024" width="0" style="210" hidden="1" customWidth="1"/>
    <col min="11025" max="11025" width="18.5703125" style="210" customWidth="1"/>
    <col min="11026" max="11026" width="16.140625" style="210" customWidth="1"/>
    <col min="11027" max="11027" width="14.42578125" style="210" bestFit="1" customWidth="1"/>
    <col min="11028" max="11028" width="13.42578125" style="210" bestFit="1" customWidth="1"/>
    <col min="11029" max="11264" width="9.140625" style="210"/>
    <col min="11265" max="11265" width="4.42578125" style="210" customWidth="1"/>
    <col min="11266" max="11266" width="6.140625" style="210" customWidth="1"/>
    <col min="11267" max="11267" width="8" style="210" customWidth="1"/>
    <col min="11268" max="11268" width="8.28515625" style="210" customWidth="1"/>
    <col min="11269" max="11269" width="40.42578125" style="210" customWidth="1"/>
    <col min="11270" max="11273" width="19.7109375" style="210" bestFit="1" customWidth="1"/>
    <col min="11274" max="11274" width="24.42578125" style="210" bestFit="1" customWidth="1"/>
    <col min="11275" max="11275" width="19.7109375" style="210" bestFit="1" customWidth="1"/>
    <col min="11276" max="11278" width="15.7109375" style="210" customWidth="1"/>
    <col min="11279" max="11280" width="0" style="210" hidden="1" customWidth="1"/>
    <col min="11281" max="11281" width="18.5703125" style="210" customWidth="1"/>
    <col min="11282" max="11282" width="16.140625" style="210" customWidth="1"/>
    <col min="11283" max="11283" width="14.42578125" style="210" bestFit="1" customWidth="1"/>
    <col min="11284" max="11284" width="13.42578125" style="210" bestFit="1" customWidth="1"/>
    <col min="11285" max="11520" width="9.140625" style="210"/>
    <col min="11521" max="11521" width="4.42578125" style="210" customWidth="1"/>
    <col min="11522" max="11522" width="6.140625" style="210" customWidth="1"/>
    <col min="11523" max="11523" width="8" style="210" customWidth="1"/>
    <col min="11524" max="11524" width="8.28515625" style="210" customWidth="1"/>
    <col min="11525" max="11525" width="40.42578125" style="210" customWidth="1"/>
    <col min="11526" max="11529" width="19.7109375" style="210" bestFit="1" customWidth="1"/>
    <col min="11530" max="11530" width="24.42578125" style="210" bestFit="1" customWidth="1"/>
    <col min="11531" max="11531" width="19.7109375" style="210" bestFit="1" customWidth="1"/>
    <col min="11532" max="11534" width="15.7109375" style="210" customWidth="1"/>
    <col min="11535" max="11536" width="0" style="210" hidden="1" customWidth="1"/>
    <col min="11537" max="11537" width="18.5703125" style="210" customWidth="1"/>
    <col min="11538" max="11538" width="16.140625" style="210" customWidth="1"/>
    <col min="11539" max="11539" width="14.42578125" style="210" bestFit="1" customWidth="1"/>
    <col min="11540" max="11540" width="13.42578125" style="210" bestFit="1" customWidth="1"/>
    <col min="11541" max="11776" width="9.140625" style="210"/>
    <col min="11777" max="11777" width="4.42578125" style="210" customWidth="1"/>
    <col min="11778" max="11778" width="6.140625" style="210" customWidth="1"/>
    <col min="11779" max="11779" width="8" style="210" customWidth="1"/>
    <col min="11780" max="11780" width="8.28515625" style="210" customWidth="1"/>
    <col min="11781" max="11781" width="40.42578125" style="210" customWidth="1"/>
    <col min="11782" max="11785" width="19.7109375" style="210" bestFit="1" customWidth="1"/>
    <col min="11786" max="11786" width="24.42578125" style="210" bestFit="1" customWidth="1"/>
    <col min="11787" max="11787" width="19.7109375" style="210" bestFit="1" customWidth="1"/>
    <col min="11788" max="11790" width="15.7109375" style="210" customWidth="1"/>
    <col min="11791" max="11792" width="0" style="210" hidden="1" customWidth="1"/>
    <col min="11793" max="11793" width="18.5703125" style="210" customWidth="1"/>
    <col min="11794" max="11794" width="16.140625" style="210" customWidth="1"/>
    <col min="11795" max="11795" width="14.42578125" style="210" bestFit="1" customWidth="1"/>
    <col min="11796" max="11796" width="13.42578125" style="210" bestFit="1" customWidth="1"/>
    <col min="11797" max="12032" width="9.140625" style="210"/>
    <col min="12033" max="12033" width="4.42578125" style="210" customWidth="1"/>
    <col min="12034" max="12034" width="6.140625" style="210" customWidth="1"/>
    <col min="12035" max="12035" width="8" style="210" customWidth="1"/>
    <col min="12036" max="12036" width="8.28515625" style="210" customWidth="1"/>
    <col min="12037" max="12037" width="40.42578125" style="210" customWidth="1"/>
    <col min="12038" max="12041" width="19.7109375" style="210" bestFit="1" customWidth="1"/>
    <col min="12042" max="12042" width="24.42578125" style="210" bestFit="1" customWidth="1"/>
    <col min="12043" max="12043" width="19.7109375" style="210" bestFit="1" customWidth="1"/>
    <col min="12044" max="12046" width="15.7109375" style="210" customWidth="1"/>
    <col min="12047" max="12048" width="0" style="210" hidden="1" customWidth="1"/>
    <col min="12049" max="12049" width="18.5703125" style="210" customWidth="1"/>
    <col min="12050" max="12050" width="16.140625" style="210" customWidth="1"/>
    <col min="12051" max="12051" width="14.42578125" style="210" bestFit="1" customWidth="1"/>
    <col min="12052" max="12052" width="13.42578125" style="210" bestFit="1" customWidth="1"/>
    <col min="12053" max="12288" width="9.140625" style="210"/>
    <col min="12289" max="12289" width="4.42578125" style="210" customWidth="1"/>
    <col min="12290" max="12290" width="6.140625" style="210" customWidth="1"/>
    <col min="12291" max="12291" width="8" style="210" customWidth="1"/>
    <col min="12292" max="12292" width="8.28515625" style="210" customWidth="1"/>
    <col min="12293" max="12293" width="40.42578125" style="210" customWidth="1"/>
    <col min="12294" max="12297" width="19.7109375" style="210" bestFit="1" customWidth="1"/>
    <col min="12298" max="12298" width="24.42578125" style="210" bestFit="1" customWidth="1"/>
    <col min="12299" max="12299" width="19.7109375" style="210" bestFit="1" customWidth="1"/>
    <col min="12300" max="12302" width="15.7109375" style="210" customWidth="1"/>
    <col min="12303" max="12304" width="0" style="210" hidden="1" customWidth="1"/>
    <col min="12305" max="12305" width="18.5703125" style="210" customWidth="1"/>
    <col min="12306" max="12306" width="16.140625" style="210" customWidth="1"/>
    <col min="12307" max="12307" width="14.42578125" style="210" bestFit="1" customWidth="1"/>
    <col min="12308" max="12308" width="13.42578125" style="210" bestFit="1" customWidth="1"/>
    <col min="12309" max="12544" width="9.140625" style="210"/>
    <col min="12545" max="12545" width="4.42578125" style="210" customWidth="1"/>
    <col min="12546" max="12546" width="6.140625" style="210" customWidth="1"/>
    <col min="12547" max="12547" width="8" style="210" customWidth="1"/>
    <col min="12548" max="12548" width="8.28515625" style="210" customWidth="1"/>
    <col min="12549" max="12549" width="40.42578125" style="210" customWidth="1"/>
    <col min="12550" max="12553" width="19.7109375" style="210" bestFit="1" customWidth="1"/>
    <col min="12554" max="12554" width="24.42578125" style="210" bestFit="1" customWidth="1"/>
    <col min="12555" max="12555" width="19.7109375" style="210" bestFit="1" customWidth="1"/>
    <col min="12556" max="12558" width="15.7109375" style="210" customWidth="1"/>
    <col min="12559" max="12560" width="0" style="210" hidden="1" customWidth="1"/>
    <col min="12561" max="12561" width="18.5703125" style="210" customWidth="1"/>
    <col min="12562" max="12562" width="16.140625" style="210" customWidth="1"/>
    <col min="12563" max="12563" width="14.42578125" style="210" bestFit="1" customWidth="1"/>
    <col min="12564" max="12564" width="13.42578125" style="210" bestFit="1" customWidth="1"/>
    <col min="12565" max="12800" width="9.140625" style="210"/>
    <col min="12801" max="12801" width="4.42578125" style="210" customWidth="1"/>
    <col min="12802" max="12802" width="6.140625" style="210" customWidth="1"/>
    <col min="12803" max="12803" width="8" style="210" customWidth="1"/>
    <col min="12804" max="12804" width="8.28515625" style="210" customWidth="1"/>
    <col min="12805" max="12805" width="40.42578125" style="210" customWidth="1"/>
    <col min="12806" max="12809" width="19.7109375" style="210" bestFit="1" customWidth="1"/>
    <col min="12810" max="12810" width="24.42578125" style="210" bestFit="1" customWidth="1"/>
    <col min="12811" max="12811" width="19.7109375" style="210" bestFit="1" customWidth="1"/>
    <col min="12812" max="12814" width="15.7109375" style="210" customWidth="1"/>
    <col min="12815" max="12816" width="0" style="210" hidden="1" customWidth="1"/>
    <col min="12817" max="12817" width="18.5703125" style="210" customWidth="1"/>
    <col min="12818" max="12818" width="16.140625" style="210" customWidth="1"/>
    <col min="12819" max="12819" width="14.42578125" style="210" bestFit="1" customWidth="1"/>
    <col min="12820" max="12820" width="13.42578125" style="210" bestFit="1" customWidth="1"/>
    <col min="12821" max="13056" width="9.140625" style="210"/>
    <col min="13057" max="13057" width="4.42578125" style="210" customWidth="1"/>
    <col min="13058" max="13058" width="6.140625" style="210" customWidth="1"/>
    <col min="13059" max="13059" width="8" style="210" customWidth="1"/>
    <col min="13060" max="13060" width="8.28515625" style="210" customWidth="1"/>
    <col min="13061" max="13061" width="40.42578125" style="210" customWidth="1"/>
    <col min="13062" max="13065" width="19.7109375" style="210" bestFit="1" customWidth="1"/>
    <col min="13066" max="13066" width="24.42578125" style="210" bestFit="1" customWidth="1"/>
    <col min="13067" max="13067" width="19.7109375" style="210" bestFit="1" customWidth="1"/>
    <col min="13068" max="13070" width="15.7109375" style="210" customWidth="1"/>
    <col min="13071" max="13072" width="0" style="210" hidden="1" customWidth="1"/>
    <col min="13073" max="13073" width="18.5703125" style="210" customWidth="1"/>
    <col min="13074" max="13074" width="16.140625" style="210" customWidth="1"/>
    <col min="13075" max="13075" width="14.42578125" style="210" bestFit="1" customWidth="1"/>
    <col min="13076" max="13076" width="13.42578125" style="210" bestFit="1" customWidth="1"/>
    <col min="13077" max="13312" width="9.140625" style="210"/>
    <col min="13313" max="13313" width="4.42578125" style="210" customWidth="1"/>
    <col min="13314" max="13314" width="6.140625" style="210" customWidth="1"/>
    <col min="13315" max="13315" width="8" style="210" customWidth="1"/>
    <col min="13316" max="13316" width="8.28515625" style="210" customWidth="1"/>
    <col min="13317" max="13317" width="40.42578125" style="210" customWidth="1"/>
    <col min="13318" max="13321" width="19.7109375" style="210" bestFit="1" customWidth="1"/>
    <col min="13322" max="13322" width="24.42578125" style="210" bestFit="1" customWidth="1"/>
    <col min="13323" max="13323" width="19.7109375" style="210" bestFit="1" customWidth="1"/>
    <col min="13324" max="13326" width="15.7109375" style="210" customWidth="1"/>
    <col min="13327" max="13328" width="0" style="210" hidden="1" customWidth="1"/>
    <col min="13329" max="13329" width="18.5703125" style="210" customWidth="1"/>
    <col min="13330" max="13330" width="16.140625" style="210" customWidth="1"/>
    <col min="13331" max="13331" width="14.42578125" style="210" bestFit="1" customWidth="1"/>
    <col min="13332" max="13332" width="13.42578125" style="210" bestFit="1" customWidth="1"/>
    <col min="13333" max="13568" width="9.140625" style="210"/>
    <col min="13569" max="13569" width="4.42578125" style="210" customWidth="1"/>
    <col min="13570" max="13570" width="6.140625" style="210" customWidth="1"/>
    <col min="13571" max="13571" width="8" style="210" customWidth="1"/>
    <col min="13572" max="13572" width="8.28515625" style="210" customWidth="1"/>
    <col min="13573" max="13573" width="40.42578125" style="210" customWidth="1"/>
    <col min="13574" max="13577" width="19.7109375" style="210" bestFit="1" customWidth="1"/>
    <col min="13578" max="13578" width="24.42578125" style="210" bestFit="1" customWidth="1"/>
    <col min="13579" max="13579" width="19.7109375" style="210" bestFit="1" customWidth="1"/>
    <col min="13580" max="13582" width="15.7109375" style="210" customWidth="1"/>
    <col min="13583" max="13584" width="0" style="210" hidden="1" customWidth="1"/>
    <col min="13585" max="13585" width="18.5703125" style="210" customWidth="1"/>
    <col min="13586" max="13586" width="16.140625" style="210" customWidth="1"/>
    <col min="13587" max="13587" width="14.42578125" style="210" bestFit="1" customWidth="1"/>
    <col min="13588" max="13588" width="13.42578125" style="210" bestFit="1" customWidth="1"/>
    <col min="13589" max="13824" width="9.140625" style="210"/>
    <col min="13825" max="13825" width="4.42578125" style="210" customWidth="1"/>
    <col min="13826" max="13826" width="6.140625" style="210" customWidth="1"/>
    <col min="13827" max="13827" width="8" style="210" customWidth="1"/>
    <col min="13828" max="13828" width="8.28515625" style="210" customWidth="1"/>
    <col min="13829" max="13829" width="40.42578125" style="210" customWidth="1"/>
    <col min="13830" max="13833" width="19.7109375" style="210" bestFit="1" customWidth="1"/>
    <col min="13834" max="13834" width="24.42578125" style="210" bestFit="1" customWidth="1"/>
    <col min="13835" max="13835" width="19.7109375" style="210" bestFit="1" customWidth="1"/>
    <col min="13836" max="13838" width="15.7109375" style="210" customWidth="1"/>
    <col min="13839" max="13840" width="0" style="210" hidden="1" customWidth="1"/>
    <col min="13841" max="13841" width="18.5703125" style="210" customWidth="1"/>
    <col min="13842" max="13842" width="16.140625" style="210" customWidth="1"/>
    <col min="13843" max="13843" width="14.42578125" style="210" bestFit="1" customWidth="1"/>
    <col min="13844" max="13844" width="13.42578125" style="210" bestFit="1" customWidth="1"/>
    <col min="13845" max="14080" width="9.140625" style="210"/>
    <col min="14081" max="14081" width="4.42578125" style="210" customWidth="1"/>
    <col min="14082" max="14082" width="6.140625" style="210" customWidth="1"/>
    <col min="14083" max="14083" width="8" style="210" customWidth="1"/>
    <col min="14084" max="14084" width="8.28515625" style="210" customWidth="1"/>
    <col min="14085" max="14085" width="40.42578125" style="210" customWidth="1"/>
    <col min="14086" max="14089" width="19.7109375" style="210" bestFit="1" customWidth="1"/>
    <col min="14090" max="14090" width="24.42578125" style="210" bestFit="1" customWidth="1"/>
    <col min="14091" max="14091" width="19.7109375" style="210" bestFit="1" customWidth="1"/>
    <col min="14092" max="14094" width="15.7109375" style="210" customWidth="1"/>
    <col min="14095" max="14096" width="0" style="210" hidden="1" customWidth="1"/>
    <col min="14097" max="14097" width="18.5703125" style="210" customWidth="1"/>
    <col min="14098" max="14098" width="16.140625" style="210" customWidth="1"/>
    <col min="14099" max="14099" width="14.42578125" style="210" bestFit="1" customWidth="1"/>
    <col min="14100" max="14100" width="13.42578125" style="210" bestFit="1" customWidth="1"/>
    <col min="14101" max="14336" width="9.140625" style="210"/>
    <col min="14337" max="14337" width="4.42578125" style="210" customWidth="1"/>
    <col min="14338" max="14338" width="6.140625" style="210" customWidth="1"/>
    <col min="14339" max="14339" width="8" style="210" customWidth="1"/>
    <col min="14340" max="14340" width="8.28515625" style="210" customWidth="1"/>
    <col min="14341" max="14341" width="40.42578125" style="210" customWidth="1"/>
    <col min="14342" max="14345" width="19.7109375" style="210" bestFit="1" customWidth="1"/>
    <col min="14346" max="14346" width="24.42578125" style="210" bestFit="1" customWidth="1"/>
    <col min="14347" max="14347" width="19.7109375" style="210" bestFit="1" customWidth="1"/>
    <col min="14348" max="14350" width="15.7109375" style="210" customWidth="1"/>
    <col min="14351" max="14352" width="0" style="210" hidden="1" customWidth="1"/>
    <col min="14353" max="14353" width="18.5703125" style="210" customWidth="1"/>
    <col min="14354" max="14354" width="16.140625" style="210" customWidth="1"/>
    <col min="14355" max="14355" width="14.42578125" style="210" bestFit="1" customWidth="1"/>
    <col min="14356" max="14356" width="13.42578125" style="210" bestFit="1" customWidth="1"/>
    <col min="14357" max="14592" width="9.140625" style="210"/>
    <col min="14593" max="14593" width="4.42578125" style="210" customWidth="1"/>
    <col min="14594" max="14594" width="6.140625" style="210" customWidth="1"/>
    <col min="14595" max="14595" width="8" style="210" customWidth="1"/>
    <col min="14596" max="14596" width="8.28515625" style="210" customWidth="1"/>
    <col min="14597" max="14597" width="40.42578125" style="210" customWidth="1"/>
    <col min="14598" max="14601" width="19.7109375" style="210" bestFit="1" customWidth="1"/>
    <col min="14602" max="14602" width="24.42578125" style="210" bestFit="1" customWidth="1"/>
    <col min="14603" max="14603" width="19.7109375" style="210" bestFit="1" customWidth="1"/>
    <col min="14604" max="14606" width="15.7109375" style="210" customWidth="1"/>
    <col min="14607" max="14608" width="0" style="210" hidden="1" customWidth="1"/>
    <col min="14609" max="14609" width="18.5703125" style="210" customWidth="1"/>
    <col min="14610" max="14610" width="16.140625" style="210" customWidth="1"/>
    <col min="14611" max="14611" width="14.42578125" style="210" bestFit="1" customWidth="1"/>
    <col min="14612" max="14612" width="13.42578125" style="210" bestFit="1" customWidth="1"/>
    <col min="14613" max="14848" width="9.140625" style="210"/>
    <col min="14849" max="14849" width="4.42578125" style="210" customWidth="1"/>
    <col min="14850" max="14850" width="6.140625" style="210" customWidth="1"/>
    <col min="14851" max="14851" width="8" style="210" customWidth="1"/>
    <col min="14852" max="14852" width="8.28515625" style="210" customWidth="1"/>
    <col min="14853" max="14853" width="40.42578125" style="210" customWidth="1"/>
    <col min="14854" max="14857" width="19.7109375" style="210" bestFit="1" customWidth="1"/>
    <col min="14858" max="14858" width="24.42578125" style="210" bestFit="1" customWidth="1"/>
    <col min="14859" max="14859" width="19.7109375" style="210" bestFit="1" customWidth="1"/>
    <col min="14860" max="14862" width="15.7109375" style="210" customWidth="1"/>
    <col min="14863" max="14864" width="0" style="210" hidden="1" customWidth="1"/>
    <col min="14865" max="14865" width="18.5703125" style="210" customWidth="1"/>
    <col min="14866" max="14866" width="16.140625" style="210" customWidth="1"/>
    <col min="14867" max="14867" width="14.42578125" style="210" bestFit="1" customWidth="1"/>
    <col min="14868" max="14868" width="13.42578125" style="210" bestFit="1" customWidth="1"/>
    <col min="14869" max="15104" width="9.140625" style="210"/>
    <col min="15105" max="15105" width="4.42578125" style="210" customWidth="1"/>
    <col min="15106" max="15106" width="6.140625" style="210" customWidth="1"/>
    <col min="15107" max="15107" width="8" style="210" customWidth="1"/>
    <col min="15108" max="15108" width="8.28515625" style="210" customWidth="1"/>
    <col min="15109" max="15109" width="40.42578125" style="210" customWidth="1"/>
    <col min="15110" max="15113" width="19.7109375" style="210" bestFit="1" customWidth="1"/>
    <col min="15114" max="15114" width="24.42578125" style="210" bestFit="1" customWidth="1"/>
    <col min="15115" max="15115" width="19.7109375" style="210" bestFit="1" customWidth="1"/>
    <col min="15116" max="15118" width="15.7109375" style="210" customWidth="1"/>
    <col min="15119" max="15120" width="0" style="210" hidden="1" customWidth="1"/>
    <col min="15121" max="15121" width="18.5703125" style="210" customWidth="1"/>
    <col min="15122" max="15122" width="16.140625" style="210" customWidth="1"/>
    <col min="15123" max="15123" width="14.42578125" style="210" bestFit="1" customWidth="1"/>
    <col min="15124" max="15124" width="13.42578125" style="210" bestFit="1" customWidth="1"/>
    <col min="15125" max="15360" width="9.140625" style="210"/>
    <col min="15361" max="15361" width="4.42578125" style="210" customWidth="1"/>
    <col min="15362" max="15362" width="6.140625" style="210" customWidth="1"/>
    <col min="15363" max="15363" width="8" style="210" customWidth="1"/>
    <col min="15364" max="15364" width="8.28515625" style="210" customWidth="1"/>
    <col min="15365" max="15365" width="40.42578125" style="210" customWidth="1"/>
    <col min="15366" max="15369" width="19.7109375" style="210" bestFit="1" customWidth="1"/>
    <col min="15370" max="15370" width="24.42578125" style="210" bestFit="1" customWidth="1"/>
    <col min="15371" max="15371" width="19.7109375" style="210" bestFit="1" customWidth="1"/>
    <col min="15372" max="15374" width="15.7109375" style="210" customWidth="1"/>
    <col min="15375" max="15376" width="0" style="210" hidden="1" customWidth="1"/>
    <col min="15377" max="15377" width="18.5703125" style="210" customWidth="1"/>
    <col min="15378" max="15378" width="16.140625" style="210" customWidth="1"/>
    <col min="15379" max="15379" width="14.42578125" style="210" bestFit="1" customWidth="1"/>
    <col min="15380" max="15380" width="13.42578125" style="210" bestFit="1" customWidth="1"/>
    <col min="15381" max="15616" width="9.140625" style="210"/>
    <col min="15617" max="15617" width="4.42578125" style="210" customWidth="1"/>
    <col min="15618" max="15618" width="6.140625" style="210" customWidth="1"/>
    <col min="15619" max="15619" width="8" style="210" customWidth="1"/>
    <col min="15620" max="15620" width="8.28515625" style="210" customWidth="1"/>
    <col min="15621" max="15621" width="40.42578125" style="210" customWidth="1"/>
    <col min="15622" max="15625" width="19.7109375" style="210" bestFit="1" customWidth="1"/>
    <col min="15626" max="15626" width="24.42578125" style="210" bestFit="1" customWidth="1"/>
    <col min="15627" max="15627" width="19.7109375" style="210" bestFit="1" customWidth="1"/>
    <col min="15628" max="15630" width="15.7109375" style="210" customWidth="1"/>
    <col min="15631" max="15632" width="0" style="210" hidden="1" customWidth="1"/>
    <col min="15633" max="15633" width="18.5703125" style="210" customWidth="1"/>
    <col min="15634" max="15634" width="16.140625" style="210" customWidth="1"/>
    <col min="15635" max="15635" width="14.42578125" style="210" bestFit="1" customWidth="1"/>
    <col min="15636" max="15636" width="13.42578125" style="210" bestFit="1" customWidth="1"/>
    <col min="15637" max="15872" width="9.140625" style="210"/>
    <col min="15873" max="15873" width="4.42578125" style="210" customWidth="1"/>
    <col min="15874" max="15874" width="6.140625" style="210" customWidth="1"/>
    <col min="15875" max="15875" width="8" style="210" customWidth="1"/>
    <col min="15876" max="15876" width="8.28515625" style="210" customWidth="1"/>
    <col min="15877" max="15877" width="40.42578125" style="210" customWidth="1"/>
    <col min="15878" max="15881" width="19.7109375" style="210" bestFit="1" customWidth="1"/>
    <col min="15882" max="15882" width="24.42578125" style="210" bestFit="1" customWidth="1"/>
    <col min="15883" max="15883" width="19.7109375" style="210" bestFit="1" customWidth="1"/>
    <col min="15884" max="15886" width="15.7109375" style="210" customWidth="1"/>
    <col min="15887" max="15888" width="0" style="210" hidden="1" customWidth="1"/>
    <col min="15889" max="15889" width="18.5703125" style="210" customWidth="1"/>
    <col min="15890" max="15890" width="16.140625" style="210" customWidth="1"/>
    <col min="15891" max="15891" width="14.42578125" style="210" bestFit="1" customWidth="1"/>
    <col min="15892" max="15892" width="13.42578125" style="210" bestFit="1" customWidth="1"/>
    <col min="15893" max="16128" width="9.140625" style="210"/>
    <col min="16129" max="16129" width="4.42578125" style="210" customWidth="1"/>
    <col min="16130" max="16130" width="6.140625" style="210" customWidth="1"/>
    <col min="16131" max="16131" width="8" style="210" customWidth="1"/>
    <col min="16132" max="16132" width="8.28515625" style="210" customWidth="1"/>
    <col min="16133" max="16133" width="40.42578125" style="210" customWidth="1"/>
    <col min="16134" max="16137" width="19.7109375" style="210" bestFit="1" customWidth="1"/>
    <col min="16138" max="16138" width="24.42578125" style="210" bestFit="1" customWidth="1"/>
    <col min="16139" max="16139" width="19.7109375" style="210" bestFit="1" customWidth="1"/>
    <col min="16140" max="16142" width="15.7109375" style="210" customWidth="1"/>
    <col min="16143" max="16144" width="0" style="210" hidden="1" customWidth="1"/>
    <col min="16145" max="16145" width="18.5703125" style="210" customWidth="1"/>
    <col min="16146" max="16146" width="16.140625" style="210" customWidth="1"/>
    <col min="16147" max="16147" width="14.42578125" style="210" bestFit="1" customWidth="1"/>
    <col min="16148" max="16148" width="13.42578125" style="210" bestFit="1" customWidth="1"/>
    <col min="16149" max="16384" width="9.140625" style="210"/>
  </cols>
  <sheetData>
    <row r="1" spans="1:28" s="204" customFormat="1" ht="13.5" customHeight="1">
      <c r="A1" s="201"/>
      <c r="B1" s="201"/>
      <c r="C1" s="202"/>
      <c r="D1" s="202"/>
      <c r="E1" s="203"/>
      <c r="J1" s="1054">
        <f ca="1">TODAY()</f>
        <v>43510</v>
      </c>
      <c r="K1" s="1055"/>
      <c r="L1" s="205"/>
      <c r="M1" s="205"/>
      <c r="N1" s="205"/>
      <c r="O1" s="205"/>
      <c r="P1" s="205"/>
      <c r="Q1" s="205"/>
      <c r="R1" s="205"/>
    </row>
    <row r="2" spans="1:28" ht="44.25" customHeight="1">
      <c r="A2" s="201"/>
      <c r="B2" s="206"/>
      <c r="E2" s="207" t="s">
        <v>82</v>
      </c>
      <c r="F2" s="208"/>
      <c r="G2" s="208"/>
      <c r="H2" s="208"/>
      <c r="I2" s="208"/>
      <c r="J2" s="208"/>
      <c r="K2" s="208"/>
      <c r="L2" s="209"/>
      <c r="M2" s="209"/>
      <c r="N2" s="209"/>
      <c r="O2" s="209"/>
      <c r="P2" s="209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1:28" ht="12.95" customHeight="1">
      <c r="A3" s="201"/>
      <c r="B3" s="206"/>
      <c r="E3" s="211" t="str">
        <f>"Období: " &amp; [2]Druhova!B1</f>
        <v>Období: 012.2018</v>
      </c>
      <c r="F3" s="208"/>
      <c r="G3" s="208"/>
      <c r="H3" s="208"/>
      <c r="I3" s="208"/>
      <c r="J3" s="208"/>
      <c r="K3" s="208"/>
      <c r="L3" s="209"/>
      <c r="M3" s="209"/>
      <c r="N3" s="209"/>
      <c r="O3" s="209"/>
      <c r="P3" s="209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1:28" ht="17.100000000000001" customHeight="1" thickBot="1">
      <c r="A4" s="212"/>
      <c r="B4" s="212"/>
      <c r="E4" s="211" t="str">
        <f>CONCATENATE("KAPITOLA:",[2]Hlavicka!I3)</f>
        <v>KAPITOLA:345 Český statistický úřad</v>
      </c>
      <c r="F4" s="213"/>
      <c r="G4" s="213"/>
      <c r="H4" s="213"/>
      <c r="I4" s="213"/>
      <c r="J4" s="213"/>
      <c r="K4" s="214" t="str">
        <f>[2]Druhova!B2</f>
        <v>v tis.Kč</v>
      </c>
      <c r="L4" s="209"/>
      <c r="M4" s="209"/>
      <c r="N4" s="209"/>
      <c r="O4" s="209"/>
      <c r="P4" s="209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1:28" ht="15" customHeight="1">
      <c r="A5" s="215"/>
      <c r="B5" s="216"/>
      <c r="C5" s="216"/>
      <c r="D5" s="216"/>
      <c r="E5" s="217"/>
      <c r="F5" s="218"/>
      <c r="G5" s="219" t="str">
        <f>CONCATENATE("R O Z P O Č E T   ",[2]Druhova!B1)</f>
        <v>R O Z P O Č E T   012.2018</v>
      </c>
      <c r="H5" s="220"/>
      <c r="I5" s="218"/>
      <c r="J5" s="221" t="s">
        <v>83</v>
      </c>
      <c r="K5" s="222" t="s">
        <v>84</v>
      </c>
      <c r="L5" s="209"/>
      <c r="M5" s="209"/>
      <c r="N5" s="209"/>
      <c r="O5" s="209"/>
      <c r="P5" s="209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1:28" ht="22.5">
      <c r="A6" s="223" t="s">
        <v>85</v>
      </c>
      <c r="B6" s="224" t="s">
        <v>86</v>
      </c>
      <c r="C6" s="225" t="s">
        <v>87</v>
      </c>
      <c r="D6" s="225" t="s">
        <v>88</v>
      </c>
      <c r="E6" s="226" t="s">
        <v>89</v>
      </c>
      <c r="F6" s="227" t="str">
        <f>CONCATENATE("Skutečnost ",[2]Druhova!C1)</f>
        <v>Skutečnost 012.2017</v>
      </c>
      <c r="G6" s="228" t="s">
        <v>90</v>
      </c>
      <c r="H6" s="229" t="s">
        <v>91</v>
      </c>
      <c r="I6" s="227" t="str">
        <f>CONCATENATE("Skutečnost ",[2]Druhova!B1)</f>
        <v>Skutečnost 012.2018</v>
      </c>
      <c r="J6" s="230" t="s">
        <v>92</v>
      </c>
      <c r="K6" s="231" t="str">
        <f>[2]Druhova!B3</f>
        <v>Sk012.2018/Sk012.2017</v>
      </c>
      <c r="L6" s="209"/>
      <c r="M6" s="209"/>
      <c r="N6" s="209"/>
      <c r="O6" s="209"/>
      <c r="P6" s="209"/>
      <c r="S6" s="210"/>
      <c r="T6" s="210"/>
      <c r="U6" s="210"/>
      <c r="V6" s="210"/>
      <c r="W6" s="210"/>
      <c r="X6" s="210"/>
      <c r="Y6" s="210"/>
      <c r="Z6" s="210"/>
      <c r="AA6" s="210"/>
      <c r="AB6" s="210"/>
    </row>
    <row r="7" spans="1:28" ht="12.95" customHeight="1">
      <c r="A7" s="232"/>
      <c r="B7" s="225" t="s">
        <v>93</v>
      </c>
      <c r="C7" s="225" t="s">
        <v>93</v>
      </c>
      <c r="D7" s="225"/>
      <c r="E7" s="233"/>
      <c r="F7" s="234"/>
      <c r="G7" s="235" t="s">
        <v>94</v>
      </c>
      <c r="H7" s="236" t="s">
        <v>95</v>
      </c>
      <c r="I7" s="234"/>
      <c r="J7" s="237" t="s">
        <v>96</v>
      </c>
      <c r="K7" s="238" t="s">
        <v>97</v>
      </c>
      <c r="L7" s="209"/>
      <c r="M7" s="209"/>
      <c r="N7" s="209"/>
      <c r="O7" s="209"/>
      <c r="P7" s="209"/>
      <c r="S7" s="210"/>
      <c r="T7" s="210"/>
      <c r="U7" s="210"/>
      <c r="V7" s="210"/>
      <c r="W7" s="210"/>
      <c r="X7" s="210"/>
      <c r="Y7" s="210"/>
      <c r="Z7" s="210"/>
      <c r="AA7" s="210"/>
      <c r="AB7" s="210"/>
    </row>
    <row r="8" spans="1:28" ht="12.95" customHeight="1" thickBot="1">
      <c r="A8" s="239"/>
      <c r="B8" s="240"/>
      <c r="C8" s="240"/>
      <c r="D8" s="240"/>
      <c r="E8" s="241"/>
      <c r="F8" s="242">
        <v>0</v>
      </c>
      <c r="G8" s="242">
        <v>1</v>
      </c>
      <c r="H8" s="243">
        <v>2</v>
      </c>
      <c r="I8" s="242">
        <v>3</v>
      </c>
      <c r="J8" s="244">
        <v>4</v>
      </c>
      <c r="K8" s="245">
        <v>5</v>
      </c>
      <c r="L8" s="209"/>
      <c r="M8" s="209"/>
      <c r="N8" s="209"/>
      <c r="O8" s="209"/>
      <c r="P8" s="209"/>
      <c r="S8" s="210"/>
      <c r="T8" s="210"/>
      <c r="U8" s="210"/>
      <c r="V8" s="210"/>
      <c r="W8" s="210"/>
      <c r="X8" s="210"/>
      <c r="Y8" s="210"/>
      <c r="Z8" s="210"/>
      <c r="AA8" s="210"/>
      <c r="AB8" s="210"/>
    </row>
    <row r="9" spans="1:28" s="255" customFormat="1" ht="16.7" customHeight="1" thickBot="1">
      <c r="A9" s="246"/>
      <c r="B9" s="247"/>
      <c r="C9" s="248"/>
      <c r="D9" s="249"/>
      <c r="E9" s="250" t="s">
        <v>98</v>
      </c>
      <c r="F9" s="251"/>
      <c r="G9" s="252"/>
      <c r="H9" s="252"/>
      <c r="I9" s="252"/>
      <c r="J9" s="251"/>
      <c r="K9" s="253" t="str">
        <f>IF(F9&gt;0,I9/F9*100," ")</f>
        <v xml:space="preserve"> </v>
      </c>
      <c r="L9" s="254"/>
      <c r="M9" s="254"/>
      <c r="N9" s="254"/>
      <c r="O9" s="254"/>
      <c r="P9" s="254"/>
      <c r="Q9" s="254"/>
      <c r="R9" s="254"/>
    </row>
    <row r="10" spans="1:28" ht="13.5" hidden="1" thickBot="1">
      <c r="A10" s="256"/>
      <c r="B10" s="257"/>
      <c r="C10" s="258">
        <v>111</v>
      </c>
      <c r="D10" s="259"/>
      <c r="E10" s="260" t="s">
        <v>100</v>
      </c>
      <c r="F10" s="261">
        <f>[2]Druhova!G5</f>
        <v>0</v>
      </c>
      <c r="G10" s="261">
        <f>[2]Druhova!B5</f>
        <v>0</v>
      </c>
      <c r="H10" s="261">
        <f>[2]Druhova!C5</f>
        <v>0</v>
      </c>
      <c r="I10" s="261">
        <f>[2]Druhova!D5</f>
        <v>0</v>
      </c>
      <c r="J10" s="261" t="str">
        <f t="shared" ref="J10:J73" si="0">IF(H10=0,"",I10/H10*100)</f>
        <v/>
      </c>
      <c r="K10" s="262" t="str">
        <f t="shared" ref="K10:K73" si="1">IF(F10=0,"",I10/F10*100)</f>
        <v/>
      </c>
      <c r="L10" s="209"/>
      <c r="M10" s="209"/>
      <c r="N10" s="209"/>
      <c r="O10" s="209"/>
      <c r="P10" s="209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</row>
    <row r="11" spans="1:28" ht="22.5" hidden="1" customHeight="1">
      <c r="A11" s="256"/>
      <c r="B11" s="257"/>
      <c r="C11" s="258"/>
      <c r="D11" s="263">
        <v>1111</v>
      </c>
      <c r="E11" s="260" t="s">
        <v>644</v>
      </c>
      <c r="F11" s="261">
        <f>[2]Druhova!G6</f>
        <v>0</v>
      </c>
      <c r="G11" s="261">
        <f>[2]Druhova!B6</f>
        <v>0</v>
      </c>
      <c r="H11" s="261">
        <f>[2]Druhova!C6</f>
        <v>0</v>
      </c>
      <c r="I11" s="261">
        <f>[2]Druhova!D6</f>
        <v>0</v>
      </c>
      <c r="J11" s="261" t="str">
        <f t="shared" si="0"/>
        <v/>
      </c>
      <c r="K11" s="262" t="str">
        <f t="shared" si="1"/>
        <v/>
      </c>
      <c r="L11" s="209"/>
      <c r="M11" s="209"/>
      <c r="N11" s="209"/>
      <c r="O11" s="209"/>
      <c r="P11" s="209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</row>
    <row r="12" spans="1:28" ht="22.5" hidden="1" customHeight="1">
      <c r="A12" s="256"/>
      <c r="B12" s="257"/>
      <c r="C12" s="258"/>
      <c r="D12" s="263">
        <v>1112</v>
      </c>
      <c r="E12" s="260" t="s">
        <v>645</v>
      </c>
      <c r="F12" s="261">
        <f>[2]Druhova!G7</f>
        <v>0</v>
      </c>
      <c r="G12" s="261">
        <f>[2]Druhova!B7</f>
        <v>0</v>
      </c>
      <c r="H12" s="261">
        <f>[2]Druhova!C7</f>
        <v>0</v>
      </c>
      <c r="I12" s="261">
        <f>[2]Druhova!D7</f>
        <v>0</v>
      </c>
      <c r="J12" s="261" t="str">
        <f t="shared" si="0"/>
        <v/>
      </c>
      <c r="K12" s="262" t="str">
        <f t="shared" si="1"/>
        <v/>
      </c>
      <c r="L12" s="209"/>
      <c r="M12" s="209"/>
      <c r="N12" s="209"/>
      <c r="O12" s="209"/>
      <c r="P12" s="209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</row>
    <row r="13" spans="1:28" ht="22.5" hidden="1" customHeight="1">
      <c r="A13" s="256"/>
      <c r="B13" s="257"/>
      <c r="C13" s="258"/>
      <c r="D13" s="263">
        <v>1113</v>
      </c>
      <c r="E13" s="260" t="s">
        <v>646</v>
      </c>
      <c r="F13" s="261">
        <f>[2]Druhova!G8</f>
        <v>0</v>
      </c>
      <c r="G13" s="261">
        <f>[2]Druhova!B8</f>
        <v>0</v>
      </c>
      <c r="H13" s="261">
        <f>[2]Druhova!C8</f>
        <v>0</v>
      </c>
      <c r="I13" s="261">
        <f>[2]Druhova!D8</f>
        <v>0</v>
      </c>
      <c r="J13" s="261" t="str">
        <f t="shared" si="0"/>
        <v/>
      </c>
      <c r="K13" s="262" t="str">
        <f t="shared" si="1"/>
        <v/>
      </c>
      <c r="L13" s="209"/>
      <c r="M13" s="209"/>
      <c r="N13" s="209"/>
      <c r="O13" s="209"/>
      <c r="P13" s="209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</row>
    <row r="14" spans="1:28" ht="13.5" hidden="1" thickBot="1">
      <c r="A14" s="256"/>
      <c r="B14" s="258"/>
      <c r="C14" s="258">
        <v>112</v>
      </c>
      <c r="D14" s="259" t="s">
        <v>99</v>
      </c>
      <c r="E14" s="260" t="s">
        <v>101</v>
      </c>
      <c r="F14" s="261">
        <f>[2]Druhova!G9</f>
        <v>0</v>
      </c>
      <c r="G14" s="261">
        <f>[2]Druhova!B9</f>
        <v>0</v>
      </c>
      <c r="H14" s="261">
        <f>[2]Druhova!C9</f>
        <v>0</v>
      </c>
      <c r="I14" s="261">
        <f>[2]Druhova!D9</f>
        <v>0</v>
      </c>
      <c r="J14" s="261" t="str">
        <f t="shared" si="0"/>
        <v/>
      </c>
      <c r="K14" s="262" t="str">
        <f t="shared" si="1"/>
        <v/>
      </c>
      <c r="L14" s="209"/>
      <c r="M14" s="209"/>
      <c r="N14" s="209"/>
      <c r="O14" s="209"/>
      <c r="P14" s="209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</row>
    <row r="15" spans="1:28" s="255" customFormat="1" ht="13.5" hidden="1" thickBot="1">
      <c r="A15" s="264"/>
      <c r="B15" s="265">
        <v>11</v>
      </c>
      <c r="C15" s="266"/>
      <c r="D15" s="267"/>
      <c r="E15" s="268" t="s">
        <v>102</v>
      </c>
      <c r="F15" s="269">
        <f>[2]Druhova!G10</f>
        <v>0</v>
      </c>
      <c r="G15" s="269">
        <f>[2]Druhova!B10</f>
        <v>0</v>
      </c>
      <c r="H15" s="269">
        <f>[2]Druhova!C10</f>
        <v>0</v>
      </c>
      <c r="I15" s="269">
        <f>[2]Druhova!D10</f>
        <v>0</v>
      </c>
      <c r="J15" s="269" t="str">
        <f t="shared" si="0"/>
        <v/>
      </c>
      <c r="K15" s="270" t="str">
        <f t="shared" si="1"/>
        <v/>
      </c>
      <c r="L15" s="254"/>
      <c r="M15" s="254"/>
      <c r="N15" s="254"/>
      <c r="O15" s="254"/>
      <c r="P15" s="254"/>
      <c r="Q15" s="254"/>
      <c r="R15" s="254"/>
    </row>
    <row r="16" spans="1:28" ht="13.5" hidden="1" thickBot="1">
      <c r="A16" s="256"/>
      <c r="B16" s="258"/>
      <c r="C16" s="258">
        <v>121</v>
      </c>
      <c r="D16" s="259" t="s">
        <v>99</v>
      </c>
      <c r="E16" s="260" t="s">
        <v>103</v>
      </c>
      <c r="F16" s="261">
        <f>[2]Druhova!G11</f>
        <v>0</v>
      </c>
      <c r="G16" s="261">
        <f>[2]Druhova!B11</f>
        <v>0</v>
      </c>
      <c r="H16" s="261">
        <f>[2]Druhova!C11</f>
        <v>0</v>
      </c>
      <c r="I16" s="261">
        <f>[2]Druhova!D11</f>
        <v>0</v>
      </c>
      <c r="J16" s="261" t="str">
        <f t="shared" si="0"/>
        <v/>
      </c>
      <c r="K16" s="262" t="str">
        <f t="shared" si="1"/>
        <v/>
      </c>
      <c r="L16" s="209"/>
      <c r="M16" s="209"/>
      <c r="N16" s="209"/>
      <c r="O16" s="209"/>
      <c r="P16" s="209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</row>
    <row r="17" spans="1:28" ht="16.7" hidden="1" customHeight="1">
      <c r="A17" s="256"/>
      <c r="B17" s="257"/>
      <c r="C17" s="258"/>
      <c r="D17" s="263">
        <v>1211</v>
      </c>
      <c r="E17" s="260" t="s">
        <v>104</v>
      </c>
      <c r="F17" s="261">
        <f>[2]Druhova!G12</f>
        <v>0</v>
      </c>
      <c r="G17" s="261">
        <f>[2]Druhova!B12</f>
        <v>0</v>
      </c>
      <c r="H17" s="261">
        <f>[2]Druhova!C12</f>
        <v>0</v>
      </c>
      <c r="I17" s="261">
        <f>[2]Druhova!D12</f>
        <v>0</v>
      </c>
      <c r="J17" s="261" t="str">
        <f t="shared" si="0"/>
        <v/>
      </c>
      <c r="K17" s="262" t="str">
        <f t="shared" si="1"/>
        <v/>
      </c>
      <c r="L17" s="209"/>
      <c r="M17" s="209"/>
      <c r="N17" s="209"/>
      <c r="O17" s="209"/>
      <c r="P17" s="209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</row>
    <row r="18" spans="1:28" ht="16.7" hidden="1" customHeight="1">
      <c r="A18" s="256"/>
      <c r="B18" s="257"/>
      <c r="C18" s="271" t="s">
        <v>105</v>
      </c>
      <c r="D18" s="263"/>
      <c r="E18" s="260" t="s">
        <v>106</v>
      </c>
      <c r="F18" s="261">
        <f>[2]Druhova!G13</f>
        <v>0</v>
      </c>
      <c r="G18" s="261">
        <f>[2]Druhova!B13</f>
        <v>0</v>
      </c>
      <c r="H18" s="261">
        <f>[2]Druhova!C13</f>
        <v>0</v>
      </c>
      <c r="I18" s="261">
        <f>[2]Druhova!D13</f>
        <v>0</v>
      </c>
      <c r="J18" s="261" t="str">
        <f t="shared" si="0"/>
        <v/>
      </c>
      <c r="K18" s="262" t="str">
        <f t="shared" si="1"/>
        <v/>
      </c>
      <c r="L18" s="209"/>
      <c r="M18" s="209"/>
      <c r="N18" s="209"/>
      <c r="O18" s="209"/>
      <c r="P18" s="209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</row>
    <row r="19" spans="1:28" ht="16.7" hidden="1" customHeight="1">
      <c r="A19" s="264"/>
      <c r="B19" s="272">
        <v>12</v>
      </c>
      <c r="C19" s="266"/>
      <c r="D19" s="267"/>
      <c r="E19" s="273" t="s">
        <v>107</v>
      </c>
      <c r="F19" s="269">
        <f>[2]Druhova!G14</f>
        <v>0</v>
      </c>
      <c r="G19" s="269">
        <f>[2]Druhova!B14</f>
        <v>0</v>
      </c>
      <c r="H19" s="269">
        <f>[2]Druhova!C14</f>
        <v>0</v>
      </c>
      <c r="I19" s="269">
        <f>[2]Druhova!D14</f>
        <v>0</v>
      </c>
      <c r="J19" s="269" t="str">
        <f t="shared" si="0"/>
        <v/>
      </c>
      <c r="K19" s="270" t="str">
        <f t="shared" si="1"/>
        <v/>
      </c>
      <c r="L19" s="209"/>
      <c r="M19" s="209"/>
      <c r="N19" s="209"/>
      <c r="O19" s="209"/>
      <c r="P19" s="209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</row>
    <row r="20" spans="1:28" ht="13.5" hidden="1" thickBot="1">
      <c r="A20" s="256"/>
      <c r="B20" s="257"/>
      <c r="C20" s="258">
        <v>132</v>
      </c>
      <c r="D20" s="263"/>
      <c r="E20" s="260" t="s">
        <v>108</v>
      </c>
      <c r="F20" s="261">
        <f>[2]Druhova!G15</f>
        <v>0</v>
      </c>
      <c r="G20" s="261">
        <f>[2]Druhova!B15</f>
        <v>0</v>
      </c>
      <c r="H20" s="261">
        <f>[2]Druhova!C15</f>
        <v>0</v>
      </c>
      <c r="I20" s="261">
        <f>[2]Druhova!D15</f>
        <v>0</v>
      </c>
      <c r="J20" s="261" t="str">
        <f t="shared" si="0"/>
        <v/>
      </c>
      <c r="K20" s="262" t="str">
        <f t="shared" si="1"/>
        <v/>
      </c>
      <c r="L20" s="209"/>
      <c r="M20" s="209"/>
      <c r="N20" s="209"/>
      <c r="O20" s="209"/>
      <c r="P20" s="209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</row>
    <row r="21" spans="1:28" ht="13.5" hidden="1" thickBot="1">
      <c r="A21" s="256"/>
      <c r="B21" s="257"/>
      <c r="C21" s="258">
        <v>133</v>
      </c>
      <c r="D21" s="263"/>
      <c r="E21" s="260" t="s">
        <v>109</v>
      </c>
      <c r="F21" s="261">
        <f>[2]Druhova!G16</f>
        <v>0</v>
      </c>
      <c r="G21" s="261">
        <f>[2]Druhova!B16</f>
        <v>0</v>
      </c>
      <c r="H21" s="261">
        <f>[2]Druhova!C16</f>
        <v>0</v>
      </c>
      <c r="I21" s="261">
        <f>[2]Druhova!D16</f>
        <v>0</v>
      </c>
      <c r="J21" s="261" t="str">
        <f t="shared" si="0"/>
        <v/>
      </c>
      <c r="K21" s="262" t="str">
        <f t="shared" si="1"/>
        <v/>
      </c>
      <c r="L21" s="209"/>
      <c r="M21" s="209"/>
      <c r="N21" s="209"/>
      <c r="O21" s="209"/>
      <c r="P21" s="209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</row>
    <row r="22" spans="1:28" ht="13.5" hidden="1" thickBot="1">
      <c r="A22" s="256"/>
      <c r="B22" s="257"/>
      <c r="C22" s="258">
        <v>134</v>
      </c>
      <c r="D22" s="263"/>
      <c r="E22" s="260" t="s">
        <v>110</v>
      </c>
      <c r="F22" s="261">
        <f>[2]Druhova!G17</f>
        <v>0</v>
      </c>
      <c r="G22" s="261">
        <f>[2]Druhova!B17</f>
        <v>0</v>
      </c>
      <c r="H22" s="261">
        <f>[2]Druhova!C17</f>
        <v>0</v>
      </c>
      <c r="I22" s="261">
        <f>[2]Druhova!D17</f>
        <v>0</v>
      </c>
      <c r="J22" s="261" t="str">
        <f t="shared" si="0"/>
        <v/>
      </c>
      <c r="K22" s="262" t="str">
        <f t="shared" si="1"/>
        <v/>
      </c>
      <c r="L22" s="209"/>
      <c r="M22" s="209"/>
      <c r="N22" s="209"/>
      <c r="O22" s="209"/>
      <c r="P22" s="209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</row>
    <row r="23" spans="1:28" ht="13.5" hidden="1" thickBot="1">
      <c r="A23" s="256"/>
      <c r="B23" s="257"/>
      <c r="C23" s="258">
        <v>135</v>
      </c>
      <c r="D23" s="263"/>
      <c r="E23" s="260" t="s">
        <v>111</v>
      </c>
      <c r="F23" s="261">
        <f>[2]Druhova!G18</f>
        <v>0</v>
      </c>
      <c r="G23" s="261">
        <f>[2]Druhova!B18</f>
        <v>0</v>
      </c>
      <c r="H23" s="261">
        <f>[2]Druhova!C18</f>
        <v>0</v>
      </c>
      <c r="I23" s="261">
        <f>[2]Druhova!D18</f>
        <v>0</v>
      </c>
      <c r="J23" s="261" t="str">
        <f t="shared" si="0"/>
        <v/>
      </c>
      <c r="K23" s="262" t="str">
        <f t="shared" si="1"/>
        <v/>
      </c>
      <c r="L23" s="209"/>
      <c r="M23" s="209"/>
      <c r="N23" s="209"/>
      <c r="O23" s="209"/>
      <c r="P23" s="209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</row>
    <row r="24" spans="1:28" ht="13.5" hidden="1" thickBot="1">
      <c r="A24" s="256"/>
      <c r="B24" s="257"/>
      <c r="C24" s="258">
        <v>136</v>
      </c>
      <c r="D24" s="263"/>
      <c r="E24" s="260" t="s">
        <v>112</v>
      </c>
      <c r="F24" s="261">
        <f>[2]Druhova!G19</f>
        <v>0</v>
      </c>
      <c r="G24" s="261">
        <f>[2]Druhova!B19</f>
        <v>0</v>
      </c>
      <c r="H24" s="261">
        <f>[2]Druhova!C19</f>
        <v>0</v>
      </c>
      <c r="I24" s="261">
        <f>[2]Druhova!D19</f>
        <v>0</v>
      </c>
      <c r="J24" s="261" t="str">
        <f t="shared" si="0"/>
        <v/>
      </c>
      <c r="K24" s="262" t="str">
        <f t="shared" si="1"/>
        <v/>
      </c>
      <c r="L24" s="209"/>
      <c r="M24" s="209"/>
      <c r="N24" s="209"/>
      <c r="O24" s="209"/>
      <c r="P24" s="209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</row>
    <row r="25" spans="1:28" ht="13.5" hidden="1" thickBot="1">
      <c r="A25" s="256"/>
      <c r="B25" s="257"/>
      <c r="C25" s="258">
        <v>137</v>
      </c>
      <c r="D25" s="263"/>
      <c r="E25" s="260" t="s">
        <v>647</v>
      </c>
      <c r="F25" s="261">
        <f>[2]Druhova!G20</f>
        <v>0</v>
      </c>
      <c r="G25" s="261">
        <f>[2]Druhova!B20</f>
        <v>0</v>
      </c>
      <c r="H25" s="261">
        <f>[2]Druhova!C20</f>
        <v>0</v>
      </c>
      <c r="I25" s="261">
        <f>[2]Druhova!D20</f>
        <v>0</v>
      </c>
      <c r="J25" s="261" t="str">
        <f t="shared" si="0"/>
        <v/>
      </c>
      <c r="K25" s="262" t="str">
        <f t="shared" si="1"/>
        <v/>
      </c>
      <c r="L25" s="209"/>
      <c r="M25" s="209"/>
      <c r="N25" s="209"/>
      <c r="O25" s="209"/>
      <c r="P25" s="209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</row>
    <row r="26" spans="1:28" ht="23.25" hidden="1" thickBot="1">
      <c r="A26" s="256"/>
      <c r="B26" s="257"/>
      <c r="C26" s="258">
        <v>138</v>
      </c>
      <c r="D26" s="263"/>
      <c r="E26" s="260" t="s">
        <v>648</v>
      </c>
      <c r="F26" s="261">
        <f>[2]Druhova!G21</f>
        <v>0</v>
      </c>
      <c r="G26" s="261">
        <f>[2]Druhova!B21</f>
        <v>0</v>
      </c>
      <c r="H26" s="261">
        <f>[2]Druhova!C21</f>
        <v>0</v>
      </c>
      <c r="I26" s="261">
        <f>[2]Druhova!D21</f>
        <v>0</v>
      </c>
      <c r="J26" s="261" t="str">
        <f t="shared" si="0"/>
        <v/>
      </c>
      <c r="K26" s="262" t="str">
        <f t="shared" si="1"/>
        <v/>
      </c>
      <c r="L26" s="209"/>
      <c r="M26" s="209"/>
      <c r="N26" s="209"/>
      <c r="O26" s="209"/>
      <c r="P26" s="209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</row>
    <row r="27" spans="1:28" s="255" customFormat="1" ht="17.45" hidden="1" customHeight="1">
      <c r="A27" s="264"/>
      <c r="B27" s="272">
        <v>13</v>
      </c>
      <c r="C27" s="266"/>
      <c r="D27" s="267"/>
      <c r="E27" s="268" t="s">
        <v>113</v>
      </c>
      <c r="F27" s="269">
        <f>[2]Druhova!G22</f>
        <v>0</v>
      </c>
      <c r="G27" s="269">
        <f>[2]Druhova!B22</f>
        <v>0</v>
      </c>
      <c r="H27" s="269">
        <f>[2]Druhova!C22</f>
        <v>0</v>
      </c>
      <c r="I27" s="269">
        <f>[2]Druhova!D22</f>
        <v>0</v>
      </c>
      <c r="J27" s="269" t="str">
        <f t="shared" si="0"/>
        <v/>
      </c>
      <c r="K27" s="270" t="str">
        <f t="shared" si="1"/>
        <v/>
      </c>
      <c r="L27" s="254"/>
      <c r="M27" s="254"/>
      <c r="N27" s="254"/>
      <c r="O27" s="254"/>
      <c r="P27" s="254"/>
      <c r="Q27" s="254"/>
      <c r="R27" s="254"/>
    </row>
    <row r="28" spans="1:28" ht="23.25" hidden="1" thickBot="1">
      <c r="A28" s="256"/>
      <c r="B28" s="257"/>
      <c r="C28" s="258" t="s">
        <v>114</v>
      </c>
      <c r="D28" s="263" t="s">
        <v>99</v>
      </c>
      <c r="E28" s="260" t="s">
        <v>115</v>
      </c>
      <c r="F28" s="261">
        <f>[2]Druhova!G23</f>
        <v>0</v>
      </c>
      <c r="G28" s="261">
        <f>[2]Druhova!B23</f>
        <v>0</v>
      </c>
      <c r="H28" s="261">
        <f>[2]Druhova!C23</f>
        <v>0</v>
      </c>
      <c r="I28" s="261">
        <f>[2]Druhova!D23</f>
        <v>0</v>
      </c>
      <c r="J28" s="261" t="str">
        <f t="shared" si="0"/>
        <v/>
      </c>
      <c r="K28" s="262" t="str">
        <f t="shared" si="1"/>
        <v/>
      </c>
      <c r="L28" s="209"/>
      <c r="M28" s="209"/>
      <c r="N28" s="209"/>
      <c r="O28" s="209"/>
      <c r="P28" s="209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</row>
    <row r="29" spans="1:28" ht="13.5" hidden="1" thickBot="1">
      <c r="A29" s="256"/>
      <c r="B29" s="257"/>
      <c r="C29" s="258"/>
      <c r="D29" s="263">
        <v>1401</v>
      </c>
      <c r="E29" s="260" t="s">
        <v>116</v>
      </c>
      <c r="F29" s="261">
        <f>[2]Druhova!G24</f>
        <v>0</v>
      </c>
      <c r="G29" s="261">
        <f>[2]Druhova!B24</f>
        <v>0</v>
      </c>
      <c r="H29" s="261">
        <f>[2]Druhova!C24</f>
        <v>0</v>
      </c>
      <c r="I29" s="261">
        <f>[2]Druhova!D24</f>
        <v>0</v>
      </c>
      <c r="J29" s="261" t="str">
        <f t="shared" si="0"/>
        <v/>
      </c>
      <c r="K29" s="262" t="str">
        <f t="shared" si="1"/>
        <v/>
      </c>
      <c r="L29" s="209"/>
      <c r="M29" s="209"/>
      <c r="N29" s="209"/>
      <c r="O29" s="209"/>
      <c r="P29" s="209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</row>
    <row r="30" spans="1:28" ht="17.45" hidden="1" customHeight="1">
      <c r="A30" s="264"/>
      <c r="B30" s="272">
        <v>14</v>
      </c>
      <c r="C30" s="266"/>
      <c r="D30" s="267"/>
      <c r="E30" s="268" t="s">
        <v>115</v>
      </c>
      <c r="F30" s="269">
        <f>[2]Druhova!G25</f>
        <v>0</v>
      </c>
      <c r="G30" s="269">
        <f>[2]Druhova!B25</f>
        <v>0</v>
      </c>
      <c r="H30" s="269">
        <f>[2]Druhova!C25</f>
        <v>0</v>
      </c>
      <c r="I30" s="269">
        <f>[2]Druhova!D25</f>
        <v>0</v>
      </c>
      <c r="J30" s="269" t="str">
        <f t="shared" si="0"/>
        <v/>
      </c>
      <c r="K30" s="270" t="str">
        <f t="shared" si="1"/>
        <v/>
      </c>
      <c r="L30" s="209"/>
      <c r="M30" s="209"/>
      <c r="N30" s="209"/>
      <c r="O30" s="209"/>
      <c r="P30" s="209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</row>
    <row r="31" spans="1:28" ht="13.5" hidden="1" thickBot="1">
      <c r="A31" s="256"/>
      <c r="B31" s="257"/>
      <c r="C31" s="258">
        <v>151</v>
      </c>
      <c r="D31" s="263"/>
      <c r="E31" s="260" t="s">
        <v>117</v>
      </c>
      <c r="F31" s="261">
        <f>[2]Druhova!G26</f>
        <v>0</v>
      </c>
      <c r="G31" s="261">
        <f>[2]Druhova!B26</f>
        <v>0</v>
      </c>
      <c r="H31" s="261">
        <f>[2]Druhova!C26</f>
        <v>0</v>
      </c>
      <c r="I31" s="261">
        <f>[2]Druhova!D26</f>
        <v>0</v>
      </c>
      <c r="J31" s="261" t="str">
        <f t="shared" si="0"/>
        <v/>
      </c>
      <c r="K31" s="262" t="str">
        <f t="shared" si="1"/>
        <v/>
      </c>
      <c r="L31" s="209"/>
      <c r="M31" s="209"/>
      <c r="N31" s="209"/>
      <c r="O31" s="209"/>
      <c r="P31" s="209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</row>
    <row r="32" spans="1:28" ht="13.5" hidden="1" thickBot="1">
      <c r="A32" s="256"/>
      <c r="B32" s="257"/>
      <c r="C32" s="258" t="s">
        <v>118</v>
      </c>
      <c r="D32" s="263" t="s">
        <v>99</v>
      </c>
      <c r="E32" s="260" t="s">
        <v>119</v>
      </c>
      <c r="F32" s="261">
        <f>[2]Druhova!G27</f>
        <v>0</v>
      </c>
      <c r="G32" s="261">
        <f>[2]Druhova!B27</f>
        <v>0</v>
      </c>
      <c r="H32" s="261">
        <f>[2]Druhova!C27</f>
        <v>0</v>
      </c>
      <c r="I32" s="261">
        <f>[2]Druhova!D27</f>
        <v>0</v>
      </c>
      <c r="J32" s="261" t="str">
        <f t="shared" si="0"/>
        <v/>
      </c>
      <c r="K32" s="262" t="str">
        <f t="shared" si="1"/>
        <v/>
      </c>
      <c r="L32" s="209"/>
      <c r="M32" s="209"/>
      <c r="N32" s="209"/>
      <c r="O32" s="209"/>
      <c r="P32" s="209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</row>
    <row r="33" spans="1:28" s="255" customFormat="1" ht="13.5" hidden="1" thickBot="1">
      <c r="A33" s="256"/>
      <c r="B33" s="257"/>
      <c r="C33" s="258"/>
      <c r="D33" s="274">
        <v>1521</v>
      </c>
      <c r="E33" s="260" t="s">
        <v>649</v>
      </c>
      <c r="F33" s="261">
        <f>[2]Druhova!G28</f>
        <v>0</v>
      </c>
      <c r="G33" s="261">
        <f>[2]Druhova!B28</f>
        <v>0</v>
      </c>
      <c r="H33" s="261">
        <f>[2]Druhova!C28</f>
        <v>0</v>
      </c>
      <c r="I33" s="261">
        <f>[2]Druhova!D28</f>
        <v>0</v>
      </c>
      <c r="J33" s="261" t="str">
        <f t="shared" si="0"/>
        <v/>
      </c>
      <c r="K33" s="262" t="str">
        <f t="shared" si="1"/>
        <v/>
      </c>
      <c r="L33" s="254"/>
      <c r="M33" s="254"/>
      <c r="N33" s="254"/>
      <c r="O33" s="254"/>
      <c r="P33" s="254"/>
      <c r="Q33" s="254"/>
      <c r="R33" s="254"/>
    </row>
    <row r="34" spans="1:28" s="255" customFormat="1" ht="13.5" hidden="1" thickBot="1">
      <c r="A34" s="256"/>
      <c r="B34" s="257"/>
      <c r="C34" s="258"/>
      <c r="D34" s="274">
        <v>1522</v>
      </c>
      <c r="E34" s="260" t="s">
        <v>650</v>
      </c>
      <c r="F34" s="261">
        <f>[2]Druhova!G29</f>
        <v>0</v>
      </c>
      <c r="G34" s="261">
        <f>[2]Druhova!B29</f>
        <v>0</v>
      </c>
      <c r="H34" s="261">
        <f>[2]Druhova!C29</f>
        <v>0</v>
      </c>
      <c r="I34" s="261">
        <f>[2]Druhova!D29</f>
        <v>0</v>
      </c>
      <c r="J34" s="261" t="str">
        <f t="shared" si="0"/>
        <v/>
      </c>
      <c r="K34" s="262" t="str">
        <f t="shared" si="1"/>
        <v/>
      </c>
      <c r="L34" s="254"/>
      <c r="M34" s="254"/>
      <c r="N34" s="254"/>
      <c r="O34" s="254"/>
      <c r="P34" s="254"/>
      <c r="Q34" s="254"/>
      <c r="R34" s="254"/>
    </row>
    <row r="35" spans="1:28" s="255" customFormat="1" ht="13.5" hidden="1" thickBot="1">
      <c r="A35" s="256"/>
      <c r="B35" s="257"/>
      <c r="C35" s="258"/>
      <c r="D35" s="274">
        <v>1523</v>
      </c>
      <c r="E35" s="260" t="s">
        <v>651</v>
      </c>
      <c r="F35" s="261">
        <f>[2]Druhova!G30</f>
        <v>0</v>
      </c>
      <c r="G35" s="261">
        <f>[2]Druhova!B30</f>
        <v>0</v>
      </c>
      <c r="H35" s="261">
        <f>[2]Druhova!C30</f>
        <v>0</v>
      </c>
      <c r="I35" s="261">
        <f>[2]Druhova!D30</f>
        <v>0</v>
      </c>
      <c r="J35" s="261" t="str">
        <f t="shared" si="0"/>
        <v/>
      </c>
      <c r="K35" s="262" t="str">
        <f t="shared" si="1"/>
        <v/>
      </c>
      <c r="L35" s="254"/>
      <c r="M35" s="254"/>
      <c r="N35" s="254"/>
      <c r="O35" s="254"/>
      <c r="P35" s="254"/>
      <c r="Q35" s="254"/>
      <c r="R35" s="254"/>
    </row>
    <row r="36" spans="1:28" ht="17.45" hidden="1" customHeight="1">
      <c r="A36" s="264"/>
      <c r="B36" s="272" t="s">
        <v>120</v>
      </c>
      <c r="C36" s="266"/>
      <c r="D36" s="267"/>
      <c r="E36" s="268" t="s">
        <v>121</v>
      </c>
      <c r="F36" s="269">
        <f>[2]Druhova!G31</f>
        <v>0</v>
      </c>
      <c r="G36" s="269">
        <f>[2]Druhova!B31</f>
        <v>0</v>
      </c>
      <c r="H36" s="269">
        <f>[2]Druhova!C31</f>
        <v>0</v>
      </c>
      <c r="I36" s="269">
        <f>[2]Druhova!D31</f>
        <v>0</v>
      </c>
      <c r="J36" s="269" t="str">
        <f t="shared" si="0"/>
        <v/>
      </c>
      <c r="K36" s="270" t="str">
        <f t="shared" si="1"/>
        <v/>
      </c>
      <c r="L36" s="209"/>
      <c r="M36" s="209"/>
      <c r="N36" s="209"/>
      <c r="O36" s="209"/>
      <c r="P36" s="209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</row>
    <row r="37" spans="1:28" ht="23.25" hidden="1" thickBot="1">
      <c r="A37" s="256"/>
      <c r="B37" s="257"/>
      <c r="C37" s="258" t="s">
        <v>122</v>
      </c>
      <c r="D37" s="263"/>
      <c r="E37" s="260" t="s">
        <v>123</v>
      </c>
      <c r="F37" s="261">
        <f>[2]Druhova!G32</f>
        <v>0</v>
      </c>
      <c r="G37" s="261">
        <f>[2]Druhova!B32</f>
        <v>0</v>
      </c>
      <c r="H37" s="261">
        <f>[2]Druhova!C32</f>
        <v>0</v>
      </c>
      <c r="I37" s="261">
        <f>[2]Druhova!D32</f>
        <v>0</v>
      </c>
      <c r="J37" s="261" t="str">
        <f t="shared" si="0"/>
        <v/>
      </c>
      <c r="K37" s="262" t="str">
        <f t="shared" si="1"/>
        <v/>
      </c>
      <c r="L37" s="209"/>
      <c r="M37" s="209"/>
      <c r="N37" s="209"/>
      <c r="O37" s="209"/>
      <c r="P37" s="209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</row>
    <row r="38" spans="1:28" ht="23.25" hidden="1" thickBot="1">
      <c r="A38" s="256"/>
      <c r="B38" s="257"/>
      <c r="C38" s="275"/>
      <c r="D38" s="276"/>
      <c r="E38" s="260" t="s">
        <v>124</v>
      </c>
      <c r="F38" s="261">
        <f>[2]Druhova_CAST7!M8</f>
        <v>0</v>
      </c>
      <c r="G38" s="261">
        <f>[2]Druhova_CAST7!D8</f>
        <v>0</v>
      </c>
      <c r="H38" s="261">
        <f>[2]Druhova_CAST7!E8</f>
        <v>0</v>
      </c>
      <c r="I38" s="261">
        <f>[2]Druhova_CAST7!F8</f>
        <v>0</v>
      </c>
      <c r="J38" s="261" t="str">
        <f t="shared" si="0"/>
        <v/>
      </c>
      <c r="K38" s="262" t="str">
        <f t="shared" si="1"/>
        <v/>
      </c>
      <c r="L38" s="209"/>
      <c r="M38" s="209"/>
      <c r="N38" s="209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</row>
    <row r="39" spans="1:28" ht="13.5" hidden="1" thickBot="1">
      <c r="A39" s="256"/>
      <c r="B39" s="257"/>
      <c r="C39" s="258">
        <v>163</v>
      </c>
      <c r="D39" s="263"/>
      <c r="E39" s="260" t="s">
        <v>125</v>
      </c>
      <c r="F39" s="261">
        <f>[2]Druhova!G34</f>
        <v>0</v>
      </c>
      <c r="G39" s="261">
        <f>[2]Druhova!B34</f>
        <v>0</v>
      </c>
      <c r="H39" s="261">
        <f>[2]Druhova!C34</f>
        <v>0</v>
      </c>
      <c r="I39" s="261">
        <f>[2]Druhova!D34</f>
        <v>0</v>
      </c>
      <c r="J39" s="261" t="str">
        <f t="shared" si="0"/>
        <v/>
      </c>
      <c r="K39" s="262" t="str">
        <f t="shared" si="1"/>
        <v/>
      </c>
      <c r="L39" s="209"/>
      <c r="M39" s="209"/>
      <c r="N39" s="209"/>
      <c r="O39" s="209"/>
      <c r="P39" s="209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</row>
    <row r="40" spans="1:28" s="255" customFormat="1" ht="13.5" hidden="1" thickBot="1">
      <c r="A40" s="256"/>
      <c r="B40" s="257"/>
      <c r="C40" s="258">
        <v>169</v>
      </c>
      <c r="D40" s="263"/>
      <c r="E40" s="260" t="s">
        <v>126</v>
      </c>
      <c r="F40" s="261">
        <f>[2]Druhova!G36</f>
        <v>0</v>
      </c>
      <c r="G40" s="261">
        <f>[2]Druhova!B36</f>
        <v>0</v>
      </c>
      <c r="H40" s="261">
        <f>[2]Druhova!C36</f>
        <v>0</v>
      </c>
      <c r="I40" s="261">
        <f>[2]Druhova!D36</f>
        <v>0</v>
      </c>
      <c r="J40" s="261" t="str">
        <f t="shared" si="0"/>
        <v/>
      </c>
      <c r="K40" s="262" t="str">
        <f t="shared" si="1"/>
        <v/>
      </c>
      <c r="L40" s="254"/>
      <c r="M40" s="254"/>
      <c r="N40" s="254"/>
      <c r="O40" s="254"/>
      <c r="P40" s="254"/>
      <c r="Q40" s="254"/>
      <c r="R40" s="254"/>
    </row>
    <row r="41" spans="1:28" ht="13.5" hidden="1" thickBot="1">
      <c r="A41" s="264"/>
      <c r="B41" s="272">
        <v>16</v>
      </c>
      <c r="C41" s="266"/>
      <c r="D41" s="267"/>
      <c r="E41" s="268" t="s">
        <v>127</v>
      </c>
      <c r="F41" s="269">
        <f>[2]Druhova!G37</f>
        <v>0</v>
      </c>
      <c r="G41" s="269">
        <f>[2]Druhova!B37</f>
        <v>0</v>
      </c>
      <c r="H41" s="269">
        <f>[2]Druhova!C37</f>
        <v>0</v>
      </c>
      <c r="I41" s="269">
        <f>[2]Druhova!D37</f>
        <v>0</v>
      </c>
      <c r="J41" s="269" t="str">
        <f t="shared" si="0"/>
        <v/>
      </c>
      <c r="K41" s="270" t="str">
        <f t="shared" si="1"/>
        <v/>
      </c>
      <c r="L41" s="209"/>
      <c r="M41" s="209"/>
      <c r="N41" s="209"/>
      <c r="O41" s="209"/>
      <c r="P41" s="209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</row>
    <row r="42" spans="1:28" s="255" customFormat="1" ht="34.5" hidden="1" thickBot="1">
      <c r="A42" s="256"/>
      <c r="B42" s="257"/>
      <c r="C42" s="258" t="s">
        <v>128</v>
      </c>
      <c r="D42" s="274" t="s">
        <v>129</v>
      </c>
      <c r="E42" s="260" t="s">
        <v>130</v>
      </c>
      <c r="F42" s="261">
        <f>[2]Druhova!G38</f>
        <v>0</v>
      </c>
      <c r="G42" s="261">
        <f>[2]Druhova!B38</f>
        <v>0</v>
      </c>
      <c r="H42" s="261">
        <f>[2]Druhova!C38</f>
        <v>0</v>
      </c>
      <c r="I42" s="261">
        <f>[2]Druhova!D38</f>
        <v>0</v>
      </c>
      <c r="J42" s="261" t="str">
        <f t="shared" si="0"/>
        <v/>
      </c>
      <c r="K42" s="262" t="str">
        <f t="shared" si="1"/>
        <v/>
      </c>
      <c r="L42" s="254"/>
      <c r="M42" s="254"/>
      <c r="N42" s="254"/>
      <c r="O42" s="254"/>
      <c r="P42" s="254"/>
      <c r="Q42" s="254"/>
      <c r="R42" s="254"/>
    </row>
    <row r="43" spans="1:28" s="255" customFormat="1" ht="34.5" hidden="1" thickBot="1">
      <c r="A43" s="264"/>
      <c r="B43" s="272">
        <v>17</v>
      </c>
      <c r="C43" s="266"/>
      <c r="D43" s="278" t="s">
        <v>129</v>
      </c>
      <c r="E43" s="268" t="s">
        <v>130</v>
      </c>
      <c r="F43" s="313">
        <f>[2]Druhova!G39</f>
        <v>0</v>
      </c>
      <c r="G43" s="313">
        <f>[2]Druhova!B39</f>
        <v>0</v>
      </c>
      <c r="H43" s="313">
        <f>[2]Druhova!C39</f>
        <v>0</v>
      </c>
      <c r="I43" s="313">
        <f>[2]Druhova!D39</f>
        <v>0</v>
      </c>
      <c r="J43" s="313" t="str">
        <f t="shared" si="0"/>
        <v/>
      </c>
      <c r="K43" s="373" t="str">
        <f t="shared" si="1"/>
        <v/>
      </c>
      <c r="L43" s="254"/>
      <c r="M43" s="254"/>
      <c r="N43" s="254"/>
      <c r="O43" s="254"/>
      <c r="P43" s="254"/>
      <c r="Q43" s="254"/>
      <c r="R43" s="254"/>
    </row>
    <row r="44" spans="1:28" s="255" customFormat="1" ht="35.1" customHeight="1" thickBot="1">
      <c r="A44" s="282">
        <v>1</v>
      </c>
      <c r="B44" s="283"/>
      <c r="C44" s="284"/>
      <c r="D44" s="285"/>
      <c r="E44" s="818" t="s">
        <v>131</v>
      </c>
      <c r="F44" s="819">
        <f>[2]Druhova!G40</f>
        <v>0</v>
      </c>
      <c r="G44" s="819">
        <f>[2]Druhova!B40</f>
        <v>0</v>
      </c>
      <c r="H44" s="819">
        <f>[2]Druhova!C40</f>
        <v>0</v>
      </c>
      <c r="I44" s="819">
        <f>[2]Druhova!D40</f>
        <v>0</v>
      </c>
      <c r="J44" s="819" t="str">
        <f t="shared" si="0"/>
        <v/>
      </c>
      <c r="K44" s="819" t="str">
        <f t="shared" si="1"/>
        <v/>
      </c>
      <c r="L44" s="254"/>
      <c r="M44" s="254"/>
      <c r="N44" s="254"/>
      <c r="O44" s="254"/>
      <c r="P44" s="254"/>
      <c r="Q44" s="254"/>
      <c r="R44" s="254"/>
    </row>
    <row r="45" spans="1:28" ht="30" hidden="1" customHeight="1" thickBot="1">
      <c r="A45" s="282"/>
      <c r="B45" s="291" t="s">
        <v>132</v>
      </c>
      <c r="C45" s="284"/>
      <c r="D45" s="292"/>
      <c r="E45" s="820" t="s">
        <v>133</v>
      </c>
      <c r="F45" s="819">
        <f>[2]Druhova!G41</f>
        <v>0</v>
      </c>
      <c r="G45" s="819">
        <f>[2]Druhova!B41</f>
        <v>0</v>
      </c>
      <c r="H45" s="819">
        <f>[2]Druhova!C41</f>
        <v>0</v>
      </c>
      <c r="I45" s="819">
        <f>[2]Druhova!D41</f>
        <v>0</v>
      </c>
      <c r="J45" s="819" t="str">
        <f t="shared" si="0"/>
        <v/>
      </c>
      <c r="K45" s="819" t="str">
        <f t="shared" si="1"/>
        <v/>
      </c>
      <c r="L45" s="209"/>
      <c r="M45" s="209"/>
      <c r="N45" s="209"/>
      <c r="O45" s="209"/>
      <c r="P45" s="209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</row>
    <row r="46" spans="1:28" ht="18" customHeight="1">
      <c r="A46" s="256"/>
      <c r="B46" s="257"/>
      <c r="C46" s="295">
        <v>211</v>
      </c>
      <c r="D46" s="257"/>
      <c r="E46" s="296" t="s">
        <v>134</v>
      </c>
      <c r="F46" s="261">
        <f>[2]Druhova!G42</f>
        <v>2694.1635799999999</v>
      </c>
      <c r="G46" s="261">
        <f>[2]Druhova!B42</f>
        <v>2250</v>
      </c>
      <c r="H46" s="261">
        <f>[2]Druhova!C42</f>
        <v>2250</v>
      </c>
      <c r="I46" s="261">
        <f>[2]Druhova!D42</f>
        <v>2652.8148999999999</v>
      </c>
      <c r="J46" s="261">
        <f t="shared" si="0"/>
        <v>117.90288444444444</v>
      </c>
      <c r="K46" s="262">
        <f t="shared" si="1"/>
        <v>98.465249834607292</v>
      </c>
      <c r="L46" s="209"/>
      <c r="M46" s="209"/>
      <c r="N46" s="209"/>
      <c r="O46" s="209"/>
      <c r="P46" s="209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</row>
    <row r="47" spans="1:28" ht="16.7" hidden="1" customHeight="1">
      <c r="A47" s="256"/>
      <c r="B47" s="257"/>
      <c r="C47" s="295">
        <v>212</v>
      </c>
      <c r="D47" s="257"/>
      <c r="E47" s="296" t="s">
        <v>135</v>
      </c>
      <c r="F47" s="261">
        <f>[2]Druhova!G43</f>
        <v>0</v>
      </c>
      <c r="G47" s="261">
        <f>[2]Druhova!B43</f>
        <v>0</v>
      </c>
      <c r="H47" s="261">
        <f>[2]Druhova!C43</f>
        <v>0</v>
      </c>
      <c r="I47" s="261">
        <f>[2]Druhova!D43</f>
        <v>0</v>
      </c>
      <c r="J47" s="261" t="str">
        <f t="shared" si="0"/>
        <v/>
      </c>
      <c r="K47" s="262" t="str">
        <f t="shared" si="1"/>
        <v/>
      </c>
      <c r="L47" s="209"/>
      <c r="M47" s="209"/>
      <c r="N47" s="209"/>
      <c r="O47" s="209"/>
      <c r="P47" s="209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</row>
    <row r="48" spans="1:28" ht="16.7" hidden="1" customHeight="1">
      <c r="A48" s="256"/>
      <c r="B48" s="257"/>
      <c r="C48" s="295"/>
      <c r="D48" s="257">
        <v>2122</v>
      </c>
      <c r="E48" s="296" t="s">
        <v>136</v>
      </c>
      <c r="F48" s="261">
        <f>[2]Druhova!G44</f>
        <v>0</v>
      </c>
      <c r="G48" s="261">
        <f>[2]Druhova!B44</f>
        <v>0</v>
      </c>
      <c r="H48" s="261">
        <f>[2]Druhova!C44</f>
        <v>0</v>
      </c>
      <c r="I48" s="261">
        <f>[2]Druhova!D44</f>
        <v>0</v>
      </c>
      <c r="J48" s="261" t="str">
        <f t="shared" si="0"/>
        <v/>
      </c>
      <c r="K48" s="262" t="str">
        <f t="shared" si="1"/>
        <v/>
      </c>
      <c r="L48" s="209"/>
      <c r="M48" s="209"/>
      <c r="N48" s="209"/>
      <c r="O48" s="209"/>
      <c r="P48" s="209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</row>
    <row r="49" spans="1:28" ht="16.7" hidden="1" customHeight="1">
      <c r="A49" s="256"/>
      <c r="B49" s="257"/>
      <c r="C49" s="295"/>
      <c r="D49" s="257">
        <v>2123</v>
      </c>
      <c r="E49" s="296" t="s">
        <v>137</v>
      </c>
      <c r="F49" s="261">
        <f>[2]Druhova!G45</f>
        <v>0</v>
      </c>
      <c r="G49" s="261">
        <f>[2]Druhova!B45</f>
        <v>0</v>
      </c>
      <c r="H49" s="261">
        <f>[2]Druhova!C45</f>
        <v>0</v>
      </c>
      <c r="I49" s="261">
        <f>[2]Druhova!D45</f>
        <v>0</v>
      </c>
      <c r="J49" s="261" t="str">
        <f t="shared" si="0"/>
        <v/>
      </c>
      <c r="K49" s="262" t="str">
        <f t="shared" si="1"/>
        <v/>
      </c>
      <c r="L49" s="209"/>
      <c r="M49" s="209"/>
      <c r="N49" s="209"/>
      <c r="O49" s="209"/>
      <c r="P49" s="209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</row>
    <row r="50" spans="1:28" ht="16.7" customHeight="1">
      <c r="A50" s="256"/>
      <c r="B50" s="257"/>
      <c r="C50" s="295">
        <v>213</v>
      </c>
      <c r="D50" s="257"/>
      <c r="E50" s="296" t="s">
        <v>138</v>
      </c>
      <c r="F50" s="261">
        <f>[2]Druhova!G46</f>
        <v>132.65</v>
      </c>
      <c r="G50" s="261">
        <f>[2]Druhova!B46</f>
        <v>0</v>
      </c>
      <c r="H50" s="261">
        <f>[2]Druhova!C46</f>
        <v>0</v>
      </c>
      <c r="I50" s="261">
        <f>[2]Druhova!D46</f>
        <v>54.667000000000002</v>
      </c>
      <c r="J50" s="261" t="str">
        <f t="shared" si="0"/>
        <v/>
      </c>
      <c r="K50" s="262">
        <f t="shared" si="1"/>
        <v>41.211458725970601</v>
      </c>
      <c r="L50" s="209"/>
      <c r="M50" s="209"/>
      <c r="N50" s="209"/>
      <c r="O50" s="209"/>
      <c r="P50" s="209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</row>
    <row r="51" spans="1:28" ht="16.7" customHeight="1">
      <c r="A51" s="256"/>
      <c r="B51" s="257"/>
      <c r="C51" s="295">
        <v>214</v>
      </c>
      <c r="D51" s="257"/>
      <c r="E51" s="296" t="s">
        <v>652</v>
      </c>
      <c r="F51" s="261">
        <f>[2]Druhova!G47</f>
        <v>0</v>
      </c>
      <c r="G51" s="261">
        <f>[2]Druhova!B47</f>
        <v>0</v>
      </c>
      <c r="H51" s="261">
        <f>[2]Druhova!C47</f>
        <v>0</v>
      </c>
      <c r="I51" s="261">
        <f>[2]Druhova!D47</f>
        <v>0.66703999999999997</v>
      </c>
      <c r="J51" s="261" t="str">
        <f t="shared" si="0"/>
        <v/>
      </c>
      <c r="K51" s="262" t="str">
        <f t="shared" si="1"/>
        <v/>
      </c>
      <c r="L51" s="209"/>
      <c r="M51" s="209"/>
      <c r="N51" s="209"/>
      <c r="O51" s="209"/>
      <c r="P51" s="209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</row>
    <row r="52" spans="1:28" s="255" customFormat="1" ht="16.7" hidden="1" customHeight="1">
      <c r="A52" s="256"/>
      <c r="B52" s="257"/>
      <c r="C52" s="295">
        <v>215</v>
      </c>
      <c r="D52" s="257"/>
      <c r="E52" s="296" t="s">
        <v>139</v>
      </c>
      <c r="F52" s="261">
        <f>[2]Druhova!G48</f>
        <v>0</v>
      </c>
      <c r="G52" s="261">
        <f>[2]Druhova!B48</f>
        <v>0</v>
      </c>
      <c r="H52" s="261">
        <f>[2]Druhova!C48</f>
        <v>0</v>
      </c>
      <c r="I52" s="261">
        <f>[2]Druhova!D48</f>
        <v>0</v>
      </c>
      <c r="J52" s="261" t="str">
        <f t="shared" si="0"/>
        <v/>
      </c>
      <c r="K52" s="262" t="str">
        <f t="shared" si="1"/>
        <v/>
      </c>
      <c r="L52" s="254"/>
      <c r="M52" s="254"/>
      <c r="N52" s="254"/>
      <c r="O52" s="254"/>
      <c r="P52" s="254"/>
      <c r="Q52" s="254"/>
      <c r="R52" s="254"/>
    </row>
    <row r="53" spans="1:28" ht="23.65" customHeight="1">
      <c r="A53" s="264"/>
      <c r="B53" s="272">
        <v>21</v>
      </c>
      <c r="C53" s="297"/>
      <c r="D53" s="272"/>
      <c r="E53" s="298" t="s">
        <v>140</v>
      </c>
      <c r="F53" s="269">
        <f>[2]Druhova!G49</f>
        <v>2826.81358</v>
      </c>
      <c r="G53" s="269">
        <f>[2]Druhova!B49</f>
        <v>2250</v>
      </c>
      <c r="H53" s="269">
        <f>[2]Druhova!C49</f>
        <v>2250</v>
      </c>
      <c r="I53" s="269">
        <f>[2]Druhova!D49</f>
        <v>2708.14894</v>
      </c>
      <c r="J53" s="269">
        <f t="shared" si="0"/>
        <v>120.36217511111111</v>
      </c>
      <c r="K53" s="270">
        <f t="shared" si="1"/>
        <v>95.802176668473479</v>
      </c>
      <c r="L53" s="209"/>
      <c r="M53" s="209"/>
      <c r="N53" s="209"/>
      <c r="O53" s="209"/>
      <c r="P53" s="209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</row>
    <row r="54" spans="1:28">
      <c r="A54" s="256"/>
      <c r="B54" s="257"/>
      <c r="C54" s="295">
        <v>221</v>
      </c>
      <c r="D54" s="257"/>
      <c r="E54" s="296" t="s">
        <v>141</v>
      </c>
      <c r="F54" s="261">
        <f>[2]Druhova!G50</f>
        <v>282.61493999999999</v>
      </c>
      <c r="G54" s="261">
        <f>[2]Druhova!B50</f>
        <v>0</v>
      </c>
      <c r="H54" s="261">
        <f>[2]Druhova!C50</f>
        <v>0</v>
      </c>
      <c r="I54" s="261">
        <f>[2]Druhova!D50</f>
        <v>22.797930000000001</v>
      </c>
      <c r="J54" s="261" t="str">
        <f t="shared" si="0"/>
        <v/>
      </c>
      <c r="K54" s="262">
        <f t="shared" si="1"/>
        <v>8.0667816075116203</v>
      </c>
      <c r="L54" s="209"/>
      <c r="M54" s="209"/>
      <c r="N54" s="209"/>
      <c r="O54" s="209"/>
      <c r="P54" s="209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</row>
    <row r="55" spans="1:28" s="255" customFormat="1" ht="22.5" hidden="1" customHeight="1">
      <c r="A55" s="256"/>
      <c r="B55" s="257"/>
      <c r="C55" s="295">
        <v>222</v>
      </c>
      <c r="D55" s="257"/>
      <c r="E55" s="296" t="s">
        <v>789</v>
      </c>
      <c r="F55" s="261">
        <f>[2]Druhova!G51</f>
        <v>0</v>
      </c>
      <c r="G55" s="261">
        <f>[2]Druhova!B51</f>
        <v>0</v>
      </c>
      <c r="H55" s="261">
        <f>[2]Druhova!C51</f>
        <v>0</v>
      </c>
      <c r="I55" s="261">
        <f>[2]Druhova!D51</f>
        <v>0</v>
      </c>
      <c r="J55" s="261" t="str">
        <f t="shared" si="0"/>
        <v/>
      </c>
      <c r="K55" s="262" t="str">
        <f t="shared" si="1"/>
        <v/>
      </c>
      <c r="L55" s="254"/>
      <c r="M55" s="254"/>
      <c r="N55" s="254"/>
      <c r="O55" s="254"/>
      <c r="P55" s="254"/>
      <c r="Q55" s="254"/>
      <c r="R55" s="254"/>
    </row>
    <row r="56" spans="1:28" ht="17.45" customHeight="1">
      <c r="A56" s="264"/>
      <c r="B56" s="272">
        <v>22</v>
      </c>
      <c r="C56" s="297"/>
      <c r="D56" s="272"/>
      <c r="E56" s="298" t="s">
        <v>142</v>
      </c>
      <c r="F56" s="269">
        <f>[2]Druhova!G52</f>
        <v>282.61493999999999</v>
      </c>
      <c r="G56" s="269">
        <f>[2]Druhova!B52</f>
        <v>0</v>
      </c>
      <c r="H56" s="269">
        <f>[2]Druhova!C52</f>
        <v>0</v>
      </c>
      <c r="I56" s="269">
        <f>[2]Druhova!D52</f>
        <v>22.797930000000001</v>
      </c>
      <c r="J56" s="269" t="str">
        <f t="shared" si="0"/>
        <v/>
      </c>
      <c r="K56" s="270">
        <f t="shared" si="1"/>
        <v>8.0667816075116203</v>
      </c>
      <c r="L56" s="209"/>
      <c r="M56" s="209"/>
      <c r="N56" s="209"/>
      <c r="O56" s="209"/>
      <c r="P56" s="209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</row>
    <row r="57" spans="1:28" ht="24.2" customHeight="1">
      <c r="A57" s="256"/>
      <c r="B57" s="257"/>
      <c r="C57" s="295">
        <v>231</v>
      </c>
      <c r="D57" s="257"/>
      <c r="E57" s="296" t="s">
        <v>143</v>
      </c>
      <c r="F57" s="261">
        <f>[2]Druhova!G53</f>
        <v>124.873</v>
      </c>
      <c r="G57" s="261">
        <f>[2]Druhova!B53</f>
        <v>0</v>
      </c>
      <c r="H57" s="261">
        <f>[2]Druhova!C53</f>
        <v>0</v>
      </c>
      <c r="I57" s="261">
        <f>[2]Druhova!D53</f>
        <v>4.4992799999999997</v>
      </c>
      <c r="J57" s="261" t="str">
        <f t="shared" si="0"/>
        <v/>
      </c>
      <c r="K57" s="262">
        <f t="shared" si="1"/>
        <v>3.6030847340898351</v>
      </c>
      <c r="L57" s="209"/>
      <c r="M57" s="209"/>
      <c r="N57" s="209"/>
      <c r="O57" s="209"/>
      <c r="P57" s="209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</row>
    <row r="58" spans="1:28" ht="15.95" customHeight="1">
      <c r="A58" s="256"/>
      <c r="B58" s="257"/>
      <c r="C58" s="295">
        <v>232</v>
      </c>
      <c r="D58" s="257"/>
      <c r="E58" s="296" t="s">
        <v>653</v>
      </c>
      <c r="F58" s="261">
        <f>[2]Druhova!G54</f>
        <v>695.12788999999998</v>
      </c>
      <c r="G58" s="261">
        <f>[2]Druhova!B54</f>
        <v>750</v>
      </c>
      <c r="H58" s="261">
        <f>[2]Druhova!C54</f>
        <v>750</v>
      </c>
      <c r="I58" s="261">
        <f>[2]Druhova!D54</f>
        <v>515.00842999999998</v>
      </c>
      <c r="J58" s="261">
        <f t="shared" si="0"/>
        <v>68.667790666666662</v>
      </c>
      <c r="K58" s="262">
        <f t="shared" si="1"/>
        <v>74.088299061054798</v>
      </c>
      <c r="L58" s="209"/>
      <c r="M58" s="209"/>
      <c r="N58" s="209"/>
      <c r="O58" s="209"/>
      <c r="P58" s="209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</row>
    <row r="59" spans="1:28" ht="15.95" hidden="1" customHeight="1">
      <c r="A59" s="256"/>
      <c r="B59" s="257"/>
      <c r="C59" s="295">
        <v>234</v>
      </c>
      <c r="D59" s="257"/>
      <c r="E59" s="296" t="s">
        <v>144</v>
      </c>
      <c r="F59" s="261">
        <f>[2]Druhova!G55</f>
        <v>0</v>
      </c>
      <c r="G59" s="261">
        <f>[2]Druhova!B55</f>
        <v>0</v>
      </c>
      <c r="H59" s="261">
        <f>[2]Druhova!C55</f>
        <v>0</v>
      </c>
      <c r="I59" s="261">
        <f>[2]Druhova!D55</f>
        <v>0</v>
      </c>
      <c r="J59" s="261" t="str">
        <f t="shared" si="0"/>
        <v/>
      </c>
      <c r="K59" s="262" t="str">
        <f t="shared" si="1"/>
        <v/>
      </c>
      <c r="L59" s="209"/>
      <c r="M59" s="209"/>
      <c r="N59" s="209"/>
      <c r="O59" s="209"/>
      <c r="P59" s="209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</row>
    <row r="60" spans="1:28" ht="15.95" hidden="1" customHeight="1">
      <c r="A60" s="256"/>
      <c r="B60" s="257"/>
      <c r="C60" s="295">
        <v>235</v>
      </c>
      <c r="D60" s="257"/>
      <c r="E60" s="296" t="s">
        <v>145</v>
      </c>
      <c r="F60" s="261">
        <f>[2]Druhova!G56</f>
        <v>0</v>
      </c>
      <c r="G60" s="261">
        <f>[2]Druhova!B56</f>
        <v>0</v>
      </c>
      <c r="H60" s="261">
        <f>[2]Druhova!C56</f>
        <v>0</v>
      </c>
      <c r="I60" s="261">
        <f>[2]Druhova!D56</f>
        <v>0</v>
      </c>
      <c r="J60" s="261" t="str">
        <f t="shared" si="0"/>
        <v/>
      </c>
      <c r="K60" s="262" t="str">
        <f t="shared" si="1"/>
        <v/>
      </c>
      <c r="L60" s="209"/>
      <c r="M60" s="209"/>
      <c r="N60" s="209"/>
      <c r="O60" s="209"/>
      <c r="P60" s="209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</row>
    <row r="61" spans="1:28" s="255" customFormat="1" ht="15.95" hidden="1" customHeight="1">
      <c r="A61" s="256"/>
      <c r="B61" s="257"/>
      <c r="C61" s="295">
        <v>236</v>
      </c>
      <c r="D61" s="257"/>
      <c r="E61" s="296" t="s">
        <v>146</v>
      </c>
      <c r="F61" s="261">
        <f>[2]Druhova!G57</f>
        <v>0</v>
      </c>
      <c r="G61" s="261">
        <f>[2]Druhova!B57</f>
        <v>0</v>
      </c>
      <c r="H61" s="261">
        <f>[2]Druhova!C57</f>
        <v>0</v>
      </c>
      <c r="I61" s="261">
        <f>[2]Druhova!D57</f>
        <v>0</v>
      </c>
      <c r="J61" s="261" t="str">
        <f t="shared" si="0"/>
        <v/>
      </c>
      <c r="K61" s="262" t="str">
        <f t="shared" si="1"/>
        <v/>
      </c>
      <c r="L61" s="254"/>
      <c r="M61" s="254"/>
      <c r="N61" s="254"/>
      <c r="O61" s="254"/>
      <c r="P61" s="254"/>
      <c r="Q61" s="254"/>
      <c r="R61" s="254"/>
    </row>
    <row r="62" spans="1:28" ht="23.65" customHeight="1" thickBot="1">
      <c r="A62" s="264"/>
      <c r="B62" s="272">
        <v>23</v>
      </c>
      <c r="C62" s="297"/>
      <c r="D62" s="272"/>
      <c r="E62" s="298" t="s">
        <v>147</v>
      </c>
      <c r="F62" s="269">
        <f>[2]Druhova!G58</f>
        <v>820.00089000000003</v>
      </c>
      <c r="G62" s="269">
        <f>[2]Druhova!B58</f>
        <v>750</v>
      </c>
      <c r="H62" s="269">
        <f>[2]Druhova!C58</f>
        <v>750</v>
      </c>
      <c r="I62" s="269">
        <f>[2]Druhova!D58</f>
        <v>519.50770999999997</v>
      </c>
      <c r="J62" s="269">
        <f t="shared" si="0"/>
        <v>69.267694666666671</v>
      </c>
      <c r="K62" s="270">
        <f t="shared" si="1"/>
        <v>63.354530017644237</v>
      </c>
      <c r="L62" s="209"/>
      <c r="M62" s="209"/>
      <c r="N62" s="209"/>
      <c r="O62" s="209"/>
      <c r="P62" s="209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</row>
    <row r="63" spans="1:28" ht="23.25" hidden="1" thickBot="1">
      <c r="A63" s="256"/>
      <c r="B63" s="257"/>
      <c r="C63" s="295">
        <v>241</v>
      </c>
      <c r="D63" s="257"/>
      <c r="E63" s="296" t="s">
        <v>654</v>
      </c>
      <c r="F63" s="261">
        <f>[2]Druhova!G59</f>
        <v>0</v>
      </c>
      <c r="G63" s="261">
        <f>[2]Druhova!B59</f>
        <v>0</v>
      </c>
      <c r="H63" s="261">
        <f>[2]Druhova!C59</f>
        <v>0</v>
      </c>
      <c r="I63" s="261">
        <f>[2]Druhova!D59</f>
        <v>0</v>
      </c>
      <c r="J63" s="261" t="str">
        <f t="shared" si="0"/>
        <v/>
      </c>
      <c r="K63" s="262" t="str">
        <f t="shared" si="1"/>
        <v/>
      </c>
      <c r="L63" s="209"/>
      <c r="M63" s="209"/>
      <c r="N63" s="209"/>
      <c r="O63" s="209"/>
      <c r="P63" s="209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</row>
    <row r="64" spans="1:28" ht="22.5" hidden="1" customHeight="1">
      <c r="A64" s="256"/>
      <c r="B64" s="257"/>
      <c r="C64" s="295">
        <v>242</v>
      </c>
      <c r="D64" s="257"/>
      <c r="E64" s="296" t="s">
        <v>148</v>
      </c>
      <c r="F64" s="261">
        <f>[2]Druhova!G60</f>
        <v>0</v>
      </c>
      <c r="G64" s="261">
        <f>[2]Druhova!B60</f>
        <v>0</v>
      </c>
      <c r="H64" s="261">
        <f>[2]Druhova!C60</f>
        <v>0</v>
      </c>
      <c r="I64" s="261">
        <f>[2]Druhova!D60</f>
        <v>0</v>
      </c>
      <c r="J64" s="261" t="str">
        <f t="shared" si="0"/>
        <v/>
      </c>
      <c r="K64" s="262" t="str">
        <f t="shared" si="1"/>
        <v/>
      </c>
      <c r="L64" s="209"/>
      <c r="M64" s="209"/>
      <c r="N64" s="209"/>
      <c r="O64" s="209"/>
      <c r="P64" s="209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</row>
    <row r="65" spans="1:28" ht="22.5" hidden="1" customHeight="1">
      <c r="A65" s="256"/>
      <c r="B65" s="257"/>
      <c r="C65" s="295">
        <v>243</v>
      </c>
      <c r="D65" s="257"/>
      <c r="E65" s="296" t="s">
        <v>149</v>
      </c>
      <c r="F65" s="261">
        <f>[2]Druhova!G61</f>
        <v>0</v>
      </c>
      <c r="G65" s="261">
        <f>[2]Druhova!B61</f>
        <v>0</v>
      </c>
      <c r="H65" s="261">
        <f>[2]Druhova!C61</f>
        <v>0</v>
      </c>
      <c r="I65" s="261">
        <f>[2]Druhova!D61</f>
        <v>0</v>
      </c>
      <c r="J65" s="261" t="str">
        <f t="shared" si="0"/>
        <v/>
      </c>
      <c r="K65" s="262" t="str">
        <f t="shared" si="1"/>
        <v/>
      </c>
      <c r="L65" s="209"/>
      <c r="M65" s="209"/>
      <c r="N65" s="209"/>
      <c r="O65" s="209"/>
      <c r="P65" s="209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</row>
    <row r="66" spans="1:28" ht="22.5" hidden="1" customHeight="1">
      <c r="A66" s="256"/>
      <c r="B66" s="257"/>
      <c r="C66" s="295">
        <v>244</v>
      </c>
      <c r="D66" s="257"/>
      <c r="E66" s="296" t="s">
        <v>150</v>
      </c>
      <c r="F66" s="261">
        <f>[2]Druhova!G62</f>
        <v>0</v>
      </c>
      <c r="G66" s="261">
        <f>[2]Druhova!B62</f>
        <v>0</v>
      </c>
      <c r="H66" s="261">
        <f>[2]Druhova!C62</f>
        <v>0</v>
      </c>
      <c r="I66" s="261">
        <f>[2]Druhova!D62</f>
        <v>0</v>
      </c>
      <c r="J66" s="261" t="str">
        <f t="shared" si="0"/>
        <v/>
      </c>
      <c r="K66" s="262" t="str">
        <f t="shared" si="1"/>
        <v/>
      </c>
      <c r="L66" s="209"/>
      <c r="M66" s="209"/>
      <c r="N66" s="209"/>
      <c r="O66" s="209"/>
      <c r="P66" s="209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</row>
    <row r="67" spans="1:28" ht="22.5" hidden="1" customHeight="1">
      <c r="A67" s="256"/>
      <c r="B67" s="257"/>
      <c r="C67" s="295">
        <v>245</v>
      </c>
      <c r="D67" s="257"/>
      <c r="E67" s="296" t="s">
        <v>151</v>
      </c>
      <c r="F67" s="261">
        <f>[2]Druhova!G63</f>
        <v>0</v>
      </c>
      <c r="G67" s="261">
        <f>[2]Druhova!B63</f>
        <v>0</v>
      </c>
      <c r="H67" s="261">
        <f>[2]Druhova!C63</f>
        <v>0</v>
      </c>
      <c r="I67" s="261">
        <f>[2]Druhova!D63</f>
        <v>0</v>
      </c>
      <c r="J67" s="261" t="str">
        <f t="shared" si="0"/>
        <v/>
      </c>
      <c r="K67" s="262" t="str">
        <f t="shared" si="1"/>
        <v/>
      </c>
      <c r="L67" s="209"/>
      <c r="M67" s="209"/>
      <c r="N67" s="209"/>
      <c r="O67" s="209"/>
      <c r="P67" s="209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</row>
    <row r="68" spans="1:28" ht="13.5" hidden="1" thickBot="1">
      <c r="A68" s="256"/>
      <c r="B68" s="257"/>
      <c r="C68" s="295">
        <v>246</v>
      </c>
      <c r="D68" s="257"/>
      <c r="E68" s="296" t="s">
        <v>152</v>
      </c>
      <c r="F68" s="261">
        <f>[2]Druhova!G64</f>
        <v>0</v>
      </c>
      <c r="G68" s="261">
        <f>[2]Druhova!B64</f>
        <v>0</v>
      </c>
      <c r="H68" s="261">
        <f>[2]Druhova!C64</f>
        <v>0</v>
      </c>
      <c r="I68" s="261">
        <f>[2]Druhova!D64</f>
        <v>0</v>
      </c>
      <c r="J68" s="261" t="str">
        <f t="shared" si="0"/>
        <v/>
      </c>
      <c r="K68" s="262" t="str">
        <f t="shared" si="1"/>
        <v/>
      </c>
      <c r="L68" s="209"/>
      <c r="M68" s="209"/>
      <c r="N68" s="209"/>
      <c r="O68" s="209"/>
      <c r="P68" s="209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</row>
    <row r="69" spans="1:28" ht="13.5" hidden="1" thickBot="1">
      <c r="A69" s="256"/>
      <c r="B69" s="257"/>
      <c r="C69" s="295">
        <v>247</v>
      </c>
      <c r="D69" s="257"/>
      <c r="E69" s="296" t="s">
        <v>153</v>
      </c>
      <c r="F69" s="261">
        <f>[2]Druhova!G65</f>
        <v>0</v>
      </c>
      <c r="G69" s="261">
        <f>[2]Druhova!B65</f>
        <v>0</v>
      </c>
      <c r="H69" s="261">
        <f>[2]Druhova!C65</f>
        <v>0</v>
      </c>
      <c r="I69" s="261">
        <f>[2]Druhova!D65</f>
        <v>0</v>
      </c>
      <c r="J69" s="261" t="str">
        <f t="shared" si="0"/>
        <v/>
      </c>
      <c r="K69" s="262" t="str">
        <f t="shared" si="1"/>
        <v/>
      </c>
      <c r="L69" s="209"/>
      <c r="M69" s="209"/>
      <c r="N69" s="209"/>
      <c r="O69" s="209"/>
      <c r="P69" s="209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</row>
    <row r="70" spans="1:28" s="255" customFormat="1" ht="13.5" hidden="1" thickBot="1">
      <c r="A70" s="256"/>
      <c r="B70" s="257"/>
      <c r="C70" s="295">
        <v>248</v>
      </c>
      <c r="D70" s="257"/>
      <c r="E70" s="296" t="s">
        <v>154</v>
      </c>
      <c r="F70" s="261">
        <f>[2]Druhova!G66</f>
        <v>0</v>
      </c>
      <c r="G70" s="261">
        <f>[2]Druhova!B66</f>
        <v>0</v>
      </c>
      <c r="H70" s="261">
        <f>[2]Druhova!C66</f>
        <v>0</v>
      </c>
      <c r="I70" s="261">
        <f>[2]Druhova!D66</f>
        <v>0</v>
      </c>
      <c r="J70" s="261" t="str">
        <f t="shared" si="0"/>
        <v/>
      </c>
      <c r="K70" s="262" t="str">
        <f t="shared" si="1"/>
        <v/>
      </c>
      <c r="L70" s="254"/>
      <c r="M70" s="254"/>
      <c r="N70" s="254"/>
      <c r="O70" s="254"/>
      <c r="P70" s="254"/>
      <c r="Q70" s="254"/>
      <c r="R70" s="254"/>
    </row>
    <row r="71" spans="1:28" s="255" customFormat="1" ht="17.45" hidden="1" customHeight="1">
      <c r="A71" s="264"/>
      <c r="B71" s="299">
        <v>24</v>
      </c>
      <c r="C71" s="300"/>
      <c r="D71" s="299"/>
      <c r="E71" s="301" t="s">
        <v>155</v>
      </c>
      <c r="F71" s="269">
        <f>[2]Druhova!G67</f>
        <v>0</v>
      </c>
      <c r="G71" s="269">
        <f>[2]Druhova!B67</f>
        <v>0</v>
      </c>
      <c r="H71" s="269">
        <f>[2]Druhova!C67</f>
        <v>0</v>
      </c>
      <c r="I71" s="269">
        <f>[2]Druhova!D67</f>
        <v>0</v>
      </c>
      <c r="J71" s="269" t="str">
        <f t="shared" si="0"/>
        <v/>
      </c>
      <c r="K71" s="270" t="str">
        <f t="shared" si="1"/>
        <v/>
      </c>
      <c r="L71" s="254"/>
      <c r="M71" s="254"/>
      <c r="N71" s="254"/>
      <c r="O71" s="254"/>
      <c r="P71" s="254"/>
      <c r="Q71" s="254"/>
      <c r="R71" s="254"/>
    </row>
    <row r="72" spans="1:28" s="255" customFormat="1" ht="17.45" hidden="1" customHeight="1">
      <c r="A72" s="304"/>
      <c r="B72" s="305"/>
      <c r="C72" s="306">
        <v>251</v>
      </c>
      <c r="D72" s="307"/>
      <c r="E72" s="308" t="s">
        <v>156</v>
      </c>
      <c r="F72" s="261">
        <f>[2]Druhova!G68</f>
        <v>0</v>
      </c>
      <c r="G72" s="261">
        <f>[2]Druhova!B68</f>
        <v>0</v>
      </c>
      <c r="H72" s="261">
        <f>[2]Druhova!C68</f>
        <v>0</v>
      </c>
      <c r="I72" s="261">
        <f>[2]Druhova!D68</f>
        <v>0</v>
      </c>
      <c r="J72" s="261" t="str">
        <f t="shared" si="0"/>
        <v/>
      </c>
      <c r="K72" s="262" t="str">
        <f t="shared" si="1"/>
        <v/>
      </c>
      <c r="L72" s="254"/>
      <c r="M72" s="254"/>
      <c r="N72" s="254"/>
      <c r="O72" s="254"/>
      <c r="P72" s="254"/>
      <c r="Q72" s="254"/>
      <c r="R72" s="254"/>
    </row>
    <row r="73" spans="1:28" s="255" customFormat="1" ht="17.45" hidden="1" customHeight="1" thickBot="1">
      <c r="A73" s="309"/>
      <c r="B73" s="310">
        <v>25</v>
      </c>
      <c r="C73" s="310"/>
      <c r="D73" s="311"/>
      <c r="E73" s="312" t="s">
        <v>157</v>
      </c>
      <c r="F73" s="313">
        <f>[2]Druhova!G69</f>
        <v>0</v>
      </c>
      <c r="G73" s="313">
        <f>[2]Druhova!B69</f>
        <v>0</v>
      </c>
      <c r="H73" s="313">
        <f>[2]Druhova!C69</f>
        <v>0</v>
      </c>
      <c r="I73" s="313">
        <f>[2]Druhova!D69</f>
        <v>0</v>
      </c>
      <c r="J73" s="313" t="str">
        <f t="shared" si="0"/>
        <v/>
      </c>
      <c r="K73" s="373" t="str">
        <f t="shared" si="1"/>
        <v/>
      </c>
      <c r="L73" s="254"/>
      <c r="M73" s="254"/>
      <c r="N73" s="254"/>
      <c r="O73" s="254"/>
      <c r="P73" s="254"/>
      <c r="Q73" s="254"/>
      <c r="R73" s="254"/>
    </row>
    <row r="74" spans="1:28" s="255" customFormat="1" ht="24.95" customHeight="1" thickBot="1">
      <c r="A74" s="282">
        <v>2</v>
      </c>
      <c r="B74" s="283"/>
      <c r="C74" s="284"/>
      <c r="D74" s="314"/>
      <c r="E74" s="286" t="s">
        <v>158</v>
      </c>
      <c r="F74" s="293">
        <f>[2]Druhova!G70</f>
        <v>3929.4294100000002</v>
      </c>
      <c r="G74" s="289">
        <f>[2]Druhova!B70</f>
        <v>3000</v>
      </c>
      <c r="H74" s="289">
        <f>[2]Druhova!C70</f>
        <v>3000</v>
      </c>
      <c r="I74" s="289">
        <f>[2]Druhova!D70</f>
        <v>3250.4545800000001</v>
      </c>
      <c r="J74" s="289">
        <f t="shared" ref="J74:J80" si="2">IF(H74=0,"",I74/H74*100)</f>
        <v>108.34848599999999</v>
      </c>
      <c r="K74" s="290">
        <f t="shared" ref="K74:K80" si="3">IF(F74=0,"",I74/F74*100)</f>
        <v>82.72077802766789</v>
      </c>
      <c r="L74" s="254"/>
      <c r="M74" s="254"/>
      <c r="N74" s="254"/>
      <c r="O74" s="254"/>
      <c r="P74" s="254"/>
      <c r="Q74" s="254"/>
      <c r="R74" s="254"/>
    </row>
    <row r="75" spans="1:28" ht="18" customHeight="1">
      <c r="A75" s="256"/>
      <c r="B75" s="257"/>
      <c r="C75" s="295">
        <v>311</v>
      </c>
      <c r="D75" s="257"/>
      <c r="E75" s="296" t="s">
        <v>159</v>
      </c>
      <c r="F75" s="261">
        <f>[2]Druhova!G71</f>
        <v>157.755</v>
      </c>
      <c r="G75" s="261">
        <f>[2]Druhova!B71</f>
        <v>0</v>
      </c>
      <c r="H75" s="261">
        <f>[2]Druhova!C71</f>
        <v>0</v>
      </c>
      <c r="I75" s="261">
        <f>[2]Druhova!D71</f>
        <v>15.750719999999999</v>
      </c>
      <c r="J75" s="261" t="str">
        <f t="shared" si="2"/>
        <v/>
      </c>
      <c r="K75" s="262">
        <f t="shared" si="3"/>
        <v>9.9842920985071792</v>
      </c>
      <c r="L75" s="209"/>
      <c r="M75" s="209"/>
      <c r="N75" s="209"/>
      <c r="O75" s="209"/>
      <c r="P75" s="209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</row>
    <row r="76" spans="1:28" s="255" customFormat="1" ht="16.7" hidden="1" customHeight="1">
      <c r="A76" s="256"/>
      <c r="B76" s="257"/>
      <c r="C76" s="295">
        <v>312</v>
      </c>
      <c r="D76" s="257"/>
      <c r="E76" s="296" t="s">
        <v>160</v>
      </c>
      <c r="F76" s="261">
        <f>[2]Druhova!G72</f>
        <v>0</v>
      </c>
      <c r="G76" s="261">
        <f>[2]Druhova!B72</f>
        <v>0</v>
      </c>
      <c r="H76" s="261">
        <f>[2]Druhova!C72</f>
        <v>0</v>
      </c>
      <c r="I76" s="261">
        <f>[2]Druhova!D72</f>
        <v>0</v>
      </c>
      <c r="J76" s="261" t="str">
        <f t="shared" si="2"/>
        <v/>
      </c>
      <c r="K76" s="262" t="str">
        <f t="shared" si="3"/>
        <v/>
      </c>
      <c r="L76" s="254"/>
      <c r="M76" s="254"/>
      <c r="N76" s="254"/>
      <c r="O76" s="254"/>
      <c r="P76" s="254"/>
      <c r="Q76" s="254"/>
      <c r="R76" s="254"/>
    </row>
    <row r="77" spans="1:28" ht="25.5" customHeight="1" thickBot="1">
      <c r="A77" s="264"/>
      <c r="B77" s="272">
        <v>31</v>
      </c>
      <c r="C77" s="297"/>
      <c r="D77" s="272"/>
      <c r="E77" s="298" t="s">
        <v>161</v>
      </c>
      <c r="F77" s="269">
        <f>[2]Druhova!G73</f>
        <v>157.755</v>
      </c>
      <c r="G77" s="269">
        <f>[2]Druhova!B73</f>
        <v>0</v>
      </c>
      <c r="H77" s="269">
        <f>[2]Druhova!C73</f>
        <v>0</v>
      </c>
      <c r="I77" s="269">
        <f>[2]Druhova!D73</f>
        <v>15.750719999999999</v>
      </c>
      <c r="J77" s="269" t="str">
        <f t="shared" si="2"/>
        <v/>
      </c>
      <c r="K77" s="270">
        <f t="shared" si="3"/>
        <v>9.9842920985071792</v>
      </c>
      <c r="L77" s="209"/>
      <c r="M77" s="209"/>
      <c r="N77" s="209"/>
      <c r="O77" s="209"/>
      <c r="P77" s="209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</row>
    <row r="78" spans="1:28" s="255" customFormat="1" ht="18" hidden="1" customHeight="1">
      <c r="A78" s="256"/>
      <c r="B78" s="257"/>
      <c r="C78" s="295">
        <v>320</v>
      </c>
      <c r="D78" s="257"/>
      <c r="E78" s="296" t="s">
        <v>162</v>
      </c>
      <c r="F78" s="261">
        <f>[2]Druhova!G74</f>
        <v>0</v>
      </c>
      <c r="G78" s="261">
        <f>[2]Druhova!B74</f>
        <v>0</v>
      </c>
      <c r="H78" s="261">
        <f>[2]Druhova!C74</f>
        <v>0</v>
      </c>
      <c r="I78" s="261">
        <f>[2]Druhova!D74</f>
        <v>0</v>
      </c>
      <c r="J78" s="261" t="str">
        <f t="shared" si="2"/>
        <v/>
      </c>
      <c r="K78" s="262" t="str">
        <f t="shared" si="3"/>
        <v/>
      </c>
      <c r="L78" s="254"/>
      <c r="M78" s="254"/>
      <c r="N78" s="254"/>
      <c r="O78" s="254"/>
      <c r="P78" s="254"/>
      <c r="Q78" s="254"/>
      <c r="R78" s="254"/>
    </row>
    <row r="79" spans="1:28" s="255" customFormat="1" ht="24.75" hidden="1" thickBot="1">
      <c r="A79" s="264"/>
      <c r="B79" s="272">
        <v>32</v>
      </c>
      <c r="C79" s="297"/>
      <c r="D79" s="272"/>
      <c r="E79" s="298" t="s">
        <v>162</v>
      </c>
      <c r="F79" s="313">
        <f>[2]Druhova!G75</f>
        <v>0</v>
      </c>
      <c r="G79" s="313">
        <f>[2]Druhova!B75</f>
        <v>0</v>
      </c>
      <c r="H79" s="313">
        <f>[2]Druhova!C75</f>
        <v>0</v>
      </c>
      <c r="I79" s="313">
        <f>[2]Druhova!D75</f>
        <v>0</v>
      </c>
      <c r="J79" s="313" t="str">
        <f t="shared" si="2"/>
        <v/>
      </c>
      <c r="K79" s="373" t="str">
        <f t="shared" si="3"/>
        <v/>
      </c>
      <c r="L79" s="254"/>
      <c r="M79" s="254"/>
      <c r="N79" s="254"/>
      <c r="O79" s="254"/>
      <c r="P79" s="254"/>
      <c r="Q79" s="254"/>
      <c r="R79" s="254"/>
    </row>
    <row r="80" spans="1:28" s="255" customFormat="1" ht="24.95" customHeight="1" thickBot="1">
      <c r="A80" s="282">
        <v>3</v>
      </c>
      <c r="B80" s="283"/>
      <c r="C80" s="315"/>
      <c r="D80" s="283"/>
      <c r="E80" s="316" t="s">
        <v>163</v>
      </c>
      <c r="F80" s="293">
        <f>[2]Druhova!G76</f>
        <v>157.755</v>
      </c>
      <c r="G80" s="289">
        <f>[2]Druhova!B76</f>
        <v>0</v>
      </c>
      <c r="H80" s="289">
        <f>[2]Druhova!C76</f>
        <v>0</v>
      </c>
      <c r="I80" s="289">
        <f>[2]Druhova!D76</f>
        <v>15.750719999999999</v>
      </c>
      <c r="J80" s="289" t="str">
        <f t="shared" si="2"/>
        <v/>
      </c>
      <c r="K80" s="290">
        <f t="shared" si="3"/>
        <v>9.9842920985071792</v>
      </c>
      <c r="L80" s="254"/>
      <c r="M80" s="254"/>
      <c r="N80" s="254"/>
      <c r="O80" s="254"/>
      <c r="P80" s="254"/>
      <c r="Q80" s="254"/>
      <c r="R80" s="254"/>
    </row>
    <row r="81" spans="1:28" ht="22.5" hidden="1">
      <c r="A81" s="256"/>
      <c r="B81" s="257"/>
      <c r="C81" s="295">
        <v>411</v>
      </c>
      <c r="D81" s="257"/>
      <c r="E81" s="296" t="s">
        <v>164</v>
      </c>
      <c r="F81" s="261">
        <f>[2]Druhova!G77</f>
        <v>0</v>
      </c>
      <c r="G81" s="261">
        <f>[2]Druhova!B77</f>
        <v>0</v>
      </c>
      <c r="H81" s="261">
        <f>[2]Druhova!C77</f>
        <v>0</v>
      </c>
      <c r="I81" s="261">
        <f>[2]Druhova!D77</f>
        <v>0</v>
      </c>
      <c r="J81" s="261" t="str">
        <f>IF(H81=0,"",I81/H81*100)</f>
        <v/>
      </c>
      <c r="K81" s="262" t="str">
        <f>IF(F81=0,"",I81/F81*100)</f>
        <v/>
      </c>
      <c r="L81" s="209"/>
      <c r="M81" s="209"/>
      <c r="N81" s="209"/>
      <c r="O81" s="209"/>
      <c r="P81" s="209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</row>
    <row r="82" spans="1:28" ht="16.7" hidden="1" customHeight="1">
      <c r="A82" s="256"/>
      <c r="B82" s="257"/>
      <c r="C82" s="295"/>
      <c r="D82" s="257">
        <v>4118</v>
      </c>
      <c r="E82" s="296" t="s">
        <v>165</v>
      </c>
      <c r="F82" s="261">
        <f>[2]Druhova!G78</f>
        <v>0</v>
      </c>
      <c r="G82" s="261">
        <f>[2]Druhova!B78</f>
        <v>0</v>
      </c>
      <c r="H82" s="261">
        <f>[2]Druhova!C78</f>
        <v>0</v>
      </c>
      <c r="I82" s="261">
        <f>[2]Druhova!D78</f>
        <v>0</v>
      </c>
      <c r="J82" s="261" t="str">
        <f>IF(H82=0,"",I82/H82*100)</f>
        <v/>
      </c>
      <c r="K82" s="262" t="str">
        <f>IF(F82=0,"",I82/F82*100)</f>
        <v/>
      </c>
      <c r="L82" s="209"/>
      <c r="M82" s="209"/>
      <c r="N82" s="209"/>
      <c r="O82" s="209"/>
      <c r="P82" s="209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</row>
    <row r="83" spans="1:28" ht="22.5" hidden="1" customHeight="1">
      <c r="A83" s="256"/>
      <c r="B83" s="257"/>
      <c r="C83" s="295">
        <v>412</v>
      </c>
      <c r="D83" s="257"/>
      <c r="E83" s="296" t="s">
        <v>166</v>
      </c>
      <c r="F83" s="261">
        <f>[2]Druhova!G79</f>
        <v>0</v>
      </c>
      <c r="G83" s="261">
        <f>[2]Druhova!B79</f>
        <v>0</v>
      </c>
      <c r="H83" s="261">
        <f>[2]Druhova!C79</f>
        <v>0</v>
      </c>
      <c r="I83" s="261">
        <f>[2]Druhova!D79</f>
        <v>0</v>
      </c>
      <c r="J83" s="261" t="str">
        <f>IF(H83=0,"",I83/H83*100)</f>
        <v/>
      </c>
      <c r="K83" s="262" t="str">
        <f>IF(F83=0,"",I83/F83*100)</f>
        <v/>
      </c>
      <c r="L83" s="209"/>
      <c r="M83" s="209"/>
      <c r="N83" s="209"/>
      <c r="O83" s="209"/>
      <c r="P83" s="209"/>
      <c r="S83" s="210"/>
      <c r="T83" s="210"/>
      <c r="U83" s="210"/>
      <c r="V83" s="210"/>
      <c r="W83" s="210"/>
      <c r="X83" s="210"/>
      <c r="Y83" s="210"/>
      <c r="Z83" s="210"/>
      <c r="AA83" s="210"/>
      <c r="AB83" s="210"/>
    </row>
    <row r="84" spans="1:28" ht="22.5">
      <c r="A84" s="256"/>
      <c r="B84" s="257"/>
      <c r="C84" s="295">
        <v>413</v>
      </c>
      <c r="D84" s="257"/>
      <c r="E84" s="296" t="s">
        <v>655</v>
      </c>
      <c r="F84" s="261">
        <f>[2]Druhova!G80</f>
        <v>783.17100000000005</v>
      </c>
      <c r="G84" s="261">
        <f>[2]Druhova!B80</f>
        <v>0</v>
      </c>
      <c r="H84" s="261">
        <f>[2]Druhova!C80</f>
        <v>0</v>
      </c>
      <c r="I84" s="261">
        <f>[2]Druhova!D80</f>
        <v>1114.16859</v>
      </c>
      <c r="J84" s="261" t="str">
        <f>IF(H84=0,"",I84/H84*100)</f>
        <v/>
      </c>
      <c r="K84" s="262">
        <f>IF(F84=0,"",I84/F84*100)</f>
        <v>142.26376998126844</v>
      </c>
      <c r="L84" s="209"/>
      <c r="M84" s="209"/>
      <c r="N84" s="209"/>
      <c r="O84" s="209"/>
      <c r="P84" s="209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</row>
    <row r="85" spans="1:28" hidden="1">
      <c r="A85" s="256"/>
      <c r="B85" s="257"/>
      <c r="C85" s="295">
        <v>414</v>
      </c>
      <c r="D85" s="257"/>
      <c r="E85" s="296" t="s">
        <v>656</v>
      </c>
      <c r="F85" s="261">
        <f>[2]Druhova!G81</f>
        <v>0</v>
      </c>
      <c r="G85" s="261">
        <f>[2]Druhova!B81</f>
        <v>0</v>
      </c>
      <c r="H85" s="261">
        <f>[2]Druhova!C81</f>
        <v>0</v>
      </c>
      <c r="I85" s="261">
        <f>[2]Druhova!D81</f>
        <v>0</v>
      </c>
      <c r="J85" s="261" t="str">
        <f>IF(H85=0,"",I85/H85*100)</f>
        <v/>
      </c>
      <c r="K85" s="262" t="str">
        <f>IF(F85=0,"",I85/F85*100)</f>
        <v/>
      </c>
      <c r="L85" s="209"/>
      <c r="M85" s="209"/>
      <c r="N85" s="209"/>
      <c r="O85" s="209"/>
      <c r="P85" s="209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</row>
    <row r="86" spans="1:28" ht="15.95" customHeight="1">
      <c r="A86" s="256"/>
      <c r="B86" s="257"/>
      <c r="C86" s="295">
        <v>415</v>
      </c>
      <c r="D86" s="257"/>
      <c r="E86" s="296" t="s">
        <v>167</v>
      </c>
      <c r="F86" s="261">
        <f>[2]Druhova!G82</f>
        <v>11712.813469999999</v>
      </c>
      <c r="G86" s="261">
        <f>[2]Druhova!B82</f>
        <v>6949.8</v>
      </c>
      <c r="H86" s="261">
        <f>[2]Druhova!C82</f>
        <v>6949.8</v>
      </c>
      <c r="I86" s="261">
        <f>[2]Druhova!D82</f>
        <v>10563.25634</v>
      </c>
      <c r="J86" s="261">
        <f t="shared" ref="J86:J123" si="4">IF(H86=0,"",I86/H86*100)</f>
        <v>151.99367377478487</v>
      </c>
      <c r="K86" s="262">
        <f t="shared" ref="K86:K123" si="5">IF(F86=0,"",I86/F86*100)</f>
        <v>90.18547394317892</v>
      </c>
      <c r="L86" s="209"/>
      <c r="M86" s="209"/>
      <c r="N86" s="209"/>
      <c r="O86" s="209"/>
      <c r="P86" s="209"/>
      <c r="S86" s="210"/>
      <c r="T86" s="210"/>
      <c r="U86" s="210"/>
      <c r="V86" s="210"/>
      <c r="W86" s="210"/>
      <c r="X86" s="210"/>
      <c r="Y86" s="210"/>
      <c r="Z86" s="210"/>
      <c r="AA86" s="210"/>
      <c r="AB86" s="210"/>
    </row>
    <row r="87" spans="1:28">
      <c r="A87" s="256"/>
      <c r="B87" s="257"/>
      <c r="C87" s="295"/>
      <c r="D87" s="257">
        <v>4153</v>
      </c>
      <c r="E87" s="296" t="s">
        <v>168</v>
      </c>
      <c r="F87" s="261">
        <f>[2]Druhova!G83</f>
        <v>11645.527120000001</v>
      </c>
      <c r="G87" s="261">
        <f>[2]Druhova!B83</f>
        <v>6889.8</v>
      </c>
      <c r="H87" s="261">
        <f>[2]Druhova!C83</f>
        <v>6889.8</v>
      </c>
      <c r="I87" s="261">
        <f>[2]Druhova!D83</f>
        <v>10354.242700000001</v>
      </c>
      <c r="J87" s="261">
        <f t="shared" si="4"/>
        <v>150.28364684025661</v>
      </c>
      <c r="K87" s="262">
        <f t="shared" si="5"/>
        <v>88.911756361956762</v>
      </c>
      <c r="L87" s="209"/>
      <c r="M87" s="209"/>
      <c r="N87" s="209"/>
      <c r="O87" s="209"/>
      <c r="P87" s="209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</row>
    <row r="88" spans="1:28" s="255" customFormat="1" ht="15.95" hidden="1" customHeight="1">
      <c r="A88" s="256"/>
      <c r="B88" s="257"/>
      <c r="C88" s="295">
        <v>416</v>
      </c>
      <c r="D88" s="257"/>
      <c r="E88" s="296" t="s">
        <v>169</v>
      </c>
      <c r="F88" s="261">
        <f>[2]Druhova!G84</f>
        <v>0</v>
      </c>
      <c r="G88" s="261">
        <f>[2]Druhova!B84</f>
        <v>0</v>
      </c>
      <c r="H88" s="261">
        <f>[2]Druhova!C84</f>
        <v>0</v>
      </c>
      <c r="I88" s="261">
        <f>[2]Druhova!D84</f>
        <v>0</v>
      </c>
      <c r="J88" s="261" t="str">
        <f t="shared" si="4"/>
        <v/>
      </c>
      <c r="K88" s="262" t="str">
        <f t="shared" si="5"/>
        <v/>
      </c>
      <c r="L88" s="254"/>
      <c r="M88" s="254"/>
      <c r="N88" s="254"/>
      <c r="O88" s="254"/>
      <c r="P88" s="254"/>
      <c r="Q88" s="254"/>
      <c r="R88" s="254"/>
    </row>
    <row r="89" spans="1:28" ht="17.45" customHeight="1" thickBot="1">
      <c r="A89" s="264"/>
      <c r="B89" s="272">
        <v>41</v>
      </c>
      <c r="C89" s="297"/>
      <c r="D89" s="272"/>
      <c r="E89" s="298" t="s">
        <v>170</v>
      </c>
      <c r="F89" s="269">
        <f>[2]Druhova!G85</f>
        <v>12495.984469999999</v>
      </c>
      <c r="G89" s="269">
        <f>[2]Druhova!B85</f>
        <v>6949.8</v>
      </c>
      <c r="H89" s="269">
        <f>[2]Druhova!C85</f>
        <v>6949.8</v>
      </c>
      <c r="I89" s="269">
        <f>[2]Druhova!D85</f>
        <v>11677.424929999999</v>
      </c>
      <c r="J89" s="269">
        <f t="shared" si="4"/>
        <v>168.02533785144897</v>
      </c>
      <c r="K89" s="270">
        <f t="shared" si="5"/>
        <v>93.449419355752454</v>
      </c>
      <c r="L89" s="209"/>
      <c r="M89" s="209"/>
      <c r="N89" s="209"/>
      <c r="O89" s="209"/>
      <c r="P89" s="209"/>
      <c r="S89" s="210"/>
      <c r="T89" s="210"/>
      <c r="U89" s="210"/>
      <c r="V89" s="210"/>
      <c r="W89" s="210"/>
      <c r="X89" s="210"/>
      <c r="Y89" s="210"/>
      <c r="Z89" s="210"/>
      <c r="AA89" s="210"/>
      <c r="AB89" s="210"/>
    </row>
    <row r="90" spans="1:28" ht="23.25" hidden="1" thickBot="1">
      <c r="A90" s="256"/>
      <c r="B90" s="257"/>
      <c r="C90" s="295">
        <v>421</v>
      </c>
      <c r="D90" s="257"/>
      <c r="E90" s="296" t="s">
        <v>171</v>
      </c>
      <c r="F90" s="261">
        <f>[2]Druhova!G86</f>
        <v>0</v>
      </c>
      <c r="G90" s="261">
        <f>[2]Druhova!B86</f>
        <v>0</v>
      </c>
      <c r="H90" s="261">
        <f>[2]Druhova!C86</f>
        <v>0</v>
      </c>
      <c r="I90" s="261">
        <f>[2]Druhova!D86</f>
        <v>0</v>
      </c>
      <c r="J90" s="261" t="str">
        <f t="shared" si="4"/>
        <v/>
      </c>
      <c r="K90" s="262" t="str">
        <f t="shared" si="5"/>
        <v/>
      </c>
      <c r="L90" s="209"/>
      <c r="M90" s="209"/>
      <c r="N90" s="209"/>
      <c r="O90" s="209"/>
      <c r="P90" s="209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</row>
    <row r="91" spans="1:28" ht="13.5" hidden="1" thickBot="1">
      <c r="A91" s="256"/>
      <c r="B91" s="257"/>
      <c r="C91" s="295"/>
      <c r="D91" s="257">
        <v>4218</v>
      </c>
      <c r="E91" s="296" t="s">
        <v>172</v>
      </c>
      <c r="F91" s="261">
        <f>[2]Druhova!G87</f>
        <v>0</v>
      </c>
      <c r="G91" s="261">
        <f>[2]Druhova!B87</f>
        <v>0</v>
      </c>
      <c r="H91" s="261">
        <f>[2]Druhova!C87</f>
        <v>0</v>
      </c>
      <c r="I91" s="261">
        <f>[2]Druhova!D87</f>
        <v>0</v>
      </c>
      <c r="J91" s="261" t="str">
        <f t="shared" si="4"/>
        <v/>
      </c>
      <c r="K91" s="262" t="str">
        <f t="shared" si="5"/>
        <v/>
      </c>
      <c r="L91" s="209"/>
      <c r="M91" s="209"/>
      <c r="N91" s="209"/>
      <c r="O91" s="209"/>
      <c r="P91" s="209"/>
      <c r="S91" s="210"/>
      <c r="T91" s="210"/>
      <c r="U91" s="210"/>
      <c r="V91" s="210"/>
      <c r="W91" s="210"/>
      <c r="X91" s="210"/>
      <c r="Y91" s="210"/>
      <c r="Z91" s="210"/>
      <c r="AA91" s="210"/>
      <c r="AB91" s="210"/>
    </row>
    <row r="92" spans="1:28" ht="23.25" hidden="1" thickBot="1">
      <c r="A92" s="256"/>
      <c r="B92" s="257"/>
      <c r="C92" s="295">
        <v>422</v>
      </c>
      <c r="D92" s="257"/>
      <c r="E92" s="296" t="s">
        <v>173</v>
      </c>
      <c r="F92" s="261">
        <f>[2]Druhova!G88</f>
        <v>0</v>
      </c>
      <c r="G92" s="261">
        <f>[2]Druhova!B88</f>
        <v>0</v>
      </c>
      <c r="H92" s="261">
        <f>[2]Druhova!C88</f>
        <v>0</v>
      </c>
      <c r="I92" s="261">
        <f>[2]Druhova!D88</f>
        <v>0</v>
      </c>
      <c r="J92" s="261" t="str">
        <f t="shared" si="4"/>
        <v/>
      </c>
      <c r="K92" s="262" t="str">
        <f t="shared" si="5"/>
        <v/>
      </c>
      <c r="L92" s="209"/>
      <c r="M92" s="209"/>
      <c r="N92" s="209"/>
      <c r="O92" s="209"/>
      <c r="P92" s="209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</row>
    <row r="93" spans="1:28" ht="15.95" hidden="1" customHeight="1">
      <c r="A93" s="256"/>
      <c r="B93" s="257"/>
      <c r="C93" s="295">
        <v>423</v>
      </c>
      <c r="D93" s="257"/>
      <c r="E93" s="296" t="s">
        <v>174</v>
      </c>
      <c r="F93" s="261">
        <f>[2]Druhova!G89</f>
        <v>0</v>
      </c>
      <c r="G93" s="261">
        <f>[2]Druhova!B89</f>
        <v>0</v>
      </c>
      <c r="H93" s="261">
        <f>[2]Druhova!C89</f>
        <v>0</v>
      </c>
      <c r="I93" s="261">
        <f>[2]Druhova!D89</f>
        <v>0</v>
      </c>
      <c r="J93" s="261" t="str">
        <f t="shared" si="4"/>
        <v/>
      </c>
      <c r="K93" s="262" t="str">
        <f t="shared" si="5"/>
        <v/>
      </c>
      <c r="L93" s="209"/>
      <c r="M93" s="209"/>
      <c r="N93" s="209"/>
      <c r="O93" s="209"/>
      <c r="P93" s="209"/>
      <c r="S93" s="210"/>
      <c r="T93" s="210"/>
      <c r="U93" s="210"/>
      <c r="V93" s="210"/>
      <c r="W93" s="210"/>
      <c r="X93" s="210"/>
      <c r="Y93" s="210"/>
      <c r="Z93" s="210"/>
      <c r="AA93" s="210"/>
      <c r="AB93" s="210"/>
    </row>
    <row r="94" spans="1:28" ht="15.95" hidden="1" customHeight="1">
      <c r="A94" s="256"/>
      <c r="B94" s="257"/>
      <c r="C94" s="295"/>
      <c r="D94" s="257">
        <v>4233</v>
      </c>
      <c r="E94" s="296" t="s">
        <v>175</v>
      </c>
      <c r="F94" s="261">
        <f>[2]Druhova!G90</f>
        <v>0</v>
      </c>
      <c r="G94" s="261">
        <f>[2]Druhova!B90</f>
        <v>0</v>
      </c>
      <c r="H94" s="261">
        <f>[2]Druhova!C90</f>
        <v>0</v>
      </c>
      <c r="I94" s="261">
        <f>[2]Druhova!D90</f>
        <v>0</v>
      </c>
      <c r="J94" s="261" t="str">
        <f t="shared" si="4"/>
        <v/>
      </c>
      <c r="K94" s="262" t="str">
        <f t="shared" si="5"/>
        <v/>
      </c>
      <c r="L94" s="209"/>
      <c r="M94" s="209"/>
      <c r="N94" s="209"/>
      <c r="O94" s="209"/>
      <c r="P94" s="209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</row>
    <row r="95" spans="1:28" s="255" customFormat="1" ht="15.95" hidden="1" customHeight="1">
      <c r="A95" s="256"/>
      <c r="B95" s="257"/>
      <c r="C95" s="295">
        <v>424</v>
      </c>
      <c r="D95" s="257"/>
      <c r="E95" s="296" t="s">
        <v>176</v>
      </c>
      <c r="F95" s="261">
        <f>[2]Druhova!G91</f>
        <v>0</v>
      </c>
      <c r="G95" s="261">
        <f>[2]Druhova!B91</f>
        <v>0</v>
      </c>
      <c r="H95" s="261">
        <f>[2]Druhova!C91</f>
        <v>0</v>
      </c>
      <c r="I95" s="261">
        <f>[2]Druhova!D91</f>
        <v>0</v>
      </c>
      <c r="J95" s="261" t="str">
        <f t="shared" si="4"/>
        <v/>
      </c>
      <c r="K95" s="262" t="str">
        <f t="shared" si="5"/>
        <v/>
      </c>
      <c r="L95" s="254"/>
      <c r="M95" s="254"/>
      <c r="N95" s="254"/>
      <c r="O95" s="254"/>
      <c r="P95" s="254"/>
      <c r="Q95" s="254"/>
      <c r="R95" s="254"/>
    </row>
    <row r="96" spans="1:28" s="255" customFormat="1" ht="17.45" hidden="1" customHeight="1" thickBot="1">
      <c r="A96" s="264"/>
      <c r="B96" s="272">
        <v>42</v>
      </c>
      <c r="C96" s="297"/>
      <c r="D96" s="272"/>
      <c r="E96" s="298" t="s">
        <v>177</v>
      </c>
      <c r="F96" s="313">
        <f>[2]Druhova!G92</f>
        <v>0</v>
      </c>
      <c r="G96" s="313">
        <f>[2]Druhova!B92</f>
        <v>0</v>
      </c>
      <c r="H96" s="313">
        <f>[2]Druhova!C92</f>
        <v>0</v>
      </c>
      <c r="I96" s="313">
        <f>[2]Druhova!D92</f>
        <v>0</v>
      </c>
      <c r="J96" s="313" t="str">
        <f t="shared" si="4"/>
        <v/>
      </c>
      <c r="K96" s="373" t="str">
        <f t="shared" si="5"/>
        <v/>
      </c>
      <c r="L96" s="254"/>
      <c r="M96" s="254"/>
      <c r="N96" s="254"/>
      <c r="O96" s="254"/>
      <c r="P96" s="254"/>
      <c r="Q96" s="254"/>
      <c r="R96" s="254"/>
    </row>
    <row r="97" spans="1:18" s="255" customFormat="1" ht="24.95" customHeight="1" thickBot="1">
      <c r="A97" s="282">
        <v>4</v>
      </c>
      <c r="B97" s="283"/>
      <c r="C97" s="315"/>
      <c r="D97" s="283"/>
      <c r="E97" s="316" t="s">
        <v>178</v>
      </c>
      <c r="F97" s="293">
        <f>[2]Druhova!G93</f>
        <v>12495.984469999999</v>
      </c>
      <c r="G97" s="289">
        <f>[2]Druhova!B93</f>
        <v>6949.8</v>
      </c>
      <c r="H97" s="289">
        <f>[2]Druhova!C93</f>
        <v>6949.8</v>
      </c>
      <c r="I97" s="289">
        <f>[2]Druhova!D93</f>
        <v>11677.424929999999</v>
      </c>
      <c r="J97" s="289">
        <f t="shared" si="4"/>
        <v>168.02533785144897</v>
      </c>
      <c r="K97" s="290">
        <f t="shared" si="5"/>
        <v>93.449419355752454</v>
      </c>
      <c r="L97" s="254"/>
      <c r="M97" s="254"/>
      <c r="N97" s="254"/>
      <c r="O97" s="254"/>
      <c r="P97" s="254"/>
      <c r="Q97" s="254"/>
      <c r="R97" s="254"/>
    </row>
    <row r="98" spans="1:18" s="255" customFormat="1" ht="30" customHeight="1" thickBot="1">
      <c r="A98" s="317" t="s">
        <v>179</v>
      </c>
      <c r="B98" s="283"/>
      <c r="C98" s="315"/>
      <c r="D98" s="283"/>
      <c r="E98" s="316" t="s">
        <v>180</v>
      </c>
      <c r="F98" s="287">
        <f>[2]Druhova!G94</f>
        <v>16583.168880000001</v>
      </c>
      <c r="G98" s="288">
        <f>[2]Druhova!B94</f>
        <v>9949.7999999999993</v>
      </c>
      <c r="H98" s="288">
        <f>[2]Druhova!C94</f>
        <v>9949.7999999999993</v>
      </c>
      <c r="I98" s="288">
        <f>[2]Druhova!D94</f>
        <v>14943.630230000001</v>
      </c>
      <c r="J98" s="288">
        <f t="shared" si="4"/>
        <v>150.19025739210841</v>
      </c>
      <c r="K98" s="294">
        <f t="shared" si="5"/>
        <v>90.113236728974329</v>
      </c>
      <c r="L98" s="254"/>
      <c r="M98" s="254"/>
      <c r="N98" s="254"/>
      <c r="O98" s="254"/>
      <c r="P98" s="254"/>
      <c r="Q98" s="254"/>
      <c r="R98" s="254"/>
    </row>
    <row r="99" spans="1:18" s="255" customFormat="1" ht="2.4500000000000002" customHeight="1" thickBot="1">
      <c r="A99" s="318"/>
      <c r="B99" s="319"/>
      <c r="C99" s="319"/>
      <c r="D99" s="320"/>
      <c r="E99" s="321"/>
      <c r="F99" s="261">
        <f>[2]Druhova!G95</f>
        <v>0</v>
      </c>
      <c r="G99" s="261">
        <f>[2]Druhova!B95</f>
        <v>0</v>
      </c>
      <c r="H99" s="261">
        <f>[2]Druhova!C95</f>
        <v>0</v>
      </c>
      <c r="I99" s="261">
        <f>[2]Druhova!D95</f>
        <v>0</v>
      </c>
      <c r="J99" s="261" t="str">
        <f t="shared" si="4"/>
        <v/>
      </c>
      <c r="K99" s="262" t="str">
        <f t="shared" si="5"/>
        <v/>
      </c>
      <c r="L99" s="254"/>
      <c r="M99" s="254"/>
      <c r="N99" s="254"/>
      <c r="O99" s="254"/>
      <c r="P99" s="254"/>
      <c r="Q99" s="254"/>
      <c r="R99" s="254"/>
    </row>
    <row r="100" spans="1:18" s="255" customFormat="1" ht="19.5" hidden="1" customHeight="1" thickBot="1">
      <c r="A100" s="282" t="s">
        <v>181</v>
      </c>
      <c r="B100" s="283"/>
      <c r="C100" s="315"/>
      <c r="D100" s="283"/>
      <c r="E100" s="324" t="s">
        <v>182</v>
      </c>
      <c r="F100" s="325">
        <f>[2]Druhova!G96</f>
        <v>16583.168880000001</v>
      </c>
      <c r="G100" s="322">
        <f>[2]Druhova!B96</f>
        <v>9949.7999999999993</v>
      </c>
      <c r="H100" s="322">
        <f>[2]Druhova!C96</f>
        <v>9949.7999999999993</v>
      </c>
      <c r="I100" s="322">
        <f>[2]Druhova!D96</f>
        <v>14943.630230000001</v>
      </c>
      <c r="J100" s="322">
        <f t="shared" si="4"/>
        <v>150.19025739210841</v>
      </c>
      <c r="K100" s="323">
        <f t="shared" si="5"/>
        <v>90.113236728974329</v>
      </c>
      <c r="L100" s="254"/>
      <c r="M100" s="254"/>
      <c r="N100" s="254"/>
      <c r="O100" s="254"/>
      <c r="P100" s="254"/>
      <c r="Q100" s="254"/>
      <c r="R100" s="254"/>
    </row>
    <row r="101" spans="1:18" s="255" customFormat="1" ht="16.7" customHeight="1">
      <c r="A101" s="326"/>
      <c r="B101" s="299"/>
      <c r="C101" s="300"/>
      <c r="D101" s="299"/>
      <c r="E101" s="327" t="s">
        <v>183</v>
      </c>
      <c r="F101" s="821">
        <f>[2]Druhova!G97</f>
        <v>0</v>
      </c>
      <c r="G101" s="252">
        <f>[2]Druhova!B97</f>
        <v>0</v>
      </c>
      <c r="H101" s="252">
        <f>[2]Druhova!C97</f>
        <v>0</v>
      </c>
      <c r="I101" s="252">
        <f>[2]Druhova!D97</f>
        <v>0</v>
      </c>
      <c r="J101" s="252" t="str">
        <f t="shared" si="4"/>
        <v/>
      </c>
      <c r="K101" s="822" t="str">
        <f t="shared" si="5"/>
        <v/>
      </c>
      <c r="L101" s="254"/>
      <c r="M101" s="254"/>
      <c r="N101" s="254"/>
      <c r="O101" s="254"/>
      <c r="P101" s="254"/>
      <c r="Q101" s="254"/>
      <c r="R101" s="254"/>
    </row>
    <row r="102" spans="1:18" s="255" customFormat="1" ht="16.7" customHeight="1">
      <c r="A102" s="264"/>
      <c r="B102" s="272"/>
      <c r="C102" s="295">
        <v>501</v>
      </c>
      <c r="D102" s="257"/>
      <c r="E102" s="296" t="s">
        <v>184</v>
      </c>
      <c r="F102" s="823">
        <f>[2]Druhova!G98</f>
        <v>540356.78399999999</v>
      </c>
      <c r="G102" s="261">
        <f>[2]Druhova!B98</f>
        <v>570966.99699999997</v>
      </c>
      <c r="H102" s="261">
        <f>[2]Druhova!C98</f>
        <v>594533.29500000004</v>
      </c>
      <c r="I102" s="261">
        <f>[2]Druhova!D98</f>
        <v>626052.81099999999</v>
      </c>
      <c r="J102" s="261">
        <f t="shared" si="4"/>
        <v>105.30155607180922</v>
      </c>
      <c r="K102" s="262">
        <f t="shared" si="5"/>
        <v>115.85915630884354</v>
      </c>
      <c r="L102" s="254"/>
      <c r="M102" s="254"/>
      <c r="N102" s="254"/>
      <c r="O102" s="254"/>
      <c r="P102" s="254"/>
      <c r="Q102" s="254"/>
      <c r="R102" s="254"/>
    </row>
    <row r="103" spans="1:18" s="255" customFormat="1" ht="33.75">
      <c r="A103" s="264"/>
      <c r="B103" s="272"/>
      <c r="C103" s="295"/>
      <c r="D103" s="257">
        <v>5011</v>
      </c>
      <c r="E103" s="296" t="s">
        <v>657</v>
      </c>
      <c r="F103" s="824">
        <f>[2]Druhova!G99</f>
        <v>55417.612000000001</v>
      </c>
      <c r="G103" s="410">
        <f>[2]Druhova!B99</f>
        <v>58919.379000000001</v>
      </c>
      <c r="H103" s="410">
        <f>[2]Druhova!C99</f>
        <v>56076.779000000002</v>
      </c>
      <c r="I103" s="410">
        <f>[2]Druhova!D99</f>
        <v>64386.415000000001</v>
      </c>
      <c r="J103" s="410">
        <f t="shared" si="4"/>
        <v>114.81831900509121</v>
      </c>
      <c r="K103" s="825">
        <f t="shared" si="5"/>
        <v>116.18403008776343</v>
      </c>
      <c r="L103" s="254"/>
      <c r="M103" s="254"/>
      <c r="N103" s="254"/>
      <c r="O103" s="254"/>
      <c r="P103" s="254"/>
      <c r="Q103" s="254"/>
      <c r="R103" s="254"/>
    </row>
    <row r="104" spans="1:18" s="255" customFormat="1" ht="22.5" customHeight="1">
      <c r="A104" s="264"/>
      <c r="B104" s="272"/>
      <c r="C104" s="295"/>
      <c r="D104" s="257">
        <v>5012</v>
      </c>
      <c r="E104" s="296" t="s">
        <v>658</v>
      </c>
      <c r="F104" s="824">
        <f>[2]Druhova!G100</f>
        <v>0</v>
      </c>
      <c r="G104" s="410">
        <f>[2]Druhova!B100</f>
        <v>0</v>
      </c>
      <c r="H104" s="410">
        <f>[2]Druhova!C100</f>
        <v>0</v>
      </c>
      <c r="I104" s="410">
        <f>[2]Druhova!D100</f>
        <v>0</v>
      </c>
      <c r="J104" s="410" t="str">
        <f t="shared" si="4"/>
        <v/>
      </c>
      <c r="K104" s="825" t="str">
        <f t="shared" si="5"/>
        <v/>
      </c>
      <c r="L104" s="254"/>
      <c r="M104" s="254"/>
      <c r="N104" s="254"/>
      <c r="O104" s="254"/>
      <c r="P104" s="254"/>
      <c r="Q104" s="254"/>
      <c r="R104" s="254"/>
    </row>
    <row r="105" spans="1:18" s="255" customFormat="1" ht="22.5" customHeight="1">
      <c r="A105" s="264"/>
      <c r="B105" s="272"/>
      <c r="C105" s="295"/>
      <c r="D105" s="257">
        <v>5013</v>
      </c>
      <c r="E105" s="296" t="s">
        <v>659</v>
      </c>
      <c r="F105" s="824">
        <f>[2]Druhova!G101</f>
        <v>482969.97200000001</v>
      </c>
      <c r="G105" s="410">
        <f>[2]Druhova!B101</f>
        <v>509941.61800000002</v>
      </c>
      <c r="H105" s="410">
        <f>[2]Druhova!C101</f>
        <v>536350.51599999995</v>
      </c>
      <c r="I105" s="410">
        <f>[2]Druhova!D101</f>
        <v>559775.69900000002</v>
      </c>
      <c r="J105" s="410">
        <f t="shared" si="4"/>
        <v>104.36751383679103</v>
      </c>
      <c r="K105" s="825">
        <f t="shared" si="5"/>
        <v>115.90279550547295</v>
      </c>
      <c r="L105" s="254"/>
      <c r="M105" s="254"/>
      <c r="N105" s="254"/>
      <c r="O105" s="254"/>
      <c r="P105" s="254"/>
      <c r="Q105" s="254"/>
      <c r="R105" s="254"/>
    </row>
    <row r="106" spans="1:18" s="255" customFormat="1" ht="34.700000000000003" customHeight="1">
      <c r="A106" s="264"/>
      <c r="B106" s="272"/>
      <c r="C106" s="295"/>
      <c r="D106" s="257">
        <v>5014</v>
      </c>
      <c r="E106" s="296" t="s">
        <v>185</v>
      </c>
      <c r="F106" s="824">
        <f>[2]Druhova!G102</f>
        <v>1969.2</v>
      </c>
      <c r="G106" s="410">
        <f>[2]Druhova!B102</f>
        <v>2106</v>
      </c>
      <c r="H106" s="410">
        <f>[2]Druhova!C102</f>
        <v>2106</v>
      </c>
      <c r="I106" s="410">
        <f>[2]Druhova!D102</f>
        <v>1890.6969999999999</v>
      </c>
      <c r="J106" s="410">
        <f t="shared" si="4"/>
        <v>89.776685660018984</v>
      </c>
      <c r="K106" s="825">
        <f t="shared" si="5"/>
        <v>96.01345724151939</v>
      </c>
      <c r="L106" s="254"/>
      <c r="M106" s="254"/>
      <c r="N106" s="254"/>
      <c r="O106" s="254"/>
      <c r="P106" s="254"/>
      <c r="Q106" s="254"/>
      <c r="R106" s="254"/>
    </row>
    <row r="107" spans="1:18" s="255" customFormat="1" ht="16.7" hidden="1" customHeight="1">
      <c r="A107" s="264"/>
      <c r="B107" s="272"/>
      <c r="C107" s="295"/>
      <c r="D107" s="257">
        <v>5019</v>
      </c>
      <c r="E107" s="296" t="s">
        <v>186</v>
      </c>
      <c r="F107" s="824">
        <f>[2]Druhova!G103</f>
        <v>0</v>
      </c>
      <c r="G107" s="410">
        <f>[2]Druhova!B103</f>
        <v>0</v>
      </c>
      <c r="H107" s="410">
        <f>[2]Druhova!C103</f>
        <v>0</v>
      </c>
      <c r="I107" s="410">
        <f>[2]Druhova!D103</f>
        <v>0</v>
      </c>
      <c r="J107" s="410" t="str">
        <f t="shared" si="4"/>
        <v/>
      </c>
      <c r="K107" s="825" t="str">
        <f t="shared" si="5"/>
        <v/>
      </c>
      <c r="L107" s="254"/>
      <c r="M107" s="254"/>
      <c r="N107" s="254"/>
      <c r="O107" s="254"/>
      <c r="P107" s="254"/>
      <c r="Q107" s="254"/>
      <c r="R107" s="254"/>
    </row>
    <row r="108" spans="1:18" s="255" customFormat="1" ht="16.7" customHeight="1">
      <c r="A108" s="264"/>
      <c r="B108" s="272"/>
      <c r="C108" s="295">
        <v>502</v>
      </c>
      <c r="D108" s="257"/>
      <c r="E108" s="296" t="s">
        <v>187</v>
      </c>
      <c r="F108" s="824">
        <f>[2]Druhova!G104</f>
        <v>25274.924999999999</v>
      </c>
      <c r="G108" s="410">
        <f>[2]Druhova!B104</f>
        <v>26417.648000000001</v>
      </c>
      <c r="H108" s="410">
        <f>[2]Druhova!C104</f>
        <v>35621.067999999999</v>
      </c>
      <c r="I108" s="410">
        <f>[2]Druhova!D104</f>
        <v>32716.863000000001</v>
      </c>
      <c r="J108" s="410">
        <f t="shared" si="4"/>
        <v>91.846945745703081</v>
      </c>
      <c r="K108" s="825">
        <f t="shared" si="5"/>
        <v>129.4439568069935</v>
      </c>
      <c r="L108" s="254"/>
      <c r="M108" s="254"/>
      <c r="N108" s="254"/>
      <c r="O108" s="254"/>
      <c r="P108" s="254"/>
      <c r="Q108" s="254"/>
      <c r="R108" s="254"/>
    </row>
    <row r="109" spans="1:18" s="255" customFormat="1" ht="16.7" customHeight="1">
      <c r="A109" s="264"/>
      <c r="B109" s="272"/>
      <c r="C109" s="295"/>
      <c r="D109" s="257">
        <v>5021</v>
      </c>
      <c r="E109" s="296" t="s">
        <v>188</v>
      </c>
      <c r="F109" s="824">
        <f>[2]Druhova!G105</f>
        <v>23464.455000000002</v>
      </c>
      <c r="G109" s="410">
        <f>[2]Druhova!B105</f>
        <v>26417.648000000001</v>
      </c>
      <c r="H109" s="410">
        <f>[2]Druhova!C105</f>
        <v>35257.798000000003</v>
      </c>
      <c r="I109" s="410">
        <f>[2]Druhova!D105</f>
        <v>32353.593000000001</v>
      </c>
      <c r="J109" s="410">
        <f t="shared" si="4"/>
        <v>91.762942768008372</v>
      </c>
      <c r="K109" s="825">
        <f t="shared" si="5"/>
        <v>137.88341983651441</v>
      </c>
      <c r="L109" s="254"/>
      <c r="M109" s="254"/>
      <c r="N109" s="254"/>
      <c r="O109" s="254"/>
      <c r="P109" s="254"/>
      <c r="Q109" s="254"/>
      <c r="R109" s="254"/>
    </row>
    <row r="110" spans="1:18" s="255" customFormat="1" ht="22.5" hidden="1" customHeight="1">
      <c r="A110" s="264"/>
      <c r="B110" s="272"/>
      <c r="C110" s="295"/>
      <c r="D110" s="257">
        <v>5022</v>
      </c>
      <c r="E110" s="296" t="s">
        <v>189</v>
      </c>
      <c r="F110" s="824">
        <f>[2]Druhova!G106</f>
        <v>0</v>
      </c>
      <c r="G110" s="410">
        <f>[2]Druhova!B106</f>
        <v>0</v>
      </c>
      <c r="H110" s="410">
        <f>[2]Druhova!C106</f>
        <v>0</v>
      </c>
      <c r="I110" s="410">
        <f>[2]Druhova!D106</f>
        <v>0</v>
      </c>
      <c r="J110" s="410" t="str">
        <f t="shared" si="4"/>
        <v/>
      </c>
      <c r="K110" s="825" t="str">
        <f t="shared" si="5"/>
        <v/>
      </c>
      <c r="L110" s="254"/>
      <c r="M110" s="254"/>
      <c r="N110" s="254"/>
      <c r="O110" s="254"/>
      <c r="P110" s="254"/>
      <c r="Q110" s="254"/>
      <c r="R110" s="254"/>
    </row>
    <row r="111" spans="1:18" s="255" customFormat="1" hidden="1">
      <c r="A111" s="264"/>
      <c r="B111" s="272"/>
      <c r="C111" s="295"/>
      <c r="D111" s="257">
        <v>5023</v>
      </c>
      <c r="E111" s="296" t="s">
        <v>190</v>
      </c>
      <c r="F111" s="824">
        <f>[2]Druhova!G107</f>
        <v>0</v>
      </c>
      <c r="G111" s="410">
        <f>[2]Druhova!B107</f>
        <v>0</v>
      </c>
      <c r="H111" s="410">
        <f>[2]Druhova!C107</f>
        <v>0</v>
      </c>
      <c r="I111" s="410">
        <f>[2]Druhova!D107</f>
        <v>0</v>
      </c>
      <c r="J111" s="410" t="str">
        <f t="shared" si="4"/>
        <v/>
      </c>
      <c r="K111" s="825" t="str">
        <f t="shared" si="5"/>
        <v/>
      </c>
      <c r="L111" s="254"/>
      <c r="M111" s="254"/>
      <c r="N111" s="254"/>
      <c r="O111" s="254"/>
      <c r="P111" s="254"/>
      <c r="Q111" s="254"/>
      <c r="R111" s="254"/>
    </row>
    <row r="112" spans="1:18" s="255" customFormat="1">
      <c r="A112" s="264"/>
      <c r="B112" s="272"/>
      <c r="C112" s="295"/>
      <c r="D112" s="257">
        <v>5024</v>
      </c>
      <c r="E112" s="296" t="s">
        <v>191</v>
      </c>
      <c r="F112" s="824">
        <f>[2]Druhova!G108</f>
        <v>0</v>
      </c>
      <c r="G112" s="410">
        <f>[2]Druhova!B108</f>
        <v>0</v>
      </c>
      <c r="H112" s="410">
        <f>[2]Druhova!C108</f>
        <v>363.27</v>
      </c>
      <c r="I112" s="410">
        <f>[2]Druhova!D108</f>
        <v>363.27</v>
      </c>
      <c r="J112" s="410">
        <f t="shared" si="4"/>
        <v>100</v>
      </c>
      <c r="K112" s="825" t="str">
        <f t="shared" si="5"/>
        <v/>
      </c>
      <c r="L112" s="254"/>
      <c r="M112" s="254"/>
      <c r="N112" s="254"/>
      <c r="O112" s="254"/>
      <c r="P112" s="254"/>
      <c r="Q112" s="254"/>
      <c r="R112" s="254"/>
    </row>
    <row r="113" spans="1:28" s="255" customFormat="1">
      <c r="A113" s="264"/>
      <c r="B113" s="272"/>
      <c r="C113" s="295"/>
      <c r="D113" s="257">
        <v>5025</v>
      </c>
      <c r="E113" s="296" t="s">
        <v>192</v>
      </c>
      <c r="F113" s="824">
        <f>[2]Druhova!G109</f>
        <v>1810.47</v>
      </c>
      <c r="G113" s="410">
        <f>[2]Druhova!B109</f>
        <v>0</v>
      </c>
      <c r="H113" s="410">
        <f>[2]Druhova!C109</f>
        <v>0</v>
      </c>
      <c r="I113" s="410">
        <f>[2]Druhova!D109</f>
        <v>0</v>
      </c>
      <c r="J113" s="410" t="str">
        <f t="shared" si="4"/>
        <v/>
      </c>
      <c r="K113" s="825">
        <f t="shared" si="5"/>
        <v>0</v>
      </c>
      <c r="L113" s="254"/>
      <c r="M113" s="254"/>
      <c r="N113" s="254"/>
      <c r="O113" s="254"/>
      <c r="P113" s="254"/>
      <c r="Q113" s="254"/>
      <c r="R113" s="254"/>
    </row>
    <row r="114" spans="1:28" s="255" customFormat="1" hidden="1">
      <c r="A114" s="264"/>
      <c r="B114" s="272"/>
      <c r="C114" s="295"/>
      <c r="D114" s="257">
        <v>5026</v>
      </c>
      <c r="E114" s="296" t="s">
        <v>193</v>
      </c>
      <c r="F114" s="824">
        <f>[2]Druhova!G110</f>
        <v>0</v>
      </c>
      <c r="G114" s="410">
        <f>[2]Druhova!B110</f>
        <v>0</v>
      </c>
      <c r="H114" s="410">
        <f>[2]Druhova!C110</f>
        <v>0</v>
      </c>
      <c r="I114" s="410">
        <f>[2]Druhova!D110</f>
        <v>0</v>
      </c>
      <c r="J114" s="410" t="str">
        <f t="shared" si="4"/>
        <v/>
      </c>
      <c r="K114" s="825" t="str">
        <f t="shared" si="5"/>
        <v/>
      </c>
      <c r="L114" s="254"/>
      <c r="M114" s="254"/>
      <c r="N114" s="254"/>
      <c r="O114" s="254"/>
      <c r="P114" s="254"/>
      <c r="Q114" s="254"/>
      <c r="R114" s="254"/>
    </row>
    <row r="115" spans="1:28" s="255" customFormat="1" ht="12.75" hidden="1" customHeight="1">
      <c r="A115" s="264"/>
      <c r="B115" s="272"/>
      <c r="C115" s="295"/>
      <c r="D115" s="257">
        <v>5027</v>
      </c>
      <c r="E115" s="296" t="s">
        <v>660</v>
      </c>
      <c r="F115" s="824">
        <f>[2]Druhova!G111</f>
        <v>0</v>
      </c>
      <c r="G115" s="410">
        <f>[2]Druhova!B111</f>
        <v>0</v>
      </c>
      <c r="H115" s="410">
        <f>[2]Druhova!C111</f>
        <v>0</v>
      </c>
      <c r="I115" s="410">
        <f>[2]Druhova!D111</f>
        <v>0</v>
      </c>
      <c r="J115" s="410" t="str">
        <f t="shared" si="4"/>
        <v/>
      </c>
      <c r="K115" s="825" t="str">
        <f t="shared" si="5"/>
        <v/>
      </c>
      <c r="L115" s="254"/>
      <c r="M115" s="254"/>
      <c r="N115" s="254"/>
      <c r="O115" s="254"/>
      <c r="P115" s="254"/>
      <c r="Q115" s="254"/>
      <c r="R115" s="254"/>
    </row>
    <row r="116" spans="1:28" s="255" customFormat="1" ht="22.5" hidden="1">
      <c r="A116" s="264"/>
      <c r="B116" s="272"/>
      <c r="C116" s="295"/>
      <c r="D116" s="257">
        <v>5028</v>
      </c>
      <c r="E116" s="329" t="s">
        <v>790</v>
      </c>
      <c r="F116" s="824">
        <f>[2]Druhova!G112</f>
        <v>0</v>
      </c>
      <c r="G116" s="410">
        <f>[2]Druhova!B112</f>
        <v>0</v>
      </c>
      <c r="H116" s="410">
        <f>[2]Druhova!C112</f>
        <v>0</v>
      </c>
      <c r="I116" s="410">
        <f>[2]Druhova!D112</f>
        <v>0</v>
      </c>
      <c r="J116" s="410" t="str">
        <f>IF(H116=0,"",I116/H116*100)</f>
        <v/>
      </c>
      <c r="K116" s="825" t="str">
        <f>IF(F116=0,"",I116/F116*100)</f>
        <v/>
      </c>
      <c r="L116" s="254"/>
      <c r="M116" s="254"/>
      <c r="N116" s="254"/>
      <c r="O116" s="254"/>
      <c r="P116" s="254"/>
      <c r="Q116" s="254"/>
      <c r="R116" s="254"/>
    </row>
    <row r="117" spans="1:28" s="255" customFormat="1" ht="22.5" hidden="1" customHeight="1">
      <c r="A117" s="264"/>
      <c r="B117" s="272"/>
      <c r="C117" s="295"/>
      <c r="D117" s="257">
        <v>5029</v>
      </c>
      <c r="E117" s="296" t="s">
        <v>194</v>
      </c>
      <c r="F117" s="824">
        <f>[2]Druhova!G113</f>
        <v>0</v>
      </c>
      <c r="G117" s="410">
        <f>[2]Druhova!B113</f>
        <v>0</v>
      </c>
      <c r="H117" s="410">
        <f>[2]Druhova!C113</f>
        <v>0</v>
      </c>
      <c r="I117" s="410">
        <f>[2]Druhova!D113</f>
        <v>0</v>
      </c>
      <c r="J117" s="410" t="str">
        <f t="shared" si="4"/>
        <v/>
      </c>
      <c r="K117" s="825" t="str">
        <f t="shared" si="5"/>
        <v/>
      </c>
      <c r="L117" s="254"/>
      <c r="M117" s="254"/>
      <c r="N117" s="254"/>
      <c r="O117" s="254"/>
      <c r="P117" s="254"/>
      <c r="Q117" s="254"/>
      <c r="R117" s="254"/>
    </row>
    <row r="118" spans="1:28">
      <c r="A118" s="264"/>
      <c r="B118" s="272"/>
      <c r="C118" s="295">
        <v>503</v>
      </c>
      <c r="D118" s="257"/>
      <c r="E118" s="296" t="s">
        <v>195</v>
      </c>
      <c r="F118" s="824">
        <f>[2]Druhova!G114</f>
        <v>186801.82800000001</v>
      </c>
      <c r="G118" s="410">
        <f>[2]Druhova!B114</f>
        <v>199665.484</v>
      </c>
      <c r="H118" s="410">
        <f>[2]Druhova!C114</f>
        <v>198775.14600000001</v>
      </c>
      <c r="I118" s="410">
        <f>[2]Druhova!D114</f>
        <v>216180.527</v>
      </c>
      <c r="J118" s="410">
        <f t="shared" si="4"/>
        <v>108.75631654673769</v>
      </c>
      <c r="K118" s="825">
        <f t="shared" si="5"/>
        <v>115.72720102075232</v>
      </c>
      <c r="L118" s="209"/>
      <c r="M118" s="209"/>
      <c r="N118" s="209"/>
      <c r="O118" s="209"/>
      <c r="P118" s="209"/>
      <c r="S118" s="210"/>
      <c r="T118" s="210"/>
      <c r="U118" s="210"/>
      <c r="V118" s="210"/>
      <c r="W118" s="210"/>
      <c r="X118" s="210"/>
      <c r="Y118" s="210"/>
      <c r="Z118" s="210"/>
      <c r="AA118" s="210"/>
      <c r="AB118" s="210"/>
    </row>
    <row r="119" spans="1:28" ht="34.700000000000003" customHeight="1">
      <c r="A119" s="264"/>
      <c r="B119" s="272"/>
      <c r="C119" s="295"/>
      <c r="D119" s="257" t="s">
        <v>196</v>
      </c>
      <c r="E119" s="296" t="s">
        <v>197</v>
      </c>
      <c r="F119" s="824">
        <f>[2]Druhova!G115</f>
        <v>186801.82800000001</v>
      </c>
      <c r="G119" s="410">
        <f>[2]Druhova!B115</f>
        <v>199665.484</v>
      </c>
      <c r="H119" s="410">
        <f>[2]Druhova!C115</f>
        <v>198775.14600000001</v>
      </c>
      <c r="I119" s="410">
        <f>[2]Druhova!D115</f>
        <v>216180.527</v>
      </c>
      <c r="J119" s="410">
        <f t="shared" si="4"/>
        <v>108.75631654673769</v>
      </c>
      <c r="K119" s="825">
        <f t="shared" si="5"/>
        <v>115.72720102075232</v>
      </c>
      <c r="L119" s="209"/>
      <c r="M119" s="209"/>
      <c r="N119" s="209"/>
      <c r="O119" s="209"/>
      <c r="P119" s="209"/>
      <c r="S119" s="210"/>
      <c r="T119" s="210"/>
      <c r="U119" s="210"/>
      <c r="V119" s="210"/>
      <c r="W119" s="210"/>
      <c r="X119" s="210"/>
      <c r="Y119" s="210"/>
      <c r="Z119" s="210"/>
      <c r="AA119" s="210"/>
      <c r="AB119" s="210"/>
    </row>
    <row r="120" spans="1:28" ht="16.7" customHeight="1">
      <c r="A120" s="264"/>
      <c r="B120" s="272"/>
      <c r="C120" s="295">
        <v>504</v>
      </c>
      <c r="D120" s="257"/>
      <c r="E120" s="296" t="s">
        <v>198</v>
      </c>
      <c r="F120" s="824">
        <f>[2]Druhova!G116</f>
        <v>3289.62167</v>
      </c>
      <c r="G120" s="410">
        <f>[2]Druhova!B116</f>
        <v>4050</v>
      </c>
      <c r="H120" s="410">
        <f>[2]Druhova!C116</f>
        <v>4050</v>
      </c>
      <c r="I120" s="410">
        <f>[2]Druhova!D116</f>
        <v>3633.00632</v>
      </c>
      <c r="J120" s="410">
        <f t="shared" si="4"/>
        <v>89.703859753086419</v>
      </c>
      <c r="K120" s="825">
        <f t="shared" si="5"/>
        <v>110.43842375953221</v>
      </c>
      <c r="L120" s="209"/>
      <c r="M120" s="209"/>
      <c r="N120" s="209"/>
      <c r="O120" s="209"/>
      <c r="P120" s="209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</row>
    <row r="121" spans="1:28" ht="16.7" hidden="1" customHeight="1">
      <c r="A121" s="264"/>
      <c r="B121" s="272"/>
      <c r="C121" s="295">
        <v>505</v>
      </c>
      <c r="D121" s="257"/>
      <c r="E121" s="296" t="s">
        <v>199</v>
      </c>
      <c r="F121" s="824">
        <f>[2]Druhova!G117</f>
        <v>0</v>
      </c>
      <c r="G121" s="410">
        <f>[2]Druhova!B117</f>
        <v>0</v>
      </c>
      <c r="H121" s="410">
        <f>[2]Druhova!C117</f>
        <v>0</v>
      </c>
      <c r="I121" s="410">
        <f>[2]Druhova!D117</f>
        <v>0</v>
      </c>
      <c r="J121" s="410" t="str">
        <f t="shared" si="4"/>
        <v/>
      </c>
      <c r="K121" s="825" t="str">
        <f t="shared" si="5"/>
        <v/>
      </c>
      <c r="L121" s="209"/>
      <c r="M121" s="209"/>
      <c r="N121" s="209"/>
      <c r="O121" s="209"/>
      <c r="P121" s="209"/>
      <c r="S121" s="210"/>
      <c r="T121" s="210"/>
      <c r="U121" s="210"/>
      <c r="V121" s="210"/>
      <c r="W121" s="210"/>
      <c r="X121" s="210"/>
      <c r="Y121" s="210"/>
      <c r="Z121" s="210"/>
      <c r="AA121" s="210"/>
      <c r="AB121" s="210"/>
    </row>
    <row r="122" spans="1:28" ht="16.7" hidden="1" customHeight="1">
      <c r="A122" s="264"/>
      <c r="B122" s="272"/>
      <c r="C122" s="295">
        <v>506</v>
      </c>
      <c r="D122" s="257"/>
      <c r="E122" s="296" t="s">
        <v>791</v>
      </c>
      <c r="F122" s="824">
        <f>[2]Druhova!G118</f>
        <v>0</v>
      </c>
      <c r="G122" s="410">
        <f>[2]Druhova!B118</f>
        <v>0</v>
      </c>
      <c r="H122" s="410">
        <f>[2]Druhova!C118</f>
        <v>0</v>
      </c>
      <c r="I122" s="410">
        <f>[2]Druhova!D118</f>
        <v>0</v>
      </c>
      <c r="J122" s="410" t="str">
        <f>IF(H122=0,"",I122/H122*100)</f>
        <v/>
      </c>
      <c r="K122" s="825" t="str">
        <f>IF(F122=0,"",I122/F122*100)</f>
        <v/>
      </c>
      <c r="L122" s="209"/>
      <c r="M122" s="209"/>
      <c r="N122" s="209"/>
      <c r="O122" s="209"/>
      <c r="P122" s="209"/>
      <c r="S122" s="210"/>
      <c r="T122" s="210"/>
      <c r="U122" s="210"/>
      <c r="V122" s="210"/>
      <c r="W122" s="210"/>
      <c r="X122" s="210"/>
      <c r="Y122" s="210"/>
      <c r="Z122" s="210"/>
      <c r="AA122" s="210"/>
      <c r="AB122" s="210"/>
    </row>
    <row r="123" spans="1:28">
      <c r="A123" s="264"/>
      <c r="B123" s="272">
        <v>50</v>
      </c>
      <c r="C123" s="295"/>
      <c r="D123" s="257"/>
      <c r="E123" s="328" t="s">
        <v>661</v>
      </c>
      <c r="F123" s="826">
        <f>[2]Druhova!G119</f>
        <v>755723.15867000003</v>
      </c>
      <c r="G123" s="422">
        <f>[2]Druhova!B119</f>
        <v>801100.12899999996</v>
      </c>
      <c r="H123" s="422">
        <f>[2]Druhova!C119</f>
        <v>832979.50899999996</v>
      </c>
      <c r="I123" s="422">
        <f>[2]Druhova!D119</f>
        <v>878583.20732000005</v>
      </c>
      <c r="J123" s="422">
        <f t="shared" si="4"/>
        <v>105.4747683259037</v>
      </c>
      <c r="K123" s="827">
        <f t="shared" si="5"/>
        <v>116.25728247712057</v>
      </c>
      <c r="L123" s="209"/>
      <c r="M123" s="209"/>
      <c r="N123" s="209"/>
      <c r="O123" s="209"/>
      <c r="P123" s="209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</row>
    <row r="124" spans="1:28" ht="22.5">
      <c r="A124" s="264"/>
      <c r="B124" s="272"/>
      <c r="C124" s="257">
        <v>512</v>
      </c>
      <c r="D124" s="257"/>
      <c r="E124" s="296" t="s">
        <v>792</v>
      </c>
      <c r="F124" s="824">
        <f>[2]Druhova!G120</f>
        <v>0</v>
      </c>
      <c r="G124" s="410">
        <f>[2]Druhova!B120</f>
        <v>0</v>
      </c>
      <c r="H124" s="410">
        <f>[2]Druhova!C120</f>
        <v>230</v>
      </c>
      <c r="I124" s="410">
        <f>[2]Druhova!D120</f>
        <v>18.969000000000001</v>
      </c>
      <c r="J124" s="410">
        <f>IF(H124=0,"",I124/H124*100)</f>
        <v>8.2473913043478273</v>
      </c>
      <c r="K124" s="825" t="str">
        <f>IF(F124=0,"",I124/F124*100)</f>
        <v/>
      </c>
      <c r="L124" s="209"/>
      <c r="M124" s="209"/>
      <c r="N124" s="209"/>
      <c r="O124" s="209"/>
      <c r="P124" s="209"/>
      <c r="S124" s="210"/>
      <c r="T124" s="210"/>
      <c r="U124" s="210"/>
      <c r="V124" s="210"/>
      <c r="W124" s="210"/>
      <c r="X124" s="210"/>
      <c r="Y124" s="210"/>
      <c r="Z124" s="210"/>
      <c r="AA124" s="210"/>
      <c r="AB124" s="210"/>
    </row>
    <row r="125" spans="1:28" ht="18" customHeight="1">
      <c r="A125" s="264"/>
      <c r="B125" s="272"/>
      <c r="C125" s="257">
        <v>513</v>
      </c>
      <c r="D125" s="257"/>
      <c r="E125" s="296" t="s">
        <v>200</v>
      </c>
      <c r="F125" s="824">
        <f>[2]Druhova!G121</f>
        <v>32211.585419999999</v>
      </c>
      <c r="G125" s="410">
        <f>[2]Druhova!B121</f>
        <v>8717.92</v>
      </c>
      <c r="H125" s="410">
        <f>[2]Druhova!C121</f>
        <v>21511.360000000001</v>
      </c>
      <c r="I125" s="410">
        <f>[2]Druhova!D121</f>
        <v>14039.011710000001</v>
      </c>
      <c r="J125" s="410">
        <f t="shared" ref="J125:J156" si="6">IF(H125=0,"",I125/H125*100)</f>
        <v>65.263245606042574</v>
      </c>
      <c r="K125" s="825">
        <f t="shared" ref="K125:K156" si="7">IF(F125=0,"",I125/F125*100)</f>
        <v>43.583734010444743</v>
      </c>
      <c r="L125" s="209"/>
      <c r="M125" s="209"/>
      <c r="N125" s="209"/>
      <c r="O125" s="209"/>
      <c r="P125" s="209"/>
      <c r="S125" s="210"/>
      <c r="T125" s="210"/>
      <c r="U125" s="210"/>
      <c r="V125" s="210"/>
      <c r="W125" s="210"/>
      <c r="X125" s="210"/>
      <c r="Y125" s="210"/>
      <c r="Z125" s="210"/>
      <c r="AA125" s="210"/>
      <c r="AB125" s="210"/>
    </row>
    <row r="126" spans="1:28" ht="16.7" customHeight="1">
      <c r="A126" s="264"/>
      <c r="B126" s="272"/>
      <c r="C126" s="257">
        <v>514</v>
      </c>
      <c r="D126" s="257"/>
      <c r="E126" s="296" t="s">
        <v>201</v>
      </c>
      <c r="F126" s="824">
        <f>[2]Druhova!G122</f>
        <v>39.420960000000001</v>
      </c>
      <c r="G126" s="410">
        <f>[2]Druhova!B122</f>
        <v>1</v>
      </c>
      <c r="H126" s="410">
        <f>[2]Druhova!C122</f>
        <v>71</v>
      </c>
      <c r="I126" s="410">
        <f>[2]Druhova!D122</f>
        <v>45.92456</v>
      </c>
      <c r="J126" s="410">
        <f t="shared" si="6"/>
        <v>64.682478873239432</v>
      </c>
      <c r="K126" s="825">
        <f t="shared" si="7"/>
        <v>116.49782247819434</v>
      </c>
      <c r="L126" s="209"/>
      <c r="M126" s="209"/>
      <c r="N126" s="209"/>
      <c r="O126" s="209"/>
      <c r="P126" s="209"/>
      <c r="S126" s="210"/>
      <c r="T126" s="210"/>
      <c r="U126" s="210"/>
      <c r="V126" s="210"/>
      <c r="W126" s="210"/>
      <c r="X126" s="210"/>
      <c r="Y126" s="210"/>
      <c r="Z126" s="210"/>
      <c r="AA126" s="210"/>
      <c r="AB126" s="210"/>
    </row>
    <row r="127" spans="1:28" ht="16.7" customHeight="1">
      <c r="A127" s="264"/>
      <c r="B127" s="272"/>
      <c r="C127" s="257">
        <v>515</v>
      </c>
      <c r="D127" s="257"/>
      <c r="E127" s="296" t="s">
        <v>202</v>
      </c>
      <c r="F127" s="824">
        <f>[2]Druhova!G123</f>
        <v>15563.203079999999</v>
      </c>
      <c r="G127" s="410">
        <f>[2]Druhova!B123</f>
        <v>12824.1</v>
      </c>
      <c r="H127" s="410">
        <f>[2]Druhova!C123</f>
        <v>12722.6</v>
      </c>
      <c r="I127" s="410">
        <f>[2]Druhova!D123</f>
        <v>16094.19821</v>
      </c>
      <c r="J127" s="410">
        <f t="shared" si="6"/>
        <v>126.50085839372456</v>
      </c>
      <c r="K127" s="825">
        <f t="shared" si="7"/>
        <v>103.41186275903817</v>
      </c>
      <c r="L127" s="209"/>
      <c r="M127" s="209"/>
      <c r="N127" s="209"/>
      <c r="O127" s="209"/>
      <c r="P127" s="209"/>
      <c r="S127" s="210"/>
      <c r="T127" s="210"/>
      <c r="U127" s="210"/>
      <c r="V127" s="210"/>
      <c r="W127" s="210"/>
      <c r="X127" s="210"/>
      <c r="Y127" s="210"/>
      <c r="Z127" s="210"/>
      <c r="AA127" s="210"/>
      <c r="AB127" s="210"/>
    </row>
    <row r="128" spans="1:28" ht="16.7" customHeight="1">
      <c r="A128" s="264"/>
      <c r="B128" s="272"/>
      <c r="C128" s="257">
        <v>516</v>
      </c>
      <c r="D128" s="257"/>
      <c r="E128" s="296" t="s">
        <v>203</v>
      </c>
      <c r="F128" s="824">
        <f>[2]Druhova!G124</f>
        <v>137074.40629000001</v>
      </c>
      <c r="G128" s="410">
        <f>[2]Druhova!B124</f>
        <v>84064.960000000006</v>
      </c>
      <c r="H128" s="410">
        <f>[2]Druhova!C124</f>
        <v>146109.83600000001</v>
      </c>
      <c r="I128" s="410">
        <f>[2]Druhova!D124</f>
        <v>158162.71776999999</v>
      </c>
      <c r="J128" s="410">
        <f t="shared" si="6"/>
        <v>108.24919259371421</v>
      </c>
      <c r="K128" s="825">
        <f t="shared" si="7"/>
        <v>115.3845725476897</v>
      </c>
      <c r="L128" s="209"/>
      <c r="M128" s="209"/>
      <c r="N128" s="209"/>
      <c r="O128" s="209"/>
      <c r="P128" s="209"/>
      <c r="S128" s="210"/>
      <c r="T128" s="210"/>
      <c r="U128" s="210"/>
      <c r="V128" s="210"/>
      <c r="W128" s="210"/>
      <c r="X128" s="210"/>
      <c r="Y128" s="210"/>
      <c r="Z128" s="210"/>
      <c r="AA128" s="210"/>
      <c r="AB128" s="210"/>
    </row>
    <row r="129" spans="1:28" ht="16.7" customHeight="1">
      <c r="A129" s="264"/>
      <c r="B129" s="272"/>
      <c r="C129" s="257">
        <v>517</v>
      </c>
      <c r="D129" s="257"/>
      <c r="E129" s="296" t="s">
        <v>204</v>
      </c>
      <c r="F129" s="824">
        <f>[2]Druhova!G125</f>
        <v>38375.647060000003</v>
      </c>
      <c r="G129" s="410">
        <f>[2]Druhova!B125</f>
        <v>17577.89</v>
      </c>
      <c r="H129" s="410">
        <f>[2]Druhova!C125</f>
        <v>27845.300999999999</v>
      </c>
      <c r="I129" s="410">
        <f>[2]Druhova!D125</f>
        <v>29487.782289999999</v>
      </c>
      <c r="J129" s="410">
        <f t="shared" si="6"/>
        <v>105.89859412904174</v>
      </c>
      <c r="K129" s="825">
        <f t="shared" si="7"/>
        <v>76.839830853916553</v>
      </c>
      <c r="L129" s="209"/>
      <c r="M129" s="209"/>
      <c r="N129" s="209"/>
      <c r="O129" s="209"/>
      <c r="P129" s="209"/>
      <c r="S129" s="210"/>
      <c r="T129" s="210"/>
      <c r="U129" s="210"/>
      <c r="V129" s="210"/>
      <c r="W129" s="210"/>
      <c r="X129" s="210"/>
      <c r="Y129" s="210"/>
      <c r="Z129" s="210"/>
      <c r="AA129" s="210"/>
      <c r="AB129" s="210"/>
    </row>
    <row r="130" spans="1:28" ht="16.7" customHeight="1">
      <c r="A130" s="264"/>
      <c r="B130" s="272"/>
      <c r="C130" s="257"/>
      <c r="D130" s="257">
        <v>5171</v>
      </c>
      <c r="E130" s="296" t="s">
        <v>205</v>
      </c>
      <c r="F130" s="824">
        <f>[2]Druhova!G126</f>
        <v>10032.83598</v>
      </c>
      <c r="G130" s="410">
        <f>[2]Druhova!B126</f>
        <v>7345.14</v>
      </c>
      <c r="H130" s="410">
        <f>[2]Druhova!C126</f>
        <v>8471.9249999999993</v>
      </c>
      <c r="I130" s="410">
        <f>[2]Druhova!D126</f>
        <v>16378.2029</v>
      </c>
      <c r="J130" s="410">
        <f t="shared" si="6"/>
        <v>193.32327540671102</v>
      </c>
      <c r="K130" s="825">
        <f t="shared" si="7"/>
        <v>163.24599477803883</v>
      </c>
      <c r="L130" s="209"/>
      <c r="M130" s="209"/>
      <c r="N130" s="209"/>
      <c r="O130" s="209"/>
      <c r="P130" s="209"/>
      <c r="S130" s="210"/>
      <c r="T130" s="210"/>
      <c r="U130" s="210"/>
      <c r="V130" s="210"/>
      <c r="W130" s="210"/>
      <c r="X130" s="210"/>
      <c r="Y130" s="210"/>
      <c r="Z130" s="210"/>
      <c r="AA130" s="210"/>
      <c r="AB130" s="210"/>
    </row>
    <row r="131" spans="1:28" s="255" customFormat="1" ht="16.7" customHeight="1">
      <c r="A131" s="264"/>
      <c r="B131" s="272"/>
      <c r="C131" s="257"/>
      <c r="D131" s="257">
        <v>5173</v>
      </c>
      <c r="E131" s="296" t="s">
        <v>206</v>
      </c>
      <c r="F131" s="824">
        <f>[2]Druhova!G127</f>
        <v>8156.7277400000003</v>
      </c>
      <c r="G131" s="410">
        <f>[2]Druhova!B127</f>
        <v>9154.08</v>
      </c>
      <c r="H131" s="410">
        <f>[2]Druhova!C127</f>
        <v>11211.762000000001</v>
      </c>
      <c r="I131" s="410">
        <f>[2]Druhova!D127</f>
        <v>9945.5397499999999</v>
      </c>
      <c r="J131" s="410">
        <f t="shared" si="6"/>
        <v>88.706304593336881</v>
      </c>
      <c r="K131" s="825">
        <f t="shared" si="7"/>
        <v>121.93051021217487</v>
      </c>
      <c r="L131" s="254"/>
      <c r="M131" s="254"/>
      <c r="N131" s="254"/>
      <c r="O131" s="254"/>
      <c r="P131" s="254"/>
      <c r="Q131" s="254"/>
      <c r="R131" s="254"/>
    </row>
    <row r="132" spans="1:28" ht="16.7" customHeight="1">
      <c r="A132" s="264"/>
      <c r="B132" s="272"/>
      <c r="C132" s="257">
        <v>518</v>
      </c>
      <c r="D132" s="257"/>
      <c r="E132" s="296" t="s">
        <v>207</v>
      </c>
      <c r="F132" s="824">
        <f>[2]Druhova!G128</f>
        <v>76.732309999999998</v>
      </c>
      <c r="G132" s="410">
        <f>[2]Druhova!B128</f>
        <v>2400</v>
      </c>
      <c r="H132" s="410">
        <f>[2]Druhova!C128</f>
        <v>2400</v>
      </c>
      <c r="I132" s="410">
        <f>[2]Druhova!D128</f>
        <v>62.447679999999998</v>
      </c>
      <c r="J132" s="410">
        <f t="shared" si="6"/>
        <v>2.6019866666666664</v>
      </c>
      <c r="K132" s="825">
        <f t="shared" si="7"/>
        <v>81.383813415756677</v>
      </c>
      <c r="L132" s="209"/>
      <c r="M132" s="209"/>
      <c r="N132" s="209"/>
      <c r="O132" s="209"/>
      <c r="P132" s="209"/>
      <c r="S132" s="210"/>
      <c r="T132" s="210"/>
      <c r="U132" s="210"/>
      <c r="V132" s="210"/>
      <c r="W132" s="210"/>
      <c r="X132" s="210"/>
      <c r="Y132" s="210"/>
      <c r="Z132" s="210"/>
      <c r="AA132" s="210"/>
      <c r="AB132" s="210"/>
    </row>
    <row r="133" spans="1:28" ht="22.5" customHeight="1">
      <c r="A133" s="264"/>
      <c r="B133" s="272"/>
      <c r="C133" s="257">
        <v>519</v>
      </c>
      <c r="D133" s="257"/>
      <c r="E133" s="296" t="s">
        <v>208</v>
      </c>
      <c r="F133" s="824">
        <f>[2]Druhova!G129</f>
        <v>392.93150000000003</v>
      </c>
      <c r="G133" s="410">
        <f>[2]Druhova!B129</f>
        <v>685</v>
      </c>
      <c r="H133" s="410">
        <f>[2]Druhova!C129</f>
        <v>346.916</v>
      </c>
      <c r="I133" s="410">
        <f>[2]Druhova!D129</f>
        <v>328.54075</v>
      </c>
      <c r="J133" s="410">
        <f t="shared" si="6"/>
        <v>94.703256696145459</v>
      </c>
      <c r="K133" s="825">
        <f t="shared" si="7"/>
        <v>83.612728936214069</v>
      </c>
      <c r="L133" s="209"/>
      <c r="M133" s="209"/>
      <c r="N133" s="209"/>
      <c r="O133" s="209"/>
      <c r="P133" s="209"/>
      <c r="S133" s="210"/>
      <c r="T133" s="210"/>
      <c r="U133" s="210"/>
      <c r="V133" s="210"/>
      <c r="W133" s="210"/>
      <c r="X133" s="210"/>
      <c r="Y133" s="210"/>
      <c r="Z133" s="210"/>
      <c r="AA133" s="210"/>
      <c r="AB133" s="210"/>
    </row>
    <row r="134" spans="1:28" ht="17.45" customHeight="1">
      <c r="A134" s="264"/>
      <c r="B134" s="272">
        <v>51</v>
      </c>
      <c r="C134" s="297"/>
      <c r="D134" s="272"/>
      <c r="E134" s="298" t="s">
        <v>209</v>
      </c>
      <c r="F134" s="826">
        <f>[2]Druhova!G130</f>
        <v>223733.92662000001</v>
      </c>
      <c r="G134" s="422">
        <f>[2]Druhova!B130</f>
        <v>126270.87</v>
      </c>
      <c r="H134" s="422">
        <f>[2]Druhova!C130</f>
        <v>211237.01300000001</v>
      </c>
      <c r="I134" s="422">
        <f>[2]Druhova!D130</f>
        <v>218239.59197000001</v>
      </c>
      <c r="J134" s="422">
        <f t="shared" si="6"/>
        <v>103.31503407975194</v>
      </c>
      <c r="K134" s="827">
        <f t="shared" si="7"/>
        <v>97.544255029621922</v>
      </c>
      <c r="L134" s="209"/>
      <c r="M134" s="209"/>
      <c r="N134" s="209"/>
      <c r="O134" s="209"/>
      <c r="P134" s="209"/>
      <c r="S134" s="210"/>
      <c r="T134" s="210"/>
      <c r="U134" s="210"/>
      <c r="V134" s="210"/>
      <c r="W134" s="210"/>
      <c r="X134" s="210"/>
      <c r="Y134" s="210"/>
      <c r="Z134" s="210"/>
      <c r="AA134" s="210"/>
      <c r="AB134" s="210"/>
    </row>
    <row r="135" spans="1:28" hidden="1">
      <c r="A135" s="264"/>
      <c r="B135" s="272"/>
      <c r="C135" s="257">
        <v>521</v>
      </c>
      <c r="D135" s="257"/>
      <c r="E135" s="296" t="s">
        <v>210</v>
      </c>
      <c r="F135" s="824">
        <f>[2]Druhova!G131</f>
        <v>0</v>
      </c>
      <c r="G135" s="410">
        <f>[2]Druhova!B131</f>
        <v>0</v>
      </c>
      <c r="H135" s="410">
        <f>[2]Druhova!C131</f>
        <v>0</v>
      </c>
      <c r="I135" s="410">
        <f>[2]Druhova!D131</f>
        <v>0</v>
      </c>
      <c r="J135" s="410" t="str">
        <f t="shared" si="6"/>
        <v/>
      </c>
      <c r="K135" s="825" t="str">
        <f t="shared" si="7"/>
        <v/>
      </c>
      <c r="L135" s="209"/>
      <c r="M135" s="209"/>
      <c r="N135" s="209"/>
      <c r="O135" s="209"/>
      <c r="P135" s="209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</row>
    <row r="136" spans="1:28" hidden="1">
      <c r="A136" s="264"/>
      <c r="B136" s="272"/>
      <c r="C136" s="257">
        <v>522</v>
      </c>
      <c r="D136" s="257"/>
      <c r="E136" s="296" t="s">
        <v>211</v>
      </c>
      <c r="F136" s="824">
        <f>[2]Druhova!G132</f>
        <v>0</v>
      </c>
      <c r="G136" s="410">
        <f>[2]Druhova!B132</f>
        <v>0</v>
      </c>
      <c r="H136" s="410">
        <f>[2]Druhova!C132</f>
        <v>0</v>
      </c>
      <c r="I136" s="410">
        <f>[2]Druhova!D132</f>
        <v>0</v>
      </c>
      <c r="J136" s="410" t="str">
        <f t="shared" si="6"/>
        <v/>
      </c>
      <c r="K136" s="825" t="str">
        <f t="shared" si="7"/>
        <v/>
      </c>
      <c r="L136" s="209"/>
      <c r="M136" s="209"/>
      <c r="N136" s="209"/>
      <c r="O136" s="209"/>
      <c r="P136" s="209"/>
      <c r="S136" s="210"/>
      <c r="T136" s="210"/>
      <c r="U136" s="210"/>
      <c r="V136" s="210"/>
      <c r="W136" s="210"/>
      <c r="X136" s="210"/>
      <c r="Y136" s="210"/>
      <c r="Z136" s="210"/>
      <c r="AA136" s="210"/>
      <c r="AB136" s="210"/>
    </row>
    <row r="137" spans="1:28" hidden="1">
      <c r="A137" s="264"/>
      <c r="B137" s="272"/>
      <c r="C137" s="257"/>
      <c r="D137" s="257">
        <v>5222</v>
      </c>
      <c r="E137" s="296" t="s">
        <v>662</v>
      </c>
      <c r="F137" s="824">
        <f>[2]Druhova!G133</f>
        <v>0</v>
      </c>
      <c r="G137" s="410">
        <f>[2]Druhova!B133</f>
        <v>0</v>
      </c>
      <c r="H137" s="410">
        <f>[2]Druhova!C133</f>
        <v>0</v>
      </c>
      <c r="I137" s="410">
        <f>[2]Druhova!D133</f>
        <v>0</v>
      </c>
      <c r="J137" s="410" t="str">
        <f t="shared" si="6"/>
        <v/>
      </c>
      <c r="K137" s="825" t="str">
        <f t="shared" si="7"/>
        <v/>
      </c>
      <c r="L137" s="209"/>
      <c r="M137" s="209"/>
      <c r="N137" s="209"/>
      <c r="O137" s="209"/>
      <c r="P137" s="209"/>
      <c r="S137" s="210"/>
      <c r="T137" s="210"/>
      <c r="U137" s="210"/>
      <c r="V137" s="210"/>
      <c r="W137" s="210"/>
      <c r="X137" s="210"/>
      <c r="Y137" s="210"/>
      <c r="Z137" s="210"/>
      <c r="AA137" s="210"/>
      <c r="AB137" s="210"/>
    </row>
    <row r="138" spans="1:28" ht="22.5" hidden="1" customHeight="1">
      <c r="A138" s="264"/>
      <c r="B138" s="272"/>
      <c r="C138" s="257"/>
      <c r="D138" s="257">
        <v>5229</v>
      </c>
      <c r="E138" s="296" t="s">
        <v>212</v>
      </c>
      <c r="F138" s="824">
        <f>[2]Druhova!G134</f>
        <v>0</v>
      </c>
      <c r="G138" s="410">
        <f>[2]Druhova!B134</f>
        <v>0</v>
      </c>
      <c r="H138" s="410">
        <f>[2]Druhova!C134</f>
        <v>0</v>
      </c>
      <c r="I138" s="410">
        <f>[2]Druhova!D134</f>
        <v>0</v>
      </c>
      <c r="J138" s="410" t="str">
        <f t="shared" si="6"/>
        <v/>
      </c>
      <c r="K138" s="825" t="str">
        <f t="shared" si="7"/>
        <v/>
      </c>
      <c r="L138" s="209"/>
      <c r="M138" s="209"/>
      <c r="N138" s="209"/>
      <c r="O138" s="209"/>
      <c r="P138" s="209"/>
      <c r="S138" s="210"/>
      <c r="T138" s="210"/>
      <c r="U138" s="210"/>
      <c r="V138" s="210"/>
      <c r="W138" s="210"/>
      <c r="X138" s="210"/>
      <c r="Y138" s="210"/>
      <c r="Z138" s="210"/>
      <c r="AA138" s="210"/>
      <c r="AB138" s="210"/>
    </row>
    <row r="139" spans="1:28" ht="22.5" hidden="1">
      <c r="A139" s="264"/>
      <c r="B139" s="272"/>
      <c r="C139" s="257">
        <v>525</v>
      </c>
      <c r="D139" s="257"/>
      <c r="E139" s="296" t="s">
        <v>213</v>
      </c>
      <c r="F139" s="824">
        <f>[2]Druhova!G135</f>
        <v>0</v>
      </c>
      <c r="G139" s="410">
        <f>[2]Druhova!B135</f>
        <v>0</v>
      </c>
      <c r="H139" s="410">
        <f>[2]Druhova!C135</f>
        <v>0</v>
      </c>
      <c r="I139" s="410">
        <f>[2]Druhova!D135</f>
        <v>0</v>
      </c>
      <c r="J139" s="410" t="str">
        <f t="shared" si="6"/>
        <v/>
      </c>
      <c r="K139" s="825" t="str">
        <f t="shared" si="7"/>
        <v/>
      </c>
      <c r="L139" s="209"/>
      <c r="M139" s="209"/>
      <c r="N139" s="209"/>
      <c r="O139" s="209"/>
      <c r="P139" s="209"/>
      <c r="S139" s="210"/>
      <c r="T139" s="210"/>
      <c r="U139" s="210"/>
      <c r="V139" s="210"/>
      <c r="W139" s="210"/>
      <c r="X139" s="210"/>
      <c r="Y139" s="210"/>
      <c r="Z139" s="210"/>
      <c r="AA139" s="210"/>
      <c r="AB139" s="210"/>
    </row>
    <row r="140" spans="1:28" s="255" customFormat="1" ht="26.25" hidden="1" customHeight="1">
      <c r="A140" s="264"/>
      <c r="B140" s="272">
        <v>52</v>
      </c>
      <c r="C140" s="297"/>
      <c r="D140" s="272"/>
      <c r="E140" s="298" t="s">
        <v>214</v>
      </c>
      <c r="F140" s="826">
        <f>[2]Druhova!G136</f>
        <v>0</v>
      </c>
      <c r="G140" s="422">
        <f>[2]Druhova!B136</f>
        <v>0</v>
      </c>
      <c r="H140" s="422">
        <f>[2]Druhova!C136</f>
        <v>0</v>
      </c>
      <c r="I140" s="422">
        <f>[2]Druhova!D136</f>
        <v>0</v>
      </c>
      <c r="J140" s="422" t="str">
        <f t="shared" si="6"/>
        <v/>
      </c>
      <c r="K140" s="827" t="str">
        <f t="shared" si="7"/>
        <v/>
      </c>
      <c r="L140" s="254"/>
      <c r="M140" s="254"/>
      <c r="N140" s="254"/>
      <c r="O140" s="254"/>
      <c r="P140" s="254"/>
      <c r="Q140" s="254"/>
      <c r="R140" s="254"/>
    </row>
    <row r="141" spans="1:28" ht="24.2" hidden="1" customHeight="1">
      <c r="A141" s="264"/>
      <c r="B141" s="272"/>
      <c r="C141" s="257">
        <v>531</v>
      </c>
      <c r="D141" s="257"/>
      <c r="E141" s="296" t="s">
        <v>215</v>
      </c>
      <c r="F141" s="824">
        <f>[2]Druhova!G137</f>
        <v>0</v>
      </c>
      <c r="G141" s="410">
        <f>[2]Druhova!B137</f>
        <v>0</v>
      </c>
      <c r="H141" s="410">
        <f>[2]Druhova!C137</f>
        <v>0</v>
      </c>
      <c r="I141" s="410">
        <f>[2]Druhova!D137</f>
        <v>0</v>
      </c>
      <c r="J141" s="410" t="str">
        <f t="shared" si="6"/>
        <v/>
      </c>
      <c r="K141" s="825" t="str">
        <f t="shared" si="7"/>
        <v/>
      </c>
      <c r="L141" s="209"/>
      <c r="M141" s="209"/>
      <c r="N141" s="209"/>
      <c r="O141" s="209"/>
      <c r="P141" s="209"/>
      <c r="S141" s="210"/>
      <c r="T141" s="210"/>
      <c r="U141" s="210"/>
      <c r="V141" s="210"/>
      <c r="W141" s="210"/>
      <c r="X141" s="210"/>
      <c r="Y141" s="210"/>
      <c r="Z141" s="210"/>
      <c r="AA141" s="210"/>
      <c r="AB141" s="210"/>
    </row>
    <row r="142" spans="1:28" hidden="1">
      <c r="A142" s="264"/>
      <c r="B142" s="272"/>
      <c r="C142" s="257"/>
      <c r="D142" s="257">
        <v>5312</v>
      </c>
      <c r="E142" s="296" t="s">
        <v>216</v>
      </c>
      <c r="F142" s="824">
        <f>[2]Druhova!G138</f>
        <v>0</v>
      </c>
      <c r="G142" s="410">
        <f>[2]Druhova!B138</f>
        <v>0</v>
      </c>
      <c r="H142" s="410">
        <f>[2]Druhova!C138</f>
        <v>0</v>
      </c>
      <c r="I142" s="410">
        <f>[2]Druhova!D138</f>
        <v>0</v>
      </c>
      <c r="J142" s="410" t="str">
        <f t="shared" si="6"/>
        <v/>
      </c>
      <c r="K142" s="825" t="str">
        <f t="shared" si="7"/>
        <v/>
      </c>
      <c r="L142" s="209"/>
      <c r="M142" s="209"/>
      <c r="N142" s="209"/>
      <c r="O142" s="209"/>
      <c r="P142" s="209"/>
      <c r="S142" s="210"/>
      <c r="T142" s="210"/>
      <c r="U142" s="210"/>
      <c r="V142" s="210"/>
      <c r="W142" s="210"/>
      <c r="X142" s="210"/>
      <c r="Y142" s="210"/>
      <c r="Z142" s="210"/>
      <c r="AA142" s="210"/>
      <c r="AB142" s="210"/>
    </row>
    <row r="143" spans="1:28" ht="22.5" hidden="1" customHeight="1">
      <c r="A143" s="264"/>
      <c r="B143" s="272"/>
      <c r="C143" s="257"/>
      <c r="D143" s="257">
        <v>5314</v>
      </c>
      <c r="E143" s="329" t="s">
        <v>217</v>
      </c>
      <c r="F143" s="824">
        <f>[2]Druhova!G139</f>
        <v>0</v>
      </c>
      <c r="G143" s="410">
        <f>[2]Druhova!B139</f>
        <v>0</v>
      </c>
      <c r="H143" s="410">
        <f>[2]Druhova!C139</f>
        <v>0</v>
      </c>
      <c r="I143" s="410">
        <f>[2]Druhova!D139</f>
        <v>0</v>
      </c>
      <c r="J143" s="410" t="str">
        <f t="shared" si="6"/>
        <v/>
      </c>
      <c r="K143" s="825" t="str">
        <f t="shared" si="7"/>
        <v/>
      </c>
      <c r="L143" s="209"/>
      <c r="M143" s="209"/>
      <c r="N143" s="209"/>
      <c r="O143" s="209"/>
      <c r="P143" s="209"/>
      <c r="S143" s="210"/>
      <c r="T143" s="210"/>
      <c r="U143" s="210"/>
      <c r="V143" s="210"/>
      <c r="W143" s="210"/>
      <c r="X143" s="210"/>
      <c r="Y143" s="210"/>
      <c r="Z143" s="210"/>
      <c r="AA143" s="210"/>
      <c r="AB143" s="210"/>
    </row>
    <row r="144" spans="1:28" ht="22.5" hidden="1" customHeight="1">
      <c r="A144" s="330"/>
      <c r="B144" s="331"/>
      <c r="C144" s="257"/>
      <c r="D144" s="332">
        <v>5318</v>
      </c>
      <c r="E144" s="329" t="s">
        <v>218</v>
      </c>
      <c r="F144" s="824">
        <f>[2]Druhova!G140</f>
        <v>0</v>
      </c>
      <c r="G144" s="410">
        <f>[2]Druhova!B140</f>
        <v>0</v>
      </c>
      <c r="H144" s="410">
        <f>[2]Druhova!C140</f>
        <v>0</v>
      </c>
      <c r="I144" s="410">
        <f>[2]Druhova!D140</f>
        <v>0</v>
      </c>
      <c r="J144" s="410" t="str">
        <f t="shared" si="6"/>
        <v/>
      </c>
      <c r="K144" s="825" t="str">
        <f t="shared" si="7"/>
        <v/>
      </c>
      <c r="L144" s="209"/>
      <c r="M144" s="209"/>
      <c r="N144" s="209"/>
      <c r="O144" s="209"/>
      <c r="P144" s="209"/>
      <c r="S144" s="210"/>
      <c r="T144" s="210"/>
      <c r="U144" s="210"/>
      <c r="V144" s="210"/>
      <c r="W144" s="210"/>
      <c r="X144" s="210"/>
      <c r="Y144" s="210"/>
      <c r="Z144" s="210"/>
      <c r="AA144" s="210"/>
      <c r="AB144" s="210"/>
    </row>
    <row r="145" spans="1:28" ht="22.5" hidden="1" customHeight="1">
      <c r="A145" s="264"/>
      <c r="B145" s="272"/>
      <c r="C145" s="257">
        <v>532</v>
      </c>
      <c r="D145" s="257"/>
      <c r="E145" s="296" t="s">
        <v>219</v>
      </c>
      <c r="F145" s="824">
        <f>[2]Druhova!G141</f>
        <v>0</v>
      </c>
      <c r="G145" s="410">
        <f>[2]Druhova!B141</f>
        <v>0</v>
      </c>
      <c r="H145" s="410">
        <f>[2]Druhova!C141</f>
        <v>0</v>
      </c>
      <c r="I145" s="410">
        <f>[2]Druhova!D141</f>
        <v>0</v>
      </c>
      <c r="J145" s="410" t="str">
        <f t="shared" si="6"/>
        <v/>
      </c>
      <c r="K145" s="825" t="str">
        <f t="shared" si="7"/>
        <v/>
      </c>
      <c r="L145" s="209"/>
      <c r="M145" s="209"/>
      <c r="N145" s="209"/>
      <c r="O145" s="209"/>
      <c r="P145" s="209"/>
      <c r="S145" s="210"/>
      <c r="T145" s="210"/>
      <c r="U145" s="210"/>
      <c r="V145" s="210"/>
      <c r="W145" s="210"/>
      <c r="X145" s="210"/>
      <c r="Y145" s="210"/>
      <c r="Z145" s="210"/>
      <c r="AA145" s="210"/>
      <c r="AB145" s="210"/>
    </row>
    <row r="146" spans="1:28" hidden="1">
      <c r="A146" s="264"/>
      <c r="B146" s="272"/>
      <c r="C146" s="257"/>
      <c r="D146" s="257">
        <v>5321</v>
      </c>
      <c r="E146" s="296" t="s">
        <v>220</v>
      </c>
      <c r="F146" s="824">
        <f>[2]Druhova!G142</f>
        <v>0</v>
      </c>
      <c r="G146" s="410">
        <f>[2]Druhova!B142</f>
        <v>0</v>
      </c>
      <c r="H146" s="410">
        <f>[2]Druhova!C142</f>
        <v>0</v>
      </c>
      <c r="I146" s="410">
        <f>[2]Druhova!D142</f>
        <v>0</v>
      </c>
      <c r="J146" s="410" t="str">
        <f t="shared" si="6"/>
        <v/>
      </c>
      <c r="K146" s="825" t="str">
        <f t="shared" si="7"/>
        <v/>
      </c>
      <c r="L146" s="209"/>
      <c r="M146" s="209"/>
      <c r="N146" s="209"/>
      <c r="O146" s="209"/>
      <c r="P146" s="209"/>
      <c r="S146" s="210"/>
      <c r="T146" s="210"/>
      <c r="U146" s="210"/>
      <c r="V146" s="210"/>
      <c r="W146" s="210"/>
      <c r="X146" s="210"/>
      <c r="Y146" s="210"/>
      <c r="Z146" s="210"/>
      <c r="AA146" s="210"/>
      <c r="AB146" s="210"/>
    </row>
    <row r="147" spans="1:28" ht="22.5" hidden="1" customHeight="1">
      <c r="A147" s="264"/>
      <c r="B147" s="272"/>
      <c r="C147" s="257"/>
      <c r="D147" s="257">
        <v>5322</v>
      </c>
      <c r="E147" s="296" t="s">
        <v>221</v>
      </c>
      <c r="F147" s="824">
        <f>[2]Druhova!G143</f>
        <v>0</v>
      </c>
      <c r="G147" s="410">
        <f>[2]Druhova!B143</f>
        <v>0</v>
      </c>
      <c r="H147" s="410">
        <f>[2]Druhova!C143</f>
        <v>0</v>
      </c>
      <c r="I147" s="410">
        <f>[2]Druhova!D143</f>
        <v>0</v>
      </c>
      <c r="J147" s="410" t="str">
        <f t="shared" si="6"/>
        <v/>
      </c>
      <c r="K147" s="825" t="str">
        <f t="shared" si="7"/>
        <v/>
      </c>
      <c r="L147" s="209"/>
      <c r="M147" s="209"/>
      <c r="N147" s="209"/>
      <c r="O147" s="209"/>
      <c r="P147" s="209"/>
      <c r="S147" s="210"/>
      <c r="T147" s="210"/>
      <c r="U147" s="210"/>
      <c r="V147" s="210"/>
      <c r="W147" s="210"/>
      <c r="X147" s="210"/>
      <c r="Y147" s="210"/>
      <c r="Z147" s="210"/>
      <c r="AA147" s="210"/>
      <c r="AB147" s="210"/>
    </row>
    <row r="148" spans="1:28" s="255" customFormat="1" hidden="1">
      <c r="A148" s="264"/>
      <c r="B148" s="272"/>
      <c r="C148" s="257"/>
      <c r="D148" s="257">
        <v>5323</v>
      </c>
      <c r="E148" s="296" t="s">
        <v>222</v>
      </c>
      <c r="F148" s="824">
        <f>[2]Druhova!G144</f>
        <v>0</v>
      </c>
      <c r="G148" s="410">
        <f>[2]Druhova!B144</f>
        <v>0</v>
      </c>
      <c r="H148" s="410">
        <f>[2]Druhova!C144</f>
        <v>0</v>
      </c>
      <c r="I148" s="410">
        <f>[2]Druhova!D144</f>
        <v>0</v>
      </c>
      <c r="J148" s="410" t="str">
        <f t="shared" si="6"/>
        <v/>
      </c>
      <c r="K148" s="825" t="str">
        <f t="shared" si="7"/>
        <v/>
      </c>
      <c r="L148" s="254"/>
      <c r="M148" s="254"/>
      <c r="N148" s="254"/>
      <c r="O148" s="254"/>
      <c r="P148" s="254"/>
      <c r="Q148" s="254"/>
      <c r="R148" s="254"/>
    </row>
    <row r="149" spans="1:28" ht="22.5" hidden="1">
      <c r="A149" s="264"/>
      <c r="B149" s="272"/>
      <c r="C149" s="257"/>
      <c r="D149" s="257">
        <v>5324</v>
      </c>
      <c r="E149" s="296" t="s">
        <v>223</v>
      </c>
      <c r="F149" s="824">
        <f>[2]Druhova!G145</f>
        <v>0</v>
      </c>
      <c r="G149" s="410">
        <f>[2]Druhova!B145</f>
        <v>0</v>
      </c>
      <c r="H149" s="410">
        <f>[2]Druhova!C145</f>
        <v>0</v>
      </c>
      <c r="I149" s="410">
        <f>[2]Druhova!D145</f>
        <v>0</v>
      </c>
      <c r="J149" s="410" t="str">
        <f t="shared" si="6"/>
        <v/>
      </c>
      <c r="K149" s="825" t="str">
        <f t="shared" si="7"/>
        <v/>
      </c>
      <c r="L149" s="209"/>
      <c r="M149" s="209"/>
      <c r="N149" s="209"/>
      <c r="O149" s="209"/>
      <c r="P149" s="209"/>
      <c r="S149" s="210"/>
      <c r="T149" s="210"/>
      <c r="U149" s="210"/>
      <c r="V149" s="210"/>
      <c r="W149" s="210"/>
      <c r="X149" s="210"/>
      <c r="Y149" s="210"/>
      <c r="Z149" s="210"/>
      <c r="AA149" s="210"/>
      <c r="AB149" s="210"/>
    </row>
    <row r="150" spans="1:28" hidden="1">
      <c r="A150" s="264"/>
      <c r="B150" s="272"/>
      <c r="C150" s="257"/>
      <c r="D150" s="257">
        <v>5325</v>
      </c>
      <c r="E150" s="296" t="s">
        <v>224</v>
      </c>
      <c r="F150" s="824">
        <f>[2]Druhova!G146</f>
        <v>0</v>
      </c>
      <c r="G150" s="410">
        <f>[2]Druhova!B146</f>
        <v>0</v>
      </c>
      <c r="H150" s="410">
        <f>[2]Druhova!C146</f>
        <v>0</v>
      </c>
      <c r="I150" s="410">
        <f>[2]Druhova!D146</f>
        <v>0</v>
      </c>
      <c r="J150" s="410" t="str">
        <f t="shared" si="6"/>
        <v/>
      </c>
      <c r="K150" s="825" t="str">
        <f t="shared" si="7"/>
        <v/>
      </c>
      <c r="L150" s="209"/>
      <c r="M150" s="209"/>
      <c r="N150" s="209"/>
      <c r="O150" s="209"/>
      <c r="P150" s="209"/>
      <c r="S150" s="210"/>
      <c r="T150" s="210"/>
      <c r="U150" s="210"/>
      <c r="V150" s="210"/>
      <c r="W150" s="210"/>
      <c r="X150" s="210"/>
      <c r="Y150" s="210"/>
      <c r="Z150" s="210"/>
      <c r="AA150" s="210"/>
      <c r="AB150" s="210"/>
    </row>
    <row r="151" spans="1:28" ht="22.5" hidden="1" customHeight="1">
      <c r="A151" s="264"/>
      <c r="B151" s="272"/>
      <c r="C151" s="257"/>
      <c r="D151" s="257">
        <v>5329</v>
      </c>
      <c r="E151" s="296" t="s">
        <v>225</v>
      </c>
      <c r="F151" s="824">
        <f>[2]Druhova!G147</f>
        <v>0</v>
      </c>
      <c r="G151" s="410">
        <f>[2]Druhova!B147</f>
        <v>0</v>
      </c>
      <c r="H151" s="410">
        <f>[2]Druhova!C147</f>
        <v>0</v>
      </c>
      <c r="I151" s="410">
        <f>[2]Druhova!D147</f>
        <v>0</v>
      </c>
      <c r="J151" s="410" t="str">
        <f t="shared" si="6"/>
        <v/>
      </c>
      <c r="K151" s="825" t="str">
        <f t="shared" si="7"/>
        <v/>
      </c>
      <c r="L151" s="209"/>
      <c r="M151" s="209"/>
      <c r="N151" s="209"/>
      <c r="O151" s="209"/>
      <c r="P151" s="209"/>
      <c r="S151" s="210"/>
      <c r="T151" s="210"/>
      <c r="U151" s="210"/>
      <c r="V151" s="210"/>
      <c r="W151" s="210"/>
      <c r="X151" s="210"/>
      <c r="Y151" s="210"/>
      <c r="Z151" s="210"/>
      <c r="AA151" s="210"/>
      <c r="AB151" s="210"/>
    </row>
    <row r="152" spans="1:28" ht="22.5" hidden="1" customHeight="1">
      <c r="A152" s="264"/>
      <c r="B152" s="272"/>
      <c r="C152" s="257">
        <v>533</v>
      </c>
      <c r="D152" s="257"/>
      <c r="E152" s="296" t="s">
        <v>226</v>
      </c>
      <c r="F152" s="824">
        <f>[2]Druhova!G148</f>
        <v>0</v>
      </c>
      <c r="G152" s="410">
        <f>[2]Druhova!B148</f>
        <v>0</v>
      </c>
      <c r="H152" s="410">
        <f>[2]Druhova!C148</f>
        <v>0</v>
      </c>
      <c r="I152" s="410">
        <f>[2]Druhova!D148</f>
        <v>0</v>
      </c>
      <c r="J152" s="410" t="str">
        <f t="shared" si="6"/>
        <v/>
      </c>
      <c r="K152" s="825" t="str">
        <f t="shared" si="7"/>
        <v/>
      </c>
      <c r="L152" s="209"/>
      <c r="M152" s="209"/>
      <c r="N152" s="209"/>
      <c r="O152" s="209"/>
      <c r="P152" s="209"/>
      <c r="S152" s="210"/>
      <c r="T152" s="210"/>
      <c r="U152" s="210"/>
      <c r="V152" s="210"/>
      <c r="W152" s="210"/>
      <c r="X152" s="210"/>
      <c r="Y152" s="210"/>
      <c r="Z152" s="210"/>
      <c r="AA152" s="210"/>
      <c r="AB152" s="210"/>
    </row>
    <row r="153" spans="1:28" ht="24" customHeight="1">
      <c r="A153" s="264"/>
      <c r="B153" s="272"/>
      <c r="C153" s="257">
        <v>534</v>
      </c>
      <c r="D153" s="257"/>
      <c r="E153" s="296" t="s">
        <v>663</v>
      </c>
      <c r="F153" s="824">
        <f>[2]Druhova!G149</f>
        <v>11002.154759999999</v>
      </c>
      <c r="G153" s="410">
        <f>[2]Druhova!B149</f>
        <v>11419.369000000001</v>
      </c>
      <c r="H153" s="410">
        <f>[2]Druhova!C149</f>
        <v>11890.495999999999</v>
      </c>
      <c r="I153" s="410">
        <f>[2]Druhova!D149</f>
        <v>13372.165129999999</v>
      </c>
      <c r="J153" s="410">
        <f t="shared" si="6"/>
        <v>112.46095310069488</v>
      </c>
      <c r="K153" s="825">
        <f t="shared" si="7"/>
        <v>121.5413291459645</v>
      </c>
      <c r="L153" s="209"/>
      <c r="M153" s="209"/>
      <c r="N153" s="209"/>
      <c r="O153" s="209"/>
      <c r="P153" s="209"/>
      <c r="S153" s="210"/>
      <c r="T153" s="210"/>
      <c r="U153" s="210"/>
      <c r="V153" s="210"/>
      <c r="W153" s="210"/>
      <c r="X153" s="210"/>
      <c r="Y153" s="210"/>
      <c r="Z153" s="210"/>
      <c r="AA153" s="210"/>
      <c r="AB153" s="210"/>
    </row>
    <row r="154" spans="1:28" ht="22.5" customHeight="1">
      <c r="A154" s="264"/>
      <c r="B154" s="272"/>
      <c r="C154" s="257"/>
      <c r="D154" s="257">
        <v>5342</v>
      </c>
      <c r="E154" s="296" t="s">
        <v>227</v>
      </c>
      <c r="F154" s="824">
        <f>[2]Druhova!G150</f>
        <v>10807.136</v>
      </c>
      <c r="G154" s="410">
        <f>[2]Druhova!B150</f>
        <v>11419.369000000001</v>
      </c>
      <c r="H154" s="410">
        <f>[2]Druhova!C150</f>
        <v>11890.495999999999</v>
      </c>
      <c r="I154" s="410">
        <f>[2]Druhova!D150</f>
        <v>12521.056</v>
      </c>
      <c r="J154" s="410">
        <f t="shared" si="6"/>
        <v>105.3030588463257</v>
      </c>
      <c r="K154" s="825">
        <f t="shared" si="7"/>
        <v>115.8591508425544</v>
      </c>
      <c r="L154" s="209"/>
      <c r="M154" s="209"/>
      <c r="N154" s="209"/>
      <c r="O154" s="209"/>
      <c r="P154" s="209"/>
      <c r="S154" s="210"/>
      <c r="T154" s="210"/>
      <c r="U154" s="210"/>
      <c r="V154" s="210"/>
      <c r="W154" s="210"/>
      <c r="X154" s="210"/>
      <c r="Y154" s="210"/>
      <c r="Z154" s="210"/>
      <c r="AA154" s="210"/>
      <c r="AB154" s="210"/>
    </row>
    <row r="155" spans="1:28" ht="22.5" hidden="1">
      <c r="A155" s="264"/>
      <c r="B155" s="272"/>
      <c r="C155" s="257"/>
      <c r="D155" s="257">
        <v>5343</v>
      </c>
      <c r="E155" s="296" t="s">
        <v>793</v>
      </c>
      <c r="F155" s="824">
        <f>[2]Druhova!G151</f>
        <v>0</v>
      </c>
      <c r="G155" s="410">
        <f>[2]Druhova!B151</f>
        <v>0</v>
      </c>
      <c r="H155" s="410">
        <f>[2]Druhova!C151</f>
        <v>0</v>
      </c>
      <c r="I155" s="410">
        <f>[2]Druhova!D151</f>
        <v>0</v>
      </c>
      <c r="J155" s="410" t="str">
        <f t="shared" si="6"/>
        <v/>
      </c>
      <c r="K155" s="825" t="str">
        <f t="shared" si="7"/>
        <v/>
      </c>
      <c r="L155" s="209"/>
      <c r="M155" s="209"/>
      <c r="N155" s="209"/>
      <c r="O155" s="209"/>
      <c r="P155" s="209"/>
      <c r="S155" s="210"/>
      <c r="T155" s="210"/>
      <c r="U155" s="210"/>
      <c r="V155" s="210"/>
      <c r="W155" s="210"/>
      <c r="X155" s="210"/>
      <c r="Y155" s="210"/>
      <c r="Z155" s="210"/>
      <c r="AA155" s="210"/>
      <c r="AB155" s="210"/>
    </row>
    <row r="156" spans="1:28" ht="16.7" customHeight="1">
      <c r="A156" s="264"/>
      <c r="B156" s="272"/>
      <c r="C156" s="257"/>
      <c r="D156" s="257">
        <v>5346</v>
      </c>
      <c r="E156" s="296" t="s">
        <v>228</v>
      </c>
      <c r="F156" s="824">
        <f>[2]Druhova!G152</f>
        <v>195.01875999999999</v>
      </c>
      <c r="G156" s="410">
        <f>[2]Druhova!B152</f>
        <v>0</v>
      </c>
      <c r="H156" s="410">
        <f>[2]Druhova!C152</f>
        <v>0</v>
      </c>
      <c r="I156" s="410">
        <f>[2]Druhova!D152</f>
        <v>851.10913000000005</v>
      </c>
      <c r="J156" s="410" t="str">
        <f t="shared" si="6"/>
        <v/>
      </c>
      <c r="K156" s="825">
        <f t="shared" si="7"/>
        <v>436.42423426341139</v>
      </c>
      <c r="L156" s="209"/>
      <c r="M156" s="209"/>
      <c r="N156" s="209"/>
      <c r="O156" s="209"/>
      <c r="P156" s="209"/>
      <c r="S156" s="210"/>
      <c r="T156" s="210"/>
      <c r="U156" s="210"/>
      <c r="V156" s="210"/>
      <c r="W156" s="210"/>
      <c r="X156" s="210"/>
      <c r="Y156" s="210"/>
      <c r="Z156" s="210"/>
      <c r="AA156" s="210"/>
      <c r="AB156" s="210"/>
    </row>
    <row r="157" spans="1:28" ht="16.7" hidden="1" customHeight="1">
      <c r="A157" s="264"/>
      <c r="B157" s="272"/>
      <c r="C157" s="257">
        <v>535</v>
      </c>
      <c r="D157" s="257"/>
      <c r="E157" s="296" t="s">
        <v>664</v>
      </c>
      <c r="F157" s="824">
        <f>[2]Druhova!G153</f>
        <v>0</v>
      </c>
      <c r="G157" s="410">
        <f>[2]Druhova!B153</f>
        <v>0</v>
      </c>
      <c r="H157" s="410">
        <f>[2]Druhova!C153</f>
        <v>0</v>
      </c>
      <c r="I157" s="410">
        <f>[2]Druhova!D153</f>
        <v>0</v>
      </c>
      <c r="J157" s="410" t="str">
        <f>IF(H157=0,"",I157/H157*100)</f>
        <v/>
      </c>
      <c r="K157" s="825" t="str">
        <f>IF(F157=0,"",I157/F157*100)</f>
        <v/>
      </c>
      <c r="L157" s="209"/>
      <c r="M157" s="209"/>
      <c r="N157" s="209"/>
      <c r="O157" s="209"/>
      <c r="P157" s="209"/>
      <c r="S157" s="210"/>
      <c r="T157" s="210"/>
      <c r="U157" s="210"/>
      <c r="V157" s="210"/>
      <c r="W157" s="210"/>
      <c r="X157" s="210"/>
      <c r="Y157" s="210"/>
      <c r="Z157" s="210"/>
      <c r="AA157" s="210"/>
      <c r="AB157" s="210"/>
    </row>
    <row r="158" spans="1:28" ht="24.75" customHeight="1">
      <c r="A158" s="264"/>
      <c r="B158" s="272"/>
      <c r="C158" s="257">
        <v>536</v>
      </c>
      <c r="D158" s="257"/>
      <c r="E158" s="333" t="s">
        <v>665</v>
      </c>
      <c r="F158" s="824">
        <f>[2]Druhova!G154</f>
        <v>98.608000000000004</v>
      </c>
      <c r="G158" s="410">
        <f>[2]Druhova!B154</f>
        <v>151</v>
      </c>
      <c r="H158" s="410">
        <f>[2]Druhova!C154</f>
        <v>112</v>
      </c>
      <c r="I158" s="410">
        <f>[2]Druhova!D154</f>
        <v>99.917000000000002</v>
      </c>
      <c r="J158" s="410">
        <f t="shared" ref="J158:J167" si="8">IF(H158=0,"",I158/H158*100)</f>
        <v>89.211607142857147</v>
      </c>
      <c r="K158" s="825">
        <f t="shared" ref="K158:K167" si="9">IF(F158=0,"",I158/F158*100)</f>
        <v>101.32747850073017</v>
      </c>
      <c r="L158" s="209"/>
      <c r="M158" s="209"/>
      <c r="N158" s="209"/>
      <c r="O158" s="209"/>
      <c r="P158" s="209"/>
      <c r="S158" s="210"/>
      <c r="T158" s="210"/>
      <c r="U158" s="210"/>
      <c r="V158" s="210"/>
      <c r="W158" s="210"/>
      <c r="X158" s="210"/>
      <c r="Y158" s="210"/>
      <c r="Z158" s="210"/>
      <c r="AA158" s="210"/>
      <c r="AB158" s="210"/>
    </row>
    <row r="159" spans="1:28" ht="36">
      <c r="A159" s="264"/>
      <c r="B159" s="272">
        <v>53</v>
      </c>
      <c r="C159" s="257"/>
      <c r="D159" s="272"/>
      <c r="E159" s="298" t="s">
        <v>666</v>
      </c>
      <c r="F159" s="826">
        <f>[2]Druhova!G155</f>
        <v>11100.76276</v>
      </c>
      <c r="G159" s="422">
        <f>[2]Druhova!B155</f>
        <v>11570.369000000001</v>
      </c>
      <c r="H159" s="422">
        <f>[2]Druhova!C155</f>
        <v>12002.495999999999</v>
      </c>
      <c r="I159" s="422">
        <f>[2]Druhova!D155</f>
        <v>13472.082130000001</v>
      </c>
      <c r="J159" s="422">
        <f t="shared" si="8"/>
        <v>112.24400433043262</v>
      </c>
      <c r="K159" s="827">
        <f t="shared" si="9"/>
        <v>121.36176964834083</v>
      </c>
      <c r="L159" s="209"/>
      <c r="M159" s="209"/>
      <c r="N159" s="209"/>
      <c r="O159" s="209"/>
      <c r="P159" s="209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</row>
    <row r="160" spans="1:28" hidden="1">
      <c r="A160" s="264"/>
      <c r="B160" s="272"/>
      <c r="C160" s="257">
        <v>541</v>
      </c>
      <c r="D160" s="257"/>
      <c r="E160" s="296" t="s">
        <v>229</v>
      </c>
      <c r="F160" s="824">
        <f>[2]Druhova!G156</f>
        <v>0</v>
      </c>
      <c r="G160" s="410">
        <f>[2]Druhova!B156</f>
        <v>0</v>
      </c>
      <c r="H160" s="410">
        <f>[2]Druhova!C156</f>
        <v>0</v>
      </c>
      <c r="I160" s="410">
        <f>[2]Druhova!D156</f>
        <v>0</v>
      </c>
      <c r="J160" s="410" t="str">
        <f t="shared" si="8"/>
        <v/>
      </c>
      <c r="K160" s="825" t="str">
        <f t="shared" si="9"/>
        <v/>
      </c>
      <c r="L160" s="209"/>
      <c r="M160" s="209"/>
      <c r="N160" s="209"/>
      <c r="O160" s="209"/>
      <c r="P160" s="209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</row>
    <row r="161" spans="1:28">
      <c r="A161" s="264"/>
      <c r="B161" s="272"/>
      <c r="C161" s="257">
        <v>542</v>
      </c>
      <c r="D161" s="257"/>
      <c r="E161" s="296" t="s">
        <v>230</v>
      </c>
      <c r="F161" s="824">
        <f>[2]Druhova!G157</f>
        <v>1783.788</v>
      </c>
      <c r="G161" s="410">
        <f>[2]Druhova!B157</f>
        <v>1850</v>
      </c>
      <c r="H161" s="410">
        <f>[2]Druhova!C157</f>
        <v>2085.4340000000002</v>
      </c>
      <c r="I161" s="410">
        <f>[2]Druhova!D157</f>
        <v>2085.2460000000001</v>
      </c>
      <c r="J161" s="410">
        <f t="shared" si="8"/>
        <v>99.990985089914133</v>
      </c>
      <c r="K161" s="825">
        <f t="shared" si="9"/>
        <v>116.89987823665145</v>
      </c>
      <c r="L161" s="209"/>
      <c r="M161" s="209"/>
      <c r="N161" s="209"/>
      <c r="O161" s="209"/>
      <c r="P161" s="209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</row>
    <row r="162" spans="1:28" hidden="1">
      <c r="A162" s="264"/>
      <c r="B162" s="272"/>
      <c r="C162" s="257">
        <v>549</v>
      </c>
      <c r="D162" s="257"/>
      <c r="E162" s="296" t="s">
        <v>231</v>
      </c>
      <c r="F162" s="824">
        <f>[2]Druhova!G158</f>
        <v>0</v>
      </c>
      <c r="G162" s="410">
        <f>[2]Druhova!B158</f>
        <v>0</v>
      </c>
      <c r="H162" s="410">
        <f>[2]Druhova!C158</f>
        <v>0</v>
      </c>
      <c r="I162" s="410">
        <f>[2]Druhova!D158</f>
        <v>0</v>
      </c>
      <c r="J162" s="410" t="str">
        <f t="shared" si="8"/>
        <v/>
      </c>
      <c r="K162" s="825" t="str">
        <f t="shared" si="9"/>
        <v/>
      </c>
      <c r="L162" s="209"/>
      <c r="M162" s="209"/>
      <c r="N162" s="209"/>
      <c r="O162" s="209"/>
      <c r="P162" s="209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</row>
    <row r="163" spans="1:28">
      <c r="A163" s="264"/>
      <c r="B163" s="272">
        <v>54</v>
      </c>
      <c r="C163" s="257"/>
      <c r="D163" s="272"/>
      <c r="E163" s="334" t="s">
        <v>232</v>
      </c>
      <c r="F163" s="826">
        <f>[2]Druhova!G159</f>
        <v>1783.788</v>
      </c>
      <c r="G163" s="422">
        <f>[2]Druhova!B159</f>
        <v>1850</v>
      </c>
      <c r="H163" s="422">
        <f>[2]Druhova!C159</f>
        <v>2085.4340000000002</v>
      </c>
      <c r="I163" s="422">
        <f>[2]Druhova!D159</f>
        <v>2085.2460000000001</v>
      </c>
      <c r="J163" s="422">
        <f t="shared" si="8"/>
        <v>99.990985089914133</v>
      </c>
      <c r="K163" s="827">
        <f t="shared" si="9"/>
        <v>116.89987823665145</v>
      </c>
      <c r="L163" s="209"/>
      <c r="M163" s="209"/>
      <c r="N163" s="209"/>
      <c r="O163" s="209"/>
      <c r="P163" s="209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</row>
    <row r="164" spans="1:28" ht="24.2" hidden="1" customHeight="1">
      <c r="A164" s="264"/>
      <c r="B164" s="272"/>
      <c r="C164" s="257">
        <v>551</v>
      </c>
      <c r="D164" s="257"/>
      <c r="E164" s="296" t="s">
        <v>667</v>
      </c>
      <c r="F164" s="824">
        <f>[2]Druhova!G160</f>
        <v>0</v>
      </c>
      <c r="G164" s="410">
        <f>[2]Druhova!B160</f>
        <v>0</v>
      </c>
      <c r="H164" s="410">
        <f>[2]Druhova!C160</f>
        <v>0</v>
      </c>
      <c r="I164" s="410">
        <f>[2]Druhova!D160</f>
        <v>0</v>
      </c>
      <c r="J164" s="410" t="str">
        <f t="shared" si="8"/>
        <v/>
      </c>
      <c r="K164" s="825" t="str">
        <f t="shared" si="9"/>
        <v/>
      </c>
      <c r="L164" s="209"/>
      <c r="M164" s="209"/>
      <c r="N164" s="209"/>
      <c r="O164" s="209"/>
      <c r="P164" s="209"/>
      <c r="S164" s="210"/>
      <c r="T164" s="210"/>
      <c r="U164" s="210"/>
      <c r="V164" s="210"/>
      <c r="W164" s="210"/>
      <c r="X164" s="210"/>
      <c r="Y164" s="210"/>
      <c r="Z164" s="210"/>
      <c r="AA164" s="210"/>
      <c r="AB164" s="210"/>
    </row>
    <row r="165" spans="1:28" ht="34.700000000000003" hidden="1" customHeight="1">
      <c r="A165" s="264"/>
      <c r="B165" s="272"/>
      <c r="C165" s="257"/>
      <c r="D165" s="257">
        <v>5514</v>
      </c>
      <c r="E165" s="296" t="s">
        <v>668</v>
      </c>
      <c r="F165" s="824">
        <f>[2]Druhova!G161</f>
        <v>0</v>
      </c>
      <c r="G165" s="410">
        <f>[2]Druhova!B161</f>
        <v>0</v>
      </c>
      <c r="H165" s="410">
        <f>[2]Druhova!C161</f>
        <v>0</v>
      </c>
      <c r="I165" s="410">
        <f>[2]Druhova!D161</f>
        <v>0</v>
      </c>
      <c r="J165" s="410" t="str">
        <f t="shared" si="8"/>
        <v/>
      </c>
      <c r="K165" s="825" t="str">
        <f t="shared" si="9"/>
        <v/>
      </c>
      <c r="L165" s="209"/>
      <c r="M165" s="209"/>
      <c r="N165" s="209"/>
      <c r="O165" s="209"/>
      <c r="P165" s="209"/>
      <c r="S165" s="210"/>
      <c r="T165" s="210"/>
      <c r="U165" s="210"/>
      <c r="V165" s="210"/>
      <c r="W165" s="210"/>
      <c r="X165" s="210"/>
      <c r="Y165" s="210"/>
      <c r="Z165" s="210"/>
      <c r="AA165" s="210"/>
      <c r="AB165" s="210"/>
    </row>
    <row r="166" spans="1:28" ht="34.700000000000003" hidden="1" customHeight="1">
      <c r="A166" s="264"/>
      <c r="B166" s="272"/>
      <c r="C166" s="257"/>
      <c r="D166" s="257">
        <v>5515</v>
      </c>
      <c r="E166" s="296" t="s">
        <v>669</v>
      </c>
      <c r="F166" s="824">
        <f>[2]Druhova!G162</f>
        <v>0</v>
      </c>
      <c r="G166" s="410">
        <f>[2]Druhova!B162</f>
        <v>0</v>
      </c>
      <c r="H166" s="410">
        <f>[2]Druhova!C162</f>
        <v>0</v>
      </c>
      <c r="I166" s="410">
        <f>[2]Druhova!D162</f>
        <v>0</v>
      </c>
      <c r="J166" s="410" t="str">
        <f t="shared" si="8"/>
        <v/>
      </c>
      <c r="K166" s="825" t="str">
        <f t="shared" si="9"/>
        <v/>
      </c>
      <c r="L166" s="209"/>
      <c r="M166" s="209"/>
      <c r="N166" s="209"/>
      <c r="O166" s="209"/>
      <c r="P166" s="209"/>
      <c r="S166" s="210"/>
      <c r="T166" s="210"/>
      <c r="U166" s="210"/>
      <c r="V166" s="210"/>
      <c r="W166" s="210"/>
      <c r="X166" s="210"/>
      <c r="Y166" s="210"/>
      <c r="Z166" s="210"/>
      <c r="AA166" s="210"/>
      <c r="AB166" s="210"/>
    </row>
    <row r="167" spans="1:28" ht="12" hidden="1" customHeight="1">
      <c r="A167" s="264"/>
      <c r="B167" s="272"/>
      <c r="C167" s="257"/>
      <c r="D167" s="257">
        <v>5516</v>
      </c>
      <c r="E167" s="296" t="s">
        <v>670</v>
      </c>
      <c r="F167" s="824">
        <f>[2]Druhova!G163</f>
        <v>0</v>
      </c>
      <c r="G167" s="410">
        <f>[2]Druhova!B163</f>
        <v>0</v>
      </c>
      <c r="H167" s="410">
        <f>[2]Druhova!C163</f>
        <v>0</v>
      </c>
      <c r="I167" s="410">
        <f>[2]Druhova!D163</f>
        <v>0</v>
      </c>
      <c r="J167" s="410" t="str">
        <f t="shared" si="8"/>
        <v/>
      </c>
      <c r="K167" s="825" t="str">
        <f t="shared" si="9"/>
        <v/>
      </c>
      <c r="L167" s="209"/>
      <c r="M167" s="209"/>
      <c r="N167" s="209"/>
      <c r="O167" s="209"/>
      <c r="P167" s="209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</row>
    <row r="168" spans="1:28" hidden="1">
      <c r="A168" s="264"/>
      <c r="B168" s="272"/>
      <c r="C168" s="257">
        <v>552</v>
      </c>
      <c r="D168" s="257"/>
      <c r="E168" s="296" t="s">
        <v>233</v>
      </c>
      <c r="F168" s="824">
        <f>[2]Druhova!G164</f>
        <v>0</v>
      </c>
      <c r="G168" s="410">
        <f>[2]Druhova!B164</f>
        <v>0</v>
      </c>
      <c r="H168" s="410">
        <f>[2]Druhova!C164</f>
        <v>0</v>
      </c>
      <c r="I168" s="410">
        <f>[2]Druhova!D164</f>
        <v>0</v>
      </c>
      <c r="J168" s="410" t="str">
        <f>IF(H168=0,"",I168/H168*100)</f>
        <v/>
      </c>
      <c r="K168" s="825" t="str">
        <f>IF(F168=0,"",I168/F168*100)</f>
        <v/>
      </c>
      <c r="L168" s="209"/>
      <c r="M168" s="209"/>
      <c r="N168" s="209"/>
      <c r="O168" s="209"/>
      <c r="P168" s="209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</row>
    <row r="169" spans="1:28" hidden="1">
      <c r="A169" s="264"/>
      <c r="B169" s="272"/>
      <c r="C169" s="257">
        <v>553</v>
      </c>
      <c r="D169" s="257"/>
      <c r="E169" s="296" t="s">
        <v>234</v>
      </c>
      <c r="F169" s="824">
        <f>[2]Druhova!G165</f>
        <v>0</v>
      </c>
      <c r="G169" s="410">
        <f>[2]Druhova!B165</f>
        <v>0</v>
      </c>
      <c r="H169" s="410">
        <f>[2]Druhova!C165</f>
        <v>0</v>
      </c>
      <c r="I169" s="410">
        <f>[2]Druhova!D165</f>
        <v>0</v>
      </c>
      <c r="J169" s="410" t="str">
        <f>IF(H169=0,"",I169/H169*100)</f>
        <v/>
      </c>
      <c r="K169" s="825" t="str">
        <f>IF(F169=0,"",I169/F169*100)</f>
        <v/>
      </c>
      <c r="L169" s="209"/>
      <c r="M169" s="209"/>
      <c r="N169" s="209"/>
      <c r="O169" s="209"/>
      <c r="P169" s="209"/>
      <c r="S169" s="210"/>
      <c r="T169" s="210"/>
      <c r="U169" s="210"/>
      <c r="V169" s="210"/>
      <c r="W169" s="210"/>
      <c r="X169" s="210"/>
      <c r="Y169" s="210"/>
      <c r="Z169" s="210"/>
      <c r="AA169" s="210"/>
      <c r="AB169" s="210"/>
    </row>
    <row r="170" spans="1:28">
      <c r="A170" s="264"/>
      <c r="B170" s="272"/>
      <c r="C170" s="257">
        <v>554</v>
      </c>
      <c r="D170" s="257"/>
      <c r="E170" s="296" t="s">
        <v>671</v>
      </c>
      <c r="F170" s="824">
        <f>[2]Druhova!G166</f>
        <v>33.756689999999999</v>
      </c>
      <c r="G170" s="410">
        <f>[2]Druhova!B166</f>
        <v>40</v>
      </c>
      <c r="H170" s="410">
        <f>[2]Druhova!C166</f>
        <v>33</v>
      </c>
      <c r="I170" s="410">
        <f>[2]Druhova!D166</f>
        <v>32.056179999999998</v>
      </c>
      <c r="J170" s="410">
        <f>IF(H170=0,"",I170/H170*100)</f>
        <v>97.139939393939386</v>
      </c>
      <c r="K170" s="825">
        <f>IF(F170=0,"",I170/F170*100)</f>
        <v>94.962450406126891</v>
      </c>
      <c r="L170" s="209"/>
      <c r="M170" s="209"/>
      <c r="N170" s="209"/>
      <c r="O170" s="209"/>
      <c r="P170" s="209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</row>
    <row r="171" spans="1:28" ht="24.75" thickBot="1">
      <c r="A171" s="264"/>
      <c r="B171" s="272">
        <v>55</v>
      </c>
      <c r="C171" s="257"/>
      <c r="D171" s="272"/>
      <c r="E171" s="298" t="s">
        <v>672</v>
      </c>
      <c r="F171" s="826">
        <f>[2]Druhova!G167</f>
        <v>33.756689999999999</v>
      </c>
      <c r="G171" s="422">
        <f>[2]Druhova!B167</f>
        <v>40</v>
      </c>
      <c r="H171" s="422">
        <f>[2]Druhova!C167</f>
        <v>33</v>
      </c>
      <c r="I171" s="422">
        <f>[2]Druhova!D167</f>
        <v>32.056179999999998</v>
      </c>
      <c r="J171" s="422">
        <f t="shared" ref="J171:J234" si="10">IF(H171=0,"",I171/H171*100)</f>
        <v>97.139939393939386</v>
      </c>
      <c r="K171" s="827">
        <f t="shared" ref="K171:K234" si="11">IF(F171=0,"",I171/F171*100)</f>
        <v>94.962450406126891</v>
      </c>
      <c r="L171" s="209"/>
      <c r="M171" s="209"/>
      <c r="N171" s="209"/>
      <c r="O171" s="209"/>
      <c r="P171" s="209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</row>
    <row r="172" spans="1:28" ht="24.2" hidden="1" customHeight="1">
      <c r="A172" s="264"/>
      <c r="B172" s="272"/>
      <c r="C172" s="257">
        <v>561</v>
      </c>
      <c r="D172" s="257"/>
      <c r="E172" s="296" t="s">
        <v>235</v>
      </c>
      <c r="F172" s="824">
        <f>[2]Druhova!G168</f>
        <v>0</v>
      </c>
      <c r="G172" s="410">
        <f>[2]Druhova!B168</f>
        <v>0</v>
      </c>
      <c r="H172" s="410">
        <f>[2]Druhova!C168</f>
        <v>0</v>
      </c>
      <c r="I172" s="410">
        <f>[2]Druhova!D168</f>
        <v>0</v>
      </c>
      <c r="J172" s="410" t="str">
        <f t="shared" si="10"/>
        <v/>
      </c>
      <c r="K172" s="825" t="str">
        <f t="shared" si="11"/>
        <v/>
      </c>
      <c r="L172" s="209"/>
      <c r="M172" s="209"/>
      <c r="N172" s="209"/>
      <c r="O172" s="209"/>
      <c r="P172" s="209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</row>
    <row r="173" spans="1:28" ht="22.5" hidden="1" customHeight="1">
      <c r="A173" s="264"/>
      <c r="B173" s="272"/>
      <c r="C173" s="257">
        <v>562</v>
      </c>
      <c r="D173" s="257"/>
      <c r="E173" s="296" t="s">
        <v>236</v>
      </c>
      <c r="F173" s="824">
        <f>[2]Druhova!G169</f>
        <v>0</v>
      </c>
      <c r="G173" s="410">
        <f>[2]Druhova!B169</f>
        <v>0</v>
      </c>
      <c r="H173" s="410">
        <f>[2]Druhova!C169</f>
        <v>0</v>
      </c>
      <c r="I173" s="410">
        <f>[2]Druhova!D169</f>
        <v>0</v>
      </c>
      <c r="J173" s="410" t="str">
        <f t="shared" si="10"/>
        <v/>
      </c>
      <c r="K173" s="825" t="str">
        <f t="shared" si="11"/>
        <v/>
      </c>
      <c r="L173" s="209"/>
      <c r="M173" s="209"/>
      <c r="N173" s="209"/>
      <c r="O173" s="209"/>
      <c r="P173" s="209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</row>
    <row r="174" spans="1:28" ht="22.5" hidden="1" customHeight="1">
      <c r="A174" s="264"/>
      <c r="B174" s="272"/>
      <c r="C174" s="257">
        <v>563</v>
      </c>
      <c r="D174" s="257"/>
      <c r="E174" s="296" t="s">
        <v>237</v>
      </c>
      <c r="F174" s="824">
        <f>[2]Druhova!G170</f>
        <v>0</v>
      </c>
      <c r="G174" s="410">
        <f>[2]Druhova!B170</f>
        <v>0</v>
      </c>
      <c r="H174" s="410">
        <f>[2]Druhova!C170</f>
        <v>0</v>
      </c>
      <c r="I174" s="410">
        <f>[2]Druhova!D170</f>
        <v>0</v>
      </c>
      <c r="J174" s="410" t="str">
        <f t="shared" si="10"/>
        <v/>
      </c>
      <c r="K174" s="825" t="str">
        <f t="shared" si="11"/>
        <v/>
      </c>
      <c r="L174" s="209"/>
      <c r="M174" s="209"/>
      <c r="N174" s="209"/>
      <c r="O174" s="209"/>
      <c r="P174" s="209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</row>
    <row r="175" spans="1:28" ht="23.25" hidden="1" thickBot="1">
      <c r="A175" s="264"/>
      <c r="B175" s="272"/>
      <c r="C175" s="257">
        <v>564</v>
      </c>
      <c r="D175" s="257"/>
      <c r="E175" s="296" t="s">
        <v>238</v>
      </c>
      <c r="F175" s="824">
        <f>[2]Druhova!G171</f>
        <v>0</v>
      </c>
      <c r="G175" s="410">
        <f>[2]Druhova!B171</f>
        <v>0</v>
      </c>
      <c r="H175" s="410">
        <f>[2]Druhova!C171</f>
        <v>0</v>
      </c>
      <c r="I175" s="410">
        <f>[2]Druhova!D171</f>
        <v>0</v>
      </c>
      <c r="J175" s="410" t="str">
        <f t="shared" si="10"/>
        <v/>
      </c>
      <c r="K175" s="825" t="str">
        <f t="shared" si="11"/>
        <v/>
      </c>
      <c r="L175" s="209"/>
      <c r="M175" s="209"/>
      <c r="N175" s="209"/>
      <c r="O175" s="209"/>
      <c r="P175" s="209"/>
      <c r="S175" s="210"/>
      <c r="T175" s="210"/>
      <c r="U175" s="210"/>
      <c r="V175" s="210"/>
      <c r="W175" s="210"/>
      <c r="X175" s="210"/>
      <c r="Y175" s="210"/>
      <c r="Z175" s="210"/>
      <c r="AA175" s="210"/>
      <c r="AB175" s="210"/>
    </row>
    <row r="176" spans="1:28" s="255" customFormat="1" ht="22.5" hidden="1" customHeight="1">
      <c r="A176" s="264"/>
      <c r="B176" s="272"/>
      <c r="C176" s="257">
        <v>565</v>
      </c>
      <c r="D176" s="257"/>
      <c r="E176" s="296" t="s">
        <v>239</v>
      </c>
      <c r="F176" s="824">
        <f>[2]Druhova!G172</f>
        <v>0</v>
      </c>
      <c r="G176" s="410">
        <f>[2]Druhova!B172</f>
        <v>0</v>
      </c>
      <c r="H176" s="410">
        <f>[2]Druhova!C172</f>
        <v>0</v>
      </c>
      <c r="I176" s="410">
        <f>[2]Druhova!D172</f>
        <v>0</v>
      </c>
      <c r="J176" s="410" t="str">
        <f t="shared" si="10"/>
        <v/>
      </c>
      <c r="K176" s="825" t="str">
        <f t="shared" si="11"/>
        <v/>
      </c>
      <c r="L176" s="254"/>
      <c r="M176" s="254"/>
      <c r="N176" s="254"/>
      <c r="O176" s="254"/>
      <c r="P176" s="254"/>
      <c r="Q176" s="254"/>
      <c r="R176" s="254"/>
    </row>
    <row r="177" spans="1:28" ht="13.5" hidden="1" thickBot="1">
      <c r="A177" s="264"/>
      <c r="B177" s="272"/>
      <c r="C177" s="257">
        <v>566</v>
      </c>
      <c r="D177" s="257"/>
      <c r="E177" s="296" t="s">
        <v>240</v>
      </c>
      <c r="F177" s="824">
        <f>[2]Druhova!G173</f>
        <v>0</v>
      </c>
      <c r="G177" s="410">
        <f>[2]Druhova!B173</f>
        <v>0</v>
      </c>
      <c r="H177" s="410">
        <f>[2]Druhova!C173</f>
        <v>0</v>
      </c>
      <c r="I177" s="410">
        <f>[2]Druhova!D173</f>
        <v>0</v>
      </c>
      <c r="J177" s="410" t="str">
        <f t="shared" si="10"/>
        <v/>
      </c>
      <c r="K177" s="825" t="str">
        <f t="shared" si="11"/>
        <v/>
      </c>
      <c r="L177" s="209"/>
      <c r="M177" s="209"/>
      <c r="N177" s="209"/>
      <c r="O177" s="209"/>
      <c r="P177" s="209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</row>
    <row r="178" spans="1:28" ht="13.5" hidden="1" thickBot="1">
      <c r="A178" s="264"/>
      <c r="B178" s="272"/>
      <c r="C178" s="257">
        <v>567</v>
      </c>
      <c r="D178" s="257"/>
      <c r="E178" s="296" t="s">
        <v>241</v>
      </c>
      <c r="F178" s="824">
        <f>[2]Druhova!G174</f>
        <v>0</v>
      </c>
      <c r="G178" s="410">
        <f>[2]Druhova!B174</f>
        <v>0</v>
      </c>
      <c r="H178" s="410">
        <f>[2]Druhova!C174</f>
        <v>0</v>
      </c>
      <c r="I178" s="410">
        <f>[2]Druhova!D174</f>
        <v>0</v>
      </c>
      <c r="J178" s="410" t="str">
        <f t="shared" si="10"/>
        <v/>
      </c>
      <c r="K178" s="825" t="str">
        <f t="shared" si="11"/>
        <v/>
      </c>
      <c r="L178" s="209"/>
      <c r="M178" s="209"/>
      <c r="N178" s="209"/>
      <c r="O178" s="209"/>
      <c r="P178" s="209"/>
      <c r="S178" s="210"/>
      <c r="T178" s="210"/>
      <c r="U178" s="210"/>
      <c r="V178" s="210"/>
      <c r="W178" s="210"/>
      <c r="X178" s="210"/>
      <c r="Y178" s="210"/>
      <c r="Z178" s="210"/>
      <c r="AA178" s="210"/>
      <c r="AB178" s="210"/>
    </row>
    <row r="179" spans="1:28" ht="13.5" hidden="1" thickBot="1">
      <c r="A179" s="264"/>
      <c r="B179" s="272">
        <v>56</v>
      </c>
      <c r="C179" s="257"/>
      <c r="D179" s="272"/>
      <c r="E179" s="298" t="s">
        <v>242</v>
      </c>
      <c r="F179" s="826">
        <f>[2]Druhova!G175</f>
        <v>0</v>
      </c>
      <c r="G179" s="422">
        <f>[2]Druhova!B175</f>
        <v>0</v>
      </c>
      <c r="H179" s="422">
        <f>[2]Druhova!C175</f>
        <v>0</v>
      </c>
      <c r="I179" s="422">
        <f>[2]Druhova!D175</f>
        <v>0</v>
      </c>
      <c r="J179" s="422" t="str">
        <f t="shared" si="10"/>
        <v/>
      </c>
      <c r="K179" s="827" t="str">
        <f t="shared" si="11"/>
        <v/>
      </c>
      <c r="L179" s="209"/>
      <c r="M179" s="209"/>
      <c r="N179" s="209"/>
      <c r="O179" s="209"/>
      <c r="P179" s="209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</row>
    <row r="180" spans="1:28" s="255" customFormat="1" ht="24.2" hidden="1" customHeight="1">
      <c r="A180" s="264"/>
      <c r="B180" s="272"/>
      <c r="C180" s="257">
        <v>571</v>
      </c>
      <c r="D180" s="257"/>
      <c r="E180" s="296" t="s">
        <v>243</v>
      </c>
      <c r="F180" s="824">
        <f>[2]Druhova!G176</f>
        <v>0</v>
      </c>
      <c r="G180" s="410">
        <f>[2]Druhova!B176</f>
        <v>0</v>
      </c>
      <c r="H180" s="410">
        <f>[2]Druhova!C176</f>
        <v>0</v>
      </c>
      <c r="I180" s="410">
        <f>[2]Druhova!D176</f>
        <v>0</v>
      </c>
      <c r="J180" s="410" t="str">
        <f t="shared" si="10"/>
        <v/>
      </c>
      <c r="K180" s="825" t="str">
        <f t="shared" si="11"/>
        <v/>
      </c>
      <c r="L180" s="254"/>
      <c r="M180" s="254"/>
      <c r="N180" s="254"/>
      <c r="O180" s="254"/>
      <c r="P180" s="254"/>
      <c r="Q180" s="254"/>
      <c r="R180" s="254"/>
    </row>
    <row r="181" spans="1:28" ht="22.5" hidden="1" customHeight="1">
      <c r="A181" s="264"/>
      <c r="B181" s="272"/>
      <c r="C181" s="257">
        <v>572</v>
      </c>
      <c r="D181" s="257"/>
      <c r="E181" s="296" t="s">
        <v>244</v>
      </c>
      <c r="F181" s="824">
        <f>[2]Druhova!G177</f>
        <v>0</v>
      </c>
      <c r="G181" s="410">
        <f>[2]Druhova!B177</f>
        <v>0</v>
      </c>
      <c r="H181" s="410">
        <f>[2]Druhova!C177</f>
        <v>0</v>
      </c>
      <c r="I181" s="410">
        <f>[2]Druhova!D177</f>
        <v>0</v>
      </c>
      <c r="J181" s="410" t="str">
        <f t="shared" si="10"/>
        <v/>
      </c>
      <c r="K181" s="825" t="str">
        <f t="shared" si="11"/>
        <v/>
      </c>
      <c r="L181" s="209"/>
      <c r="M181" s="209"/>
      <c r="N181" s="209"/>
      <c r="O181" s="209"/>
      <c r="P181" s="209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</row>
    <row r="182" spans="1:28" ht="22.5" hidden="1" customHeight="1">
      <c r="A182" s="264"/>
      <c r="B182" s="272"/>
      <c r="C182" s="257">
        <v>573</v>
      </c>
      <c r="D182" s="257"/>
      <c r="E182" s="296" t="s">
        <v>245</v>
      </c>
      <c r="F182" s="824">
        <f>[2]Druhova!G178</f>
        <v>0</v>
      </c>
      <c r="G182" s="410">
        <f>[2]Druhova!B178</f>
        <v>0</v>
      </c>
      <c r="H182" s="410">
        <f>[2]Druhova!C178</f>
        <v>0</v>
      </c>
      <c r="I182" s="410">
        <f>[2]Druhova!D178</f>
        <v>0</v>
      </c>
      <c r="J182" s="410" t="str">
        <f t="shared" si="10"/>
        <v/>
      </c>
      <c r="K182" s="825" t="str">
        <f t="shared" si="11"/>
        <v/>
      </c>
      <c r="L182" s="209"/>
      <c r="M182" s="209"/>
      <c r="N182" s="209"/>
      <c r="O182" s="209"/>
      <c r="P182" s="209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</row>
    <row r="183" spans="1:28" ht="22.5" hidden="1" customHeight="1">
      <c r="A183" s="264"/>
      <c r="B183" s="272"/>
      <c r="C183" s="257">
        <v>574</v>
      </c>
      <c r="D183" s="257"/>
      <c r="E183" s="296" t="s">
        <v>246</v>
      </c>
      <c r="F183" s="824">
        <f>[2]Druhova!G179</f>
        <v>0</v>
      </c>
      <c r="G183" s="410">
        <f>[2]Druhova!B179</f>
        <v>0</v>
      </c>
      <c r="H183" s="410">
        <f>[2]Druhova!C179</f>
        <v>0</v>
      </c>
      <c r="I183" s="410">
        <f>[2]Druhova!D179</f>
        <v>0</v>
      </c>
      <c r="J183" s="410" t="str">
        <f t="shared" si="10"/>
        <v/>
      </c>
      <c r="K183" s="825" t="str">
        <f t="shared" si="11"/>
        <v/>
      </c>
      <c r="L183" s="209"/>
      <c r="M183" s="209"/>
      <c r="N183" s="209"/>
      <c r="O183" s="209"/>
      <c r="P183" s="209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</row>
    <row r="184" spans="1:28" ht="22.5" hidden="1" customHeight="1">
      <c r="A184" s="264"/>
      <c r="B184" s="272"/>
      <c r="C184" s="257">
        <v>575</v>
      </c>
      <c r="D184" s="257"/>
      <c r="E184" s="296" t="s">
        <v>673</v>
      </c>
      <c r="F184" s="824">
        <f>[2]Druhova!G180</f>
        <v>0</v>
      </c>
      <c r="G184" s="410">
        <f>[2]Druhova!B180</f>
        <v>0</v>
      </c>
      <c r="H184" s="410">
        <f>[2]Druhova!C180</f>
        <v>0</v>
      </c>
      <c r="I184" s="410">
        <f>[2]Druhova!D180</f>
        <v>0</v>
      </c>
      <c r="J184" s="410" t="str">
        <f t="shared" si="10"/>
        <v/>
      </c>
      <c r="K184" s="825" t="str">
        <f t="shared" si="11"/>
        <v/>
      </c>
      <c r="L184" s="209"/>
      <c r="M184" s="209"/>
      <c r="N184" s="209"/>
      <c r="O184" s="209"/>
      <c r="P184" s="209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</row>
    <row r="185" spans="1:28" ht="22.5" hidden="1" customHeight="1">
      <c r="A185" s="264"/>
      <c r="B185" s="272"/>
      <c r="C185" s="257">
        <v>576</v>
      </c>
      <c r="D185" s="257"/>
      <c r="E185" s="296" t="s">
        <v>247</v>
      </c>
      <c r="F185" s="824">
        <f>[2]Druhova!G181</f>
        <v>0</v>
      </c>
      <c r="G185" s="410">
        <f>[2]Druhova!B181</f>
        <v>0</v>
      </c>
      <c r="H185" s="410">
        <f>[2]Druhova!C181</f>
        <v>0</v>
      </c>
      <c r="I185" s="410">
        <f>[2]Druhova!D181</f>
        <v>0</v>
      </c>
      <c r="J185" s="410" t="str">
        <f t="shared" si="10"/>
        <v/>
      </c>
      <c r="K185" s="825" t="str">
        <f t="shared" si="11"/>
        <v/>
      </c>
      <c r="L185" s="209"/>
      <c r="M185" s="209"/>
      <c r="N185" s="209"/>
      <c r="O185" s="209"/>
      <c r="P185" s="209"/>
      <c r="S185" s="210"/>
      <c r="T185" s="210"/>
      <c r="U185" s="210"/>
      <c r="V185" s="210"/>
      <c r="W185" s="210"/>
      <c r="X185" s="210"/>
      <c r="Y185" s="210"/>
      <c r="Z185" s="210"/>
      <c r="AA185" s="210"/>
      <c r="AB185" s="210"/>
    </row>
    <row r="186" spans="1:28" ht="22.5" hidden="1" customHeight="1">
      <c r="A186" s="264"/>
      <c r="B186" s="272"/>
      <c r="C186" s="257">
        <v>577</v>
      </c>
      <c r="D186" s="257"/>
      <c r="E186" s="296" t="s">
        <v>248</v>
      </c>
      <c r="F186" s="824">
        <f>[2]Druhova!G182</f>
        <v>0</v>
      </c>
      <c r="G186" s="410">
        <f>[2]Druhova!B182</f>
        <v>0</v>
      </c>
      <c r="H186" s="410">
        <f>[2]Druhova!C182</f>
        <v>0</v>
      </c>
      <c r="I186" s="410">
        <f>[2]Druhova!D182</f>
        <v>0</v>
      </c>
      <c r="J186" s="410" t="str">
        <f t="shared" si="10"/>
        <v/>
      </c>
      <c r="K186" s="825" t="str">
        <f t="shared" si="11"/>
        <v/>
      </c>
      <c r="L186" s="209"/>
      <c r="M186" s="209"/>
      <c r="N186" s="209"/>
      <c r="O186" s="209"/>
      <c r="P186" s="209"/>
      <c r="S186" s="210"/>
      <c r="T186" s="210"/>
      <c r="U186" s="210"/>
      <c r="V186" s="210"/>
      <c r="W186" s="210"/>
      <c r="X186" s="210"/>
      <c r="Y186" s="210"/>
      <c r="Z186" s="210"/>
      <c r="AA186" s="210"/>
      <c r="AB186" s="210"/>
    </row>
    <row r="187" spans="1:28" ht="13.5" hidden="1" thickBot="1">
      <c r="A187" s="264"/>
      <c r="B187" s="272"/>
      <c r="C187" s="257">
        <v>579</v>
      </c>
      <c r="D187" s="257"/>
      <c r="E187" s="296" t="s">
        <v>249</v>
      </c>
      <c r="F187" s="824">
        <f>[2]Druhova!G183</f>
        <v>0</v>
      </c>
      <c r="G187" s="410">
        <f>[2]Druhova!B183</f>
        <v>0</v>
      </c>
      <c r="H187" s="410">
        <f>[2]Druhova!C183</f>
        <v>0</v>
      </c>
      <c r="I187" s="410">
        <f>[2]Druhova!D183</f>
        <v>0</v>
      </c>
      <c r="J187" s="410" t="str">
        <f t="shared" si="10"/>
        <v/>
      </c>
      <c r="K187" s="825" t="str">
        <f t="shared" si="11"/>
        <v/>
      </c>
      <c r="L187" s="209"/>
      <c r="M187" s="209"/>
      <c r="N187" s="209"/>
      <c r="O187" s="209"/>
      <c r="P187" s="209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</row>
    <row r="188" spans="1:28" ht="17.45" hidden="1" customHeight="1">
      <c r="A188" s="264"/>
      <c r="B188" s="272">
        <v>57</v>
      </c>
      <c r="C188" s="257"/>
      <c r="D188" s="272"/>
      <c r="E188" s="298" t="s">
        <v>250</v>
      </c>
      <c r="F188" s="826">
        <f>[2]Druhova!G184</f>
        <v>0</v>
      </c>
      <c r="G188" s="422">
        <f>[2]Druhova!B184</f>
        <v>0</v>
      </c>
      <c r="H188" s="422">
        <f>[2]Druhova!C184</f>
        <v>0</v>
      </c>
      <c r="I188" s="422">
        <f>[2]Druhova!D184</f>
        <v>0</v>
      </c>
      <c r="J188" s="422" t="str">
        <f t="shared" si="10"/>
        <v/>
      </c>
      <c r="K188" s="827" t="str">
        <f t="shared" si="11"/>
        <v/>
      </c>
      <c r="L188" s="209"/>
      <c r="M188" s="209"/>
      <c r="N188" s="209"/>
      <c r="O188" s="209"/>
      <c r="P188" s="209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</row>
    <row r="189" spans="1:28" s="255" customFormat="1" ht="18" hidden="1" customHeight="1">
      <c r="A189" s="264"/>
      <c r="B189" s="272"/>
      <c r="C189" s="257">
        <v>590</v>
      </c>
      <c r="D189" s="257"/>
      <c r="E189" s="296" t="s">
        <v>251</v>
      </c>
      <c r="F189" s="824">
        <f>[2]Druhova!G185</f>
        <v>0</v>
      </c>
      <c r="G189" s="410">
        <f>[2]Druhova!B185</f>
        <v>0</v>
      </c>
      <c r="H189" s="410">
        <f>[2]Druhova!C185</f>
        <v>0</v>
      </c>
      <c r="I189" s="410">
        <f>[2]Druhova!D185</f>
        <v>0</v>
      </c>
      <c r="J189" s="410" t="str">
        <f t="shared" si="10"/>
        <v/>
      </c>
      <c r="K189" s="825" t="str">
        <f t="shared" si="11"/>
        <v/>
      </c>
      <c r="L189" s="254"/>
      <c r="M189" s="254"/>
      <c r="N189" s="254"/>
      <c r="O189" s="254"/>
      <c r="P189" s="254"/>
      <c r="Q189" s="254"/>
      <c r="R189" s="254"/>
    </row>
    <row r="190" spans="1:28" ht="17.45" hidden="1" customHeight="1" thickBot="1">
      <c r="A190" s="264"/>
      <c r="B190" s="272">
        <v>59</v>
      </c>
      <c r="C190" s="335"/>
      <c r="D190" s="272"/>
      <c r="E190" s="298" t="s">
        <v>251</v>
      </c>
      <c r="F190" s="279">
        <f>[2]Druhova!G186</f>
        <v>0</v>
      </c>
      <c r="G190" s="280">
        <f>[2]Druhova!B186</f>
        <v>0</v>
      </c>
      <c r="H190" s="280">
        <f>[2]Druhova!C186</f>
        <v>0</v>
      </c>
      <c r="I190" s="280">
        <f>[2]Druhova!D186</f>
        <v>0</v>
      </c>
      <c r="J190" s="280" t="str">
        <f t="shared" si="10"/>
        <v/>
      </c>
      <c r="K190" s="281" t="str">
        <f t="shared" si="11"/>
        <v/>
      </c>
      <c r="L190" s="209"/>
      <c r="M190" s="209"/>
      <c r="N190" s="209"/>
      <c r="O190" s="209"/>
      <c r="P190" s="209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</row>
    <row r="191" spans="1:28" ht="30" customHeight="1" thickBot="1">
      <c r="A191" s="282">
        <v>5</v>
      </c>
      <c r="B191" s="283"/>
      <c r="C191" s="336"/>
      <c r="D191" s="283"/>
      <c r="E191" s="316" t="s">
        <v>252</v>
      </c>
      <c r="F191" s="293">
        <f>[2]Druhova!G187</f>
        <v>992375.39274000004</v>
      </c>
      <c r="G191" s="289">
        <f>[2]Druhova!B187</f>
        <v>940831.36800000002</v>
      </c>
      <c r="H191" s="289">
        <f>[2]Druhova!C187</f>
        <v>1058337.452</v>
      </c>
      <c r="I191" s="289">
        <f>[2]Druhova!D187</f>
        <v>1112412.1836000001</v>
      </c>
      <c r="J191" s="289">
        <f t="shared" si="10"/>
        <v>105.1094035742392</v>
      </c>
      <c r="K191" s="290">
        <f t="shared" si="11"/>
        <v>112.09590561577431</v>
      </c>
      <c r="L191" s="209"/>
      <c r="M191" s="209"/>
      <c r="N191" s="209"/>
      <c r="O191" s="209"/>
      <c r="P191" s="209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</row>
    <row r="192" spans="1:28">
      <c r="A192" s="264"/>
      <c r="B192" s="272"/>
      <c r="C192" s="257">
        <v>611</v>
      </c>
      <c r="D192" s="257"/>
      <c r="E192" s="296" t="s">
        <v>253</v>
      </c>
      <c r="F192" s="823">
        <f>[2]Druhova!G188</f>
        <v>41018.361620000003</v>
      </c>
      <c r="G192" s="261">
        <f>[2]Druhova!B188</f>
        <v>34032.125</v>
      </c>
      <c r="H192" s="261">
        <f>[2]Druhova!C188</f>
        <v>33498.739000000001</v>
      </c>
      <c r="I192" s="261">
        <f>[2]Druhova!D188</f>
        <v>20174.026539999999</v>
      </c>
      <c r="J192" s="261">
        <f t="shared" si="10"/>
        <v>60.223241656947145</v>
      </c>
      <c r="K192" s="262">
        <f t="shared" si="11"/>
        <v>49.182916487243148</v>
      </c>
      <c r="L192" s="209"/>
      <c r="M192" s="209"/>
      <c r="N192" s="209"/>
      <c r="O192" s="209"/>
      <c r="P192" s="209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</row>
    <row r="193" spans="1:28">
      <c r="A193" s="264"/>
      <c r="B193" s="272"/>
      <c r="C193" s="257">
        <v>612</v>
      </c>
      <c r="D193" s="257"/>
      <c r="E193" s="296" t="s">
        <v>254</v>
      </c>
      <c r="F193" s="824">
        <f>[2]Druhova!G189</f>
        <v>44151.77003</v>
      </c>
      <c r="G193" s="410">
        <f>[2]Druhova!B189</f>
        <v>30740</v>
      </c>
      <c r="H193" s="410">
        <f>[2]Druhova!C189</f>
        <v>31273.385999999999</v>
      </c>
      <c r="I193" s="410">
        <f>[2]Druhova!D189</f>
        <v>34256.495799999997</v>
      </c>
      <c r="J193" s="410">
        <f t="shared" si="10"/>
        <v>109.53881297023609</v>
      </c>
      <c r="K193" s="825">
        <f t="shared" si="11"/>
        <v>77.58804636082219</v>
      </c>
      <c r="L193" s="209"/>
      <c r="M193" s="209"/>
      <c r="N193" s="209"/>
      <c r="O193" s="209"/>
      <c r="P193" s="209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</row>
    <row r="194" spans="1:28" hidden="1">
      <c r="A194" s="264"/>
      <c r="B194" s="272"/>
      <c r="C194" s="257">
        <v>613</v>
      </c>
      <c r="D194" s="257"/>
      <c r="E194" s="296" t="s">
        <v>255</v>
      </c>
      <c r="F194" s="824">
        <f>[2]Druhova!G190</f>
        <v>0</v>
      </c>
      <c r="G194" s="410">
        <f>[2]Druhova!B190</f>
        <v>0</v>
      </c>
      <c r="H194" s="410">
        <f>[2]Druhova!C190</f>
        <v>0</v>
      </c>
      <c r="I194" s="410">
        <f>[2]Druhova!D190</f>
        <v>0</v>
      </c>
      <c r="J194" s="410" t="str">
        <f t="shared" si="10"/>
        <v/>
      </c>
      <c r="K194" s="825" t="str">
        <f t="shared" si="11"/>
        <v/>
      </c>
      <c r="L194" s="209"/>
      <c r="M194" s="209"/>
      <c r="N194" s="209"/>
      <c r="O194" s="209"/>
      <c r="P194" s="209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</row>
    <row r="195" spans="1:28" hidden="1">
      <c r="A195" s="264"/>
      <c r="B195" s="272"/>
      <c r="C195" s="257">
        <v>614</v>
      </c>
      <c r="D195" s="257"/>
      <c r="E195" s="296" t="s">
        <v>674</v>
      </c>
      <c r="F195" s="824">
        <f>[2]Druhova!G191</f>
        <v>0</v>
      </c>
      <c r="G195" s="410">
        <f>[2]Druhova!B191</f>
        <v>0</v>
      </c>
      <c r="H195" s="410">
        <f>[2]Druhova!C191</f>
        <v>0</v>
      </c>
      <c r="I195" s="410">
        <f>[2]Druhova!D191</f>
        <v>0</v>
      </c>
      <c r="J195" s="410" t="str">
        <f t="shared" si="10"/>
        <v/>
      </c>
      <c r="K195" s="825" t="str">
        <f t="shared" si="11"/>
        <v/>
      </c>
      <c r="L195" s="209"/>
      <c r="M195" s="209"/>
      <c r="N195" s="209"/>
      <c r="O195" s="209"/>
      <c r="P195" s="209"/>
      <c r="S195" s="210"/>
      <c r="T195" s="210"/>
      <c r="U195" s="210"/>
      <c r="V195" s="210"/>
      <c r="W195" s="210"/>
      <c r="X195" s="210"/>
      <c r="Y195" s="210"/>
      <c r="Z195" s="210"/>
      <c r="AA195" s="210"/>
      <c r="AB195" s="210"/>
    </row>
    <row r="196" spans="1:28" ht="17.45" customHeight="1" thickBot="1">
      <c r="A196" s="264"/>
      <c r="B196" s="272">
        <v>61</v>
      </c>
      <c r="C196" s="257"/>
      <c r="D196" s="272"/>
      <c r="E196" s="298" t="s">
        <v>256</v>
      </c>
      <c r="F196" s="826">
        <f>[2]Druhova!G192</f>
        <v>85170.131649999996</v>
      </c>
      <c r="G196" s="422">
        <f>[2]Druhova!B192</f>
        <v>64772.125</v>
      </c>
      <c r="H196" s="422">
        <f>[2]Druhova!C192</f>
        <v>64772.125</v>
      </c>
      <c r="I196" s="422">
        <f>[2]Druhova!D192</f>
        <v>54430.522340000003</v>
      </c>
      <c r="J196" s="422">
        <f t="shared" si="10"/>
        <v>84.033868488952621</v>
      </c>
      <c r="K196" s="827">
        <f t="shared" si="11"/>
        <v>63.907993665758298</v>
      </c>
      <c r="L196" s="209"/>
      <c r="M196" s="209"/>
      <c r="N196" s="209"/>
      <c r="O196" s="209"/>
      <c r="P196" s="209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</row>
    <row r="197" spans="1:28" ht="18" hidden="1" customHeight="1">
      <c r="A197" s="264"/>
      <c r="B197" s="272"/>
      <c r="C197" s="257">
        <v>620</v>
      </c>
      <c r="D197" s="257"/>
      <c r="E197" s="296" t="s">
        <v>257</v>
      </c>
      <c r="F197" s="824">
        <f>[2]Druhova!G193</f>
        <v>0</v>
      </c>
      <c r="G197" s="410">
        <f>[2]Druhova!B193</f>
        <v>0</v>
      </c>
      <c r="H197" s="410">
        <f>[2]Druhova!C193</f>
        <v>0</v>
      </c>
      <c r="I197" s="410">
        <f>[2]Druhova!D193</f>
        <v>0</v>
      </c>
      <c r="J197" s="410" t="str">
        <f t="shared" si="10"/>
        <v/>
      </c>
      <c r="K197" s="825" t="str">
        <f t="shared" si="11"/>
        <v/>
      </c>
      <c r="L197" s="209"/>
      <c r="M197" s="209"/>
      <c r="N197" s="209"/>
      <c r="O197" s="209"/>
      <c r="P197" s="209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</row>
    <row r="198" spans="1:28" ht="18" hidden="1" customHeight="1">
      <c r="A198" s="264"/>
      <c r="B198" s="272"/>
      <c r="C198" s="257">
        <v>621</v>
      </c>
      <c r="D198" s="257"/>
      <c r="E198" s="296" t="s">
        <v>675</v>
      </c>
      <c r="F198" s="824">
        <f>[2]Druhova!G194</f>
        <v>0</v>
      </c>
      <c r="G198" s="410">
        <f>[2]Druhova!B194</f>
        <v>0</v>
      </c>
      <c r="H198" s="410">
        <f>[2]Druhova!C194</f>
        <v>0</v>
      </c>
      <c r="I198" s="410">
        <f>[2]Druhova!D194</f>
        <v>0</v>
      </c>
      <c r="J198" s="410" t="str">
        <f t="shared" si="10"/>
        <v/>
      </c>
      <c r="K198" s="825" t="str">
        <f t="shared" si="11"/>
        <v/>
      </c>
      <c r="L198" s="209"/>
      <c r="M198" s="209"/>
      <c r="N198" s="209"/>
      <c r="O198" s="209"/>
      <c r="P198" s="209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</row>
    <row r="199" spans="1:28" ht="17.45" hidden="1" customHeight="1">
      <c r="A199" s="264"/>
      <c r="B199" s="272">
        <v>62</v>
      </c>
      <c r="C199" s="257"/>
      <c r="D199" s="272"/>
      <c r="E199" s="298" t="s">
        <v>257</v>
      </c>
      <c r="F199" s="826">
        <f>[2]Druhova!G195</f>
        <v>0</v>
      </c>
      <c r="G199" s="422">
        <f>[2]Druhova!B195</f>
        <v>0</v>
      </c>
      <c r="H199" s="422">
        <f>[2]Druhova!C195</f>
        <v>0</v>
      </c>
      <c r="I199" s="422">
        <f>[2]Druhova!D195</f>
        <v>0</v>
      </c>
      <c r="J199" s="422" t="str">
        <f t="shared" si="10"/>
        <v/>
      </c>
      <c r="K199" s="827" t="str">
        <f t="shared" si="11"/>
        <v/>
      </c>
      <c r="L199" s="209"/>
      <c r="M199" s="209"/>
      <c r="N199" s="209"/>
      <c r="O199" s="209"/>
      <c r="P199" s="209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</row>
    <row r="200" spans="1:28" s="255" customFormat="1" ht="18" hidden="1" customHeight="1">
      <c r="A200" s="264"/>
      <c r="B200" s="272"/>
      <c r="C200" s="257">
        <v>631</v>
      </c>
      <c r="D200" s="257"/>
      <c r="E200" s="296" t="s">
        <v>258</v>
      </c>
      <c r="F200" s="824">
        <f>[2]Druhova!G196</f>
        <v>0</v>
      </c>
      <c r="G200" s="410">
        <f>[2]Druhova!B196</f>
        <v>0</v>
      </c>
      <c r="H200" s="410">
        <f>[2]Druhova!C196</f>
        <v>0</v>
      </c>
      <c r="I200" s="410">
        <f>[2]Druhova!D196</f>
        <v>0</v>
      </c>
      <c r="J200" s="410" t="str">
        <f t="shared" si="10"/>
        <v/>
      </c>
      <c r="K200" s="825" t="str">
        <f t="shared" si="11"/>
        <v/>
      </c>
      <c r="L200" s="254"/>
      <c r="M200" s="254"/>
      <c r="N200" s="254"/>
      <c r="O200" s="254"/>
      <c r="P200" s="254"/>
      <c r="Q200" s="254"/>
      <c r="R200" s="254"/>
    </row>
    <row r="201" spans="1:28" s="255" customFormat="1" ht="23.25" hidden="1" thickBot="1">
      <c r="A201" s="264"/>
      <c r="B201" s="272"/>
      <c r="C201" s="257">
        <v>632</v>
      </c>
      <c r="D201" s="257"/>
      <c r="E201" s="296" t="s">
        <v>676</v>
      </c>
      <c r="F201" s="824">
        <f>[2]Druhova!G197</f>
        <v>0</v>
      </c>
      <c r="G201" s="410">
        <f>[2]Druhova!B197</f>
        <v>0</v>
      </c>
      <c r="H201" s="410">
        <f>[2]Druhova!C197</f>
        <v>0</v>
      </c>
      <c r="I201" s="410">
        <f>[2]Druhova!D197</f>
        <v>0</v>
      </c>
      <c r="J201" s="410" t="str">
        <f t="shared" si="10"/>
        <v/>
      </c>
      <c r="K201" s="825" t="str">
        <f t="shared" si="11"/>
        <v/>
      </c>
      <c r="L201" s="254"/>
      <c r="M201" s="254"/>
      <c r="N201" s="254"/>
      <c r="O201" s="254"/>
      <c r="P201" s="254"/>
      <c r="Q201" s="254"/>
      <c r="R201" s="254"/>
    </row>
    <row r="202" spans="1:28" ht="22.5" hidden="1" customHeight="1">
      <c r="A202" s="264"/>
      <c r="B202" s="272"/>
      <c r="C202" s="257">
        <v>633</v>
      </c>
      <c r="D202" s="257"/>
      <c r="E202" s="296" t="s">
        <v>259</v>
      </c>
      <c r="F202" s="824">
        <f>[2]Druhova!G198</f>
        <v>0</v>
      </c>
      <c r="G202" s="410">
        <f>[2]Druhova!B198</f>
        <v>0</v>
      </c>
      <c r="H202" s="410">
        <f>[2]Druhova!C198</f>
        <v>0</v>
      </c>
      <c r="I202" s="410">
        <f>[2]Druhova!D198</f>
        <v>0</v>
      </c>
      <c r="J202" s="410" t="str">
        <f t="shared" si="10"/>
        <v/>
      </c>
      <c r="K202" s="825" t="str">
        <f t="shared" si="11"/>
        <v/>
      </c>
      <c r="L202" s="209"/>
      <c r="M202" s="209"/>
      <c r="N202" s="209"/>
      <c r="O202" s="209"/>
      <c r="P202" s="209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</row>
    <row r="203" spans="1:28" ht="13.5" hidden="1" thickBot="1">
      <c r="A203" s="330"/>
      <c r="B203" s="331"/>
      <c r="C203" s="257"/>
      <c r="D203" s="332">
        <v>6335</v>
      </c>
      <c r="E203" s="296" t="s">
        <v>260</v>
      </c>
      <c r="F203" s="824">
        <f>[2]Druhova!G199</f>
        <v>0</v>
      </c>
      <c r="G203" s="410">
        <f>[2]Druhova!B199</f>
        <v>0</v>
      </c>
      <c r="H203" s="410">
        <f>[2]Druhova!C199</f>
        <v>0</v>
      </c>
      <c r="I203" s="410">
        <f>[2]Druhova!D199</f>
        <v>0</v>
      </c>
      <c r="J203" s="410" t="str">
        <f t="shared" si="10"/>
        <v/>
      </c>
      <c r="K203" s="825" t="str">
        <f t="shared" si="11"/>
        <v/>
      </c>
      <c r="L203" s="209"/>
      <c r="M203" s="209"/>
      <c r="N203" s="209"/>
      <c r="O203" s="209"/>
      <c r="P203" s="209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</row>
    <row r="204" spans="1:28" ht="23.25" hidden="1" thickBot="1">
      <c r="A204" s="330"/>
      <c r="B204" s="331"/>
      <c r="C204" s="257">
        <v>634</v>
      </c>
      <c r="D204" s="332"/>
      <c r="E204" s="296" t="s">
        <v>261</v>
      </c>
      <c r="F204" s="824">
        <f>[2]Druhova!G200</f>
        <v>0</v>
      </c>
      <c r="G204" s="410">
        <f>[2]Druhova!B200</f>
        <v>0</v>
      </c>
      <c r="H204" s="410">
        <f>[2]Druhova!C200</f>
        <v>0</v>
      </c>
      <c r="I204" s="410">
        <f>[2]Druhova!D200</f>
        <v>0</v>
      </c>
      <c r="J204" s="410" t="str">
        <f t="shared" si="10"/>
        <v/>
      </c>
      <c r="K204" s="825" t="str">
        <f t="shared" si="11"/>
        <v/>
      </c>
      <c r="L204" s="209"/>
      <c r="M204" s="209"/>
      <c r="N204" s="209"/>
      <c r="O204" s="209"/>
      <c r="P204" s="209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</row>
    <row r="205" spans="1:28" s="255" customFormat="1" ht="13.5" hidden="1" thickBot="1">
      <c r="A205" s="264"/>
      <c r="B205" s="272"/>
      <c r="C205" s="257"/>
      <c r="D205" s="257">
        <v>6341</v>
      </c>
      <c r="E205" s="296" t="s">
        <v>262</v>
      </c>
      <c r="F205" s="824">
        <f>[2]Druhova!G201</f>
        <v>0</v>
      </c>
      <c r="G205" s="410">
        <f>[2]Druhova!B201</f>
        <v>0</v>
      </c>
      <c r="H205" s="410">
        <f>[2]Druhova!C201</f>
        <v>0</v>
      </c>
      <c r="I205" s="410">
        <f>[2]Druhova!D201</f>
        <v>0</v>
      </c>
      <c r="J205" s="410" t="str">
        <f t="shared" si="10"/>
        <v/>
      </c>
      <c r="K205" s="825" t="str">
        <f t="shared" si="11"/>
        <v/>
      </c>
      <c r="L205" s="254"/>
      <c r="M205" s="254"/>
      <c r="N205" s="254"/>
      <c r="O205" s="254"/>
      <c r="P205" s="254"/>
      <c r="Q205" s="254"/>
      <c r="R205" s="254"/>
    </row>
    <row r="206" spans="1:28" ht="13.5" hidden="1" thickBot="1">
      <c r="A206" s="264"/>
      <c r="B206" s="272"/>
      <c r="C206" s="257"/>
      <c r="D206" s="257">
        <v>6342</v>
      </c>
      <c r="E206" s="296" t="s">
        <v>263</v>
      </c>
      <c r="F206" s="824">
        <f>[2]Druhova!G202</f>
        <v>0</v>
      </c>
      <c r="G206" s="410">
        <f>[2]Druhova!B202</f>
        <v>0</v>
      </c>
      <c r="H206" s="410">
        <f>[2]Druhova!C202</f>
        <v>0</v>
      </c>
      <c r="I206" s="410">
        <f>[2]Druhova!D202</f>
        <v>0</v>
      </c>
      <c r="J206" s="410" t="str">
        <f t="shared" si="10"/>
        <v/>
      </c>
      <c r="K206" s="825" t="str">
        <f t="shared" si="11"/>
        <v/>
      </c>
      <c r="L206" s="209"/>
      <c r="M206" s="209"/>
      <c r="N206" s="209"/>
      <c r="O206" s="209"/>
      <c r="P206" s="209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</row>
    <row r="207" spans="1:28" s="255" customFormat="1" ht="23.25" hidden="1" thickBot="1">
      <c r="A207" s="264"/>
      <c r="B207" s="272"/>
      <c r="C207" s="257"/>
      <c r="D207" s="257">
        <v>6343</v>
      </c>
      <c r="E207" s="296" t="s">
        <v>264</v>
      </c>
      <c r="F207" s="824">
        <f>[2]Druhova!G203</f>
        <v>0</v>
      </c>
      <c r="G207" s="410">
        <f>[2]Druhova!B203</f>
        <v>0</v>
      </c>
      <c r="H207" s="410">
        <f>[2]Druhova!C203</f>
        <v>0</v>
      </c>
      <c r="I207" s="410">
        <f>[2]Druhova!D203</f>
        <v>0</v>
      </c>
      <c r="J207" s="410" t="str">
        <f t="shared" si="10"/>
        <v/>
      </c>
      <c r="K207" s="825" t="str">
        <f t="shared" si="11"/>
        <v/>
      </c>
      <c r="L207" s="254"/>
      <c r="M207" s="254"/>
      <c r="N207" s="254"/>
      <c r="O207" s="254"/>
      <c r="P207" s="254"/>
      <c r="Q207" s="254"/>
      <c r="R207" s="254"/>
    </row>
    <row r="208" spans="1:28" s="255" customFormat="1" ht="23.25" hidden="1" thickBot="1">
      <c r="A208" s="264"/>
      <c r="B208" s="272"/>
      <c r="C208" s="257"/>
      <c r="D208" s="257">
        <v>6344</v>
      </c>
      <c r="E208" s="296" t="s">
        <v>265</v>
      </c>
      <c r="F208" s="824">
        <f>[2]Druhova!G204</f>
        <v>0</v>
      </c>
      <c r="G208" s="410">
        <f>[2]Druhova!B204</f>
        <v>0</v>
      </c>
      <c r="H208" s="410">
        <f>[2]Druhova!C204</f>
        <v>0</v>
      </c>
      <c r="I208" s="410">
        <f>[2]Druhova!D204</f>
        <v>0</v>
      </c>
      <c r="J208" s="410" t="str">
        <f t="shared" si="10"/>
        <v/>
      </c>
      <c r="K208" s="825" t="str">
        <f t="shared" si="11"/>
        <v/>
      </c>
      <c r="L208" s="254"/>
      <c r="M208" s="254"/>
      <c r="N208" s="254"/>
      <c r="O208" s="254"/>
      <c r="P208" s="254"/>
      <c r="Q208" s="254"/>
      <c r="R208" s="254"/>
    </row>
    <row r="209" spans="1:28" s="255" customFormat="1" ht="13.5" hidden="1" thickBot="1">
      <c r="A209" s="264"/>
      <c r="B209" s="272"/>
      <c r="C209" s="257"/>
      <c r="D209" s="257">
        <v>6345</v>
      </c>
      <c r="E209" s="296" t="s">
        <v>266</v>
      </c>
      <c r="F209" s="824">
        <f>[2]Druhova!G205</f>
        <v>0</v>
      </c>
      <c r="G209" s="410">
        <f>[2]Druhova!B205</f>
        <v>0</v>
      </c>
      <c r="H209" s="410">
        <f>[2]Druhova!C205</f>
        <v>0</v>
      </c>
      <c r="I209" s="410">
        <f>[2]Druhova!D205</f>
        <v>0</v>
      </c>
      <c r="J209" s="410" t="str">
        <f t="shared" si="10"/>
        <v/>
      </c>
      <c r="K209" s="825" t="str">
        <f t="shared" si="11"/>
        <v/>
      </c>
      <c r="L209" s="254"/>
      <c r="M209" s="254"/>
      <c r="N209" s="254"/>
      <c r="O209" s="254"/>
      <c r="P209" s="254"/>
      <c r="Q209" s="254"/>
      <c r="R209" s="254"/>
    </row>
    <row r="210" spans="1:28" ht="23.25" hidden="1" thickBot="1">
      <c r="A210" s="264"/>
      <c r="B210" s="272"/>
      <c r="C210" s="257"/>
      <c r="D210" s="257">
        <v>6349</v>
      </c>
      <c r="E210" s="296" t="s">
        <v>267</v>
      </c>
      <c r="F210" s="824">
        <f>[2]Druhova!G206</f>
        <v>0</v>
      </c>
      <c r="G210" s="410">
        <f>[2]Druhova!B206</f>
        <v>0</v>
      </c>
      <c r="H210" s="410">
        <f>[2]Druhova!C206</f>
        <v>0</v>
      </c>
      <c r="I210" s="410">
        <f>[2]Druhova!D206</f>
        <v>0</v>
      </c>
      <c r="J210" s="410" t="str">
        <f t="shared" si="10"/>
        <v/>
      </c>
      <c r="K210" s="825" t="str">
        <f t="shared" si="11"/>
        <v/>
      </c>
      <c r="L210" s="209"/>
      <c r="M210" s="209"/>
      <c r="N210" s="209"/>
      <c r="O210" s="209"/>
      <c r="P210" s="209"/>
      <c r="S210" s="210"/>
      <c r="T210" s="210"/>
      <c r="U210" s="210"/>
      <c r="V210" s="210"/>
      <c r="W210" s="210"/>
      <c r="X210" s="210"/>
      <c r="Y210" s="210"/>
      <c r="Z210" s="210"/>
      <c r="AA210" s="210"/>
      <c r="AB210" s="210"/>
    </row>
    <row r="211" spans="1:28" ht="23.25" hidden="1" thickBot="1">
      <c r="A211" s="264"/>
      <c r="B211" s="272"/>
      <c r="C211" s="257">
        <v>635</v>
      </c>
      <c r="D211" s="257"/>
      <c r="E211" s="296" t="s">
        <v>268</v>
      </c>
      <c r="F211" s="824">
        <f>[2]Druhova!G207</f>
        <v>0</v>
      </c>
      <c r="G211" s="410">
        <f>[2]Druhova!B207</f>
        <v>0</v>
      </c>
      <c r="H211" s="410">
        <f>[2]Druhova!C207</f>
        <v>0</v>
      </c>
      <c r="I211" s="410">
        <f>[2]Druhova!D207</f>
        <v>0</v>
      </c>
      <c r="J211" s="410" t="str">
        <f t="shared" si="10"/>
        <v/>
      </c>
      <c r="K211" s="825" t="str">
        <f t="shared" si="11"/>
        <v/>
      </c>
      <c r="L211" s="209"/>
      <c r="M211" s="209"/>
      <c r="N211" s="209"/>
      <c r="O211" s="209"/>
      <c r="P211" s="209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</row>
    <row r="212" spans="1:28" ht="13.5" hidden="1" thickBot="1">
      <c r="A212" s="264"/>
      <c r="B212" s="272"/>
      <c r="C212" s="257">
        <v>636</v>
      </c>
      <c r="D212" s="257"/>
      <c r="E212" s="296" t="s">
        <v>269</v>
      </c>
      <c r="F212" s="824">
        <f>[2]Druhova!G208</f>
        <v>0</v>
      </c>
      <c r="G212" s="410">
        <f>[2]Druhova!B208</f>
        <v>0</v>
      </c>
      <c r="H212" s="410">
        <f>[2]Druhova!C208</f>
        <v>0</v>
      </c>
      <c r="I212" s="410">
        <f>[2]Druhova!D208</f>
        <v>0</v>
      </c>
      <c r="J212" s="410" t="str">
        <f t="shared" si="10"/>
        <v/>
      </c>
      <c r="K212" s="825" t="str">
        <f t="shared" si="11"/>
        <v/>
      </c>
      <c r="L212" s="209"/>
      <c r="M212" s="209"/>
      <c r="N212" s="209"/>
      <c r="O212" s="209"/>
      <c r="P212" s="209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</row>
    <row r="213" spans="1:28" ht="13.5" hidden="1" thickBot="1">
      <c r="A213" s="264"/>
      <c r="B213" s="272"/>
      <c r="C213" s="257">
        <v>637</v>
      </c>
      <c r="D213" s="257"/>
      <c r="E213" s="296" t="s">
        <v>270</v>
      </c>
      <c r="F213" s="824">
        <f>[2]Druhova!G209</f>
        <v>0</v>
      </c>
      <c r="G213" s="410">
        <f>[2]Druhova!B209</f>
        <v>0</v>
      </c>
      <c r="H213" s="410">
        <f>[2]Druhova!C209</f>
        <v>0</v>
      </c>
      <c r="I213" s="410">
        <f>[2]Druhova!D209</f>
        <v>0</v>
      </c>
      <c r="J213" s="410" t="str">
        <f t="shared" si="10"/>
        <v/>
      </c>
      <c r="K213" s="825" t="str">
        <f t="shared" si="11"/>
        <v/>
      </c>
      <c r="L213" s="209"/>
      <c r="M213" s="209"/>
      <c r="N213" s="209"/>
      <c r="O213" s="209"/>
      <c r="P213" s="209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</row>
    <row r="214" spans="1:28" ht="13.5" hidden="1" thickBot="1">
      <c r="A214" s="264"/>
      <c r="B214" s="272"/>
      <c r="C214" s="257">
        <v>638</v>
      </c>
      <c r="D214" s="257"/>
      <c r="E214" s="296" t="s">
        <v>271</v>
      </c>
      <c r="F214" s="824">
        <f>[2]Druhova!G210</f>
        <v>0</v>
      </c>
      <c r="G214" s="410">
        <f>[2]Druhova!B210</f>
        <v>0</v>
      </c>
      <c r="H214" s="410">
        <f>[2]Druhova!C210</f>
        <v>0</v>
      </c>
      <c r="I214" s="410">
        <f>[2]Druhova!D210</f>
        <v>0</v>
      </c>
      <c r="J214" s="410" t="str">
        <f t="shared" si="10"/>
        <v/>
      </c>
      <c r="K214" s="825" t="str">
        <f t="shared" si="11"/>
        <v/>
      </c>
      <c r="L214" s="209"/>
      <c r="M214" s="209"/>
      <c r="N214" s="209"/>
      <c r="O214" s="209"/>
      <c r="P214" s="209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</row>
    <row r="215" spans="1:28" ht="13.5" hidden="1" thickBot="1">
      <c r="A215" s="264"/>
      <c r="B215" s="272">
        <v>63</v>
      </c>
      <c r="C215" s="257"/>
      <c r="D215" s="272"/>
      <c r="E215" s="298" t="s">
        <v>272</v>
      </c>
      <c r="F215" s="826">
        <f>[2]Druhova!G211</f>
        <v>0</v>
      </c>
      <c r="G215" s="422">
        <f>[2]Druhova!B211</f>
        <v>0</v>
      </c>
      <c r="H215" s="422">
        <f>[2]Druhova!C211</f>
        <v>0</v>
      </c>
      <c r="I215" s="422">
        <f>[2]Druhova!D211</f>
        <v>0</v>
      </c>
      <c r="J215" s="422" t="str">
        <f t="shared" si="10"/>
        <v/>
      </c>
      <c r="K215" s="827" t="str">
        <f t="shared" si="11"/>
        <v/>
      </c>
      <c r="L215" s="209"/>
      <c r="M215" s="209"/>
      <c r="N215" s="209"/>
      <c r="O215" s="209"/>
      <c r="P215" s="209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</row>
    <row r="216" spans="1:28" ht="23.25" hidden="1" thickBot="1">
      <c r="A216" s="264"/>
      <c r="B216" s="272"/>
      <c r="C216" s="257">
        <v>641</v>
      </c>
      <c r="D216" s="257"/>
      <c r="E216" s="296" t="s">
        <v>273</v>
      </c>
      <c r="F216" s="824">
        <f>[2]Druhova!G212</f>
        <v>0</v>
      </c>
      <c r="G216" s="410">
        <f>[2]Druhova!B212</f>
        <v>0</v>
      </c>
      <c r="H216" s="410">
        <f>[2]Druhova!C212</f>
        <v>0</v>
      </c>
      <c r="I216" s="410">
        <f>[2]Druhova!D212</f>
        <v>0</v>
      </c>
      <c r="J216" s="410" t="str">
        <f t="shared" si="10"/>
        <v/>
      </c>
      <c r="K216" s="825" t="str">
        <f t="shared" si="11"/>
        <v/>
      </c>
      <c r="L216" s="209"/>
      <c r="M216" s="209"/>
      <c r="N216" s="209"/>
      <c r="O216" s="209"/>
      <c r="P216" s="209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</row>
    <row r="217" spans="1:28" ht="23.25" hidden="1" thickBot="1">
      <c r="A217" s="264"/>
      <c r="B217" s="272"/>
      <c r="C217" s="257">
        <v>642</v>
      </c>
      <c r="D217" s="257"/>
      <c r="E217" s="296" t="s">
        <v>274</v>
      </c>
      <c r="F217" s="824">
        <f>[2]Druhova!G213</f>
        <v>0</v>
      </c>
      <c r="G217" s="410">
        <f>[2]Druhova!B213</f>
        <v>0</v>
      </c>
      <c r="H217" s="410">
        <f>[2]Druhova!C213</f>
        <v>0</v>
      </c>
      <c r="I217" s="410">
        <f>[2]Druhova!D213</f>
        <v>0</v>
      </c>
      <c r="J217" s="410" t="str">
        <f t="shared" si="10"/>
        <v/>
      </c>
      <c r="K217" s="825" t="str">
        <f t="shared" si="11"/>
        <v/>
      </c>
      <c r="L217" s="209"/>
      <c r="M217" s="209"/>
      <c r="N217" s="209"/>
      <c r="O217" s="209"/>
      <c r="P217" s="209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</row>
    <row r="218" spans="1:28" ht="23.25" hidden="1" thickBot="1">
      <c r="A218" s="264"/>
      <c r="B218" s="272"/>
      <c r="C218" s="257">
        <v>643</v>
      </c>
      <c r="D218" s="257"/>
      <c r="E218" s="296" t="s">
        <v>275</v>
      </c>
      <c r="F218" s="824">
        <f>[2]Druhova!G214</f>
        <v>0</v>
      </c>
      <c r="G218" s="410">
        <f>[2]Druhova!B214</f>
        <v>0</v>
      </c>
      <c r="H218" s="410">
        <f>[2]Druhova!C214</f>
        <v>0</v>
      </c>
      <c r="I218" s="410">
        <f>[2]Druhova!D214</f>
        <v>0</v>
      </c>
      <c r="J218" s="410" t="str">
        <f t="shared" si="10"/>
        <v/>
      </c>
      <c r="K218" s="825" t="str">
        <f t="shared" si="11"/>
        <v/>
      </c>
      <c r="L218" s="209"/>
      <c r="M218" s="209"/>
      <c r="N218" s="209"/>
      <c r="O218" s="209"/>
      <c r="P218" s="209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</row>
    <row r="219" spans="1:28" ht="23.25" hidden="1" thickBot="1">
      <c r="A219" s="264"/>
      <c r="B219" s="272"/>
      <c r="C219" s="257">
        <v>644</v>
      </c>
      <c r="D219" s="257"/>
      <c r="E219" s="296" t="s">
        <v>276</v>
      </c>
      <c r="F219" s="824">
        <f>[2]Druhova!G215</f>
        <v>0</v>
      </c>
      <c r="G219" s="410">
        <f>[2]Druhova!B215</f>
        <v>0</v>
      </c>
      <c r="H219" s="410">
        <f>[2]Druhova!C215</f>
        <v>0</v>
      </c>
      <c r="I219" s="410">
        <f>[2]Druhova!D215</f>
        <v>0</v>
      </c>
      <c r="J219" s="410" t="str">
        <f t="shared" si="10"/>
        <v/>
      </c>
      <c r="K219" s="825" t="str">
        <f t="shared" si="11"/>
        <v/>
      </c>
      <c r="L219" s="209"/>
      <c r="M219" s="209"/>
      <c r="N219" s="209"/>
      <c r="O219" s="209"/>
      <c r="P219" s="209"/>
      <c r="S219" s="210"/>
      <c r="T219" s="210"/>
      <c r="U219" s="210"/>
      <c r="V219" s="210"/>
      <c r="W219" s="210"/>
      <c r="X219" s="210"/>
      <c r="Y219" s="210"/>
      <c r="Z219" s="210"/>
      <c r="AA219" s="210"/>
      <c r="AB219" s="210"/>
    </row>
    <row r="220" spans="1:28" ht="23.25" hidden="1" thickBot="1">
      <c r="A220" s="264"/>
      <c r="B220" s="272"/>
      <c r="C220" s="257">
        <v>645</v>
      </c>
      <c r="D220" s="257"/>
      <c r="E220" s="296" t="s">
        <v>277</v>
      </c>
      <c r="F220" s="824">
        <f>[2]Druhova!G216</f>
        <v>0</v>
      </c>
      <c r="G220" s="410">
        <f>[2]Druhova!B216</f>
        <v>0</v>
      </c>
      <c r="H220" s="410">
        <f>[2]Druhova!C216</f>
        <v>0</v>
      </c>
      <c r="I220" s="410">
        <f>[2]Druhova!D216</f>
        <v>0</v>
      </c>
      <c r="J220" s="410" t="str">
        <f t="shared" si="10"/>
        <v/>
      </c>
      <c r="K220" s="825" t="str">
        <f t="shared" si="11"/>
        <v/>
      </c>
      <c r="L220" s="209"/>
      <c r="M220" s="209"/>
      <c r="N220" s="209"/>
      <c r="O220" s="209"/>
      <c r="P220" s="209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</row>
    <row r="221" spans="1:28" ht="13.5" hidden="1" thickBot="1">
      <c r="A221" s="264"/>
      <c r="B221" s="272"/>
      <c r="C221" s="257">
        <v>646</v>
      </c>
      <c r="D221" s="257"/>
      <c r="E221" s="296" t="s">
        <v>278</v>
      </c>
      <c r="F221" s="824">
        <f>[2]Druhova!G217</f>
        <v>0</v>
      </c>
      <c r="G221" s="410">
        <f>[2]Druhova!B217</f>
        <v>0</v>
      </c>
      <c r="H221" s="410">
        <f>[2]Druhova!C217</f>
        <v>0</v>
      </c>
      <c r="I221" s="410">
        <f>[2]Druhova!D217</f>
        <v>0</v>
      </c>
      <c r="J221" s="410" t="str">
        <f t="shared" si="10"/>
        <v/>
      </c>
      <c r="K221" s="825" t="str">
        <f t="shared" si="11"/>
        <v/>
      </c>
      <c r="L221" s="209"/>
      <c r="M221" s="209"/>
      <c r="N221" s="209"/>
      <c r="O221" s="209"/>
      <c r="P221" s="209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</row>
    <row r="222" spans="1:28" ht="13.5" hidden="1" thickBot="1">
      <c r="A222" s="264"/>
      <c r="B222" s="272"/>
      <c r="C222" s="257">
        <v>647</v>
      </c>
      <c r="D222" s="257"/>
      <c r="E222" s="296" t="s">
        <v>279</v>
      </c>
      <c r="F222" s="824">
        <f>[2]Druhova!G218</f>
        <v>0</v>
      </c>
      <c r="G222" s="410">
        <f>[2]Druhova!B218</f>
        <v>0</v>
      </c>
      <c r="H222" s="410">
        <f>[2]Druhova!C218</f>
        <v>0</v>
      </c>
      <c r="I222" s="410">
        <f>[2]Druhova!D218</f>
        <v>0</v>
      </c>
      <c r="J222" s="410" t="str">
        <f t="shared" si="10"/>
        <v/>
      </c>
      <c r="K222" s="825" t="str">
        <f t="shared" si="11"/>
        <v/>
      </c>
      <c r="L222" s="209"/>
      <c r="M222" s="209"/>
      <c r="N222" s="209"/>
      <c r="O222" s="209"/>
      <c r="P222" s="209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</row>
    <row r="223" spans="1:28" ht="13.5" hidden="1" thickBot="1">
      <c r="A223" s="264"/>
      <c r="B223" s="272">
        <v>64</v>
      </c>
      <c r="C223" s="257"/>
      <c r="D223" s="272"/>
      <c r="E223" s="298" t="s">
        <v>280</v>
      </c>
      <c r="F223" s="826">
        <f>[2]Druhova!G219</f>
        <v>0</v>
      </c>
      <c r="G223" s="422">
        <f>[2]Druhova!B219</f>
        <v>0</v>
      </c>
      <c r="H223" s="422">
        <f>[2]Druhova!C219</f>
        <v>0</v>
      </c>
      <c r="I223" s="422">
        <f>[2]Druhova!D219</f>
        <v>0</v>
      </c>
      <c r="J223" s="422" t="str">
        <f t="shared" si="10"/>
        <v/>
      </c>
      <c r="K223" s="827" t="str">
        <f t="shared" si="11"/>
        <v/>
      </c>
      <c r="L223" s="209"/>
      <c r="M223" s="209"/>
      <c r="N223" s="209"/>
      <c r="O223" s="209"/>
      <c r="P223" s="209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</row>
    <row r="224" spans="1:28" ht="34.5" hidden="1" thickBot="1">
      <c r="A224" s="264"/>
      <c r="B224" s="272"/>
      <c r="C224" s="257">
        <v>671</v>
      </c>
      <c r="D224" s="257"/>
      <c r="E224" s="296" t="s">
        <v>281</v>
      </c>
      <c r="F224" s="824">
        <f>[2]Druhova!G220</f>
        <v>0</v>
      </c>
      <c r="G224" s="410">
        <f>[2]Druhova!B220</f>
        <v>0</v>
      </c>
      <c r="H224" s="410">
        <f>[2]Druhova!C220</f>
        <v>0</v>
      </c>
      <c r="I224" s="410">
        <f>[2]Druhova!D220</f>
        <v>0</v>
      </c>
      <c r="J224" s="410" t="str">
        <f t="shared" si="10"/>
        <v/>
      </c>
      <c r="K224" s="825" t="str">
        <f t="shared" si="11"/>
        <v/>
      </c>
      <c r="L224" s="209"/>
      <c r="M224" s="209"/>
      <c r="N224" s="209"/>
      <c r="O224" s="209"/>
      <c r="P224" s="209"/>
      <c r="S224" s="210"/>
      <c r="T224" s="210"/>
      <c r="U224" s="210"/>
      <c r="V224" s="210"/>
      <c r="W224" s="210"/>
      <c r="X224" s="210"/>
      <c r="Y224" s="210"/>
      <c r="Z224" s="210"/>
      <c r="AA224" s="210"/>
      <c r="AB224" s="210"/>
    </row>
    <row r="225" spans="1:28" s="255" customFormat="1" ht="34.5" hidden="1" thickBot="1">
      <c r="A225" s="264"/>
      <c r="B225" s="272"/>
      <c r="C225" s="257">
        <v>672</v>
      </c>
      <c r="D225" s="257"/>
      <c r="E225" s="296" t="s">
        <v>282</v>
      </c>
      <c r="F225" s="824">
        <f>[2]Druhova!G221</f>
        <v>0</v>
      </c>
      <c r="G225" s="410">
        <f>[2]Druhova!B221</f>
        <v>0</v>
      </c>
      <c r="H225" s="410">
        <f>[2]Druhova!C221</f>
        <v>0</v>
      </c>
      <c r="I225" s="410">
        <f>[2]Druhova!D221</f>
        <v>0</v>
      </c>
      <c r="J225" s="410" t="str">
        <f t="shared" si="10"/>
        <v/>
      </c>
      <c r="K225" s="825" t="str">
        <f t="shared" si="11"/>
        <v/>
      </c>
      <c r="L225" s="254"/>
      <c r="M225" s="254"/>
      <c r="N225" s="254"/>
      <c r="O225" s="254"/>
      <c r="P225" s="254"/>
      <c r="Q225" s="254"/>
      <c r="R225" s="254"/>
    </row>
    <row r="226" spans="1:28" ht="34.5" hidden="1" thickBot="1">
      <c r="A226" s="264"/>
      <c r="B226" s="272"/>
      <c r="C226" s="257">
        <v>673</v>
      </c>
      <c r="D226" s="257"/>
      <c r="E226" s="296" t="s">
        <v>283</v>
      </c>
      <c r="F226" s="824">
        <f>[2]Druhova!G222</f>
        <v>0</v>
      </c>
      <c r="G226" s="410">
        <f>[2]Druhova!B222</f>
        <v>0</v>
      </c>
      <c r="H226" s="410">
        <f>[2]Druhova!C222</f>
        <v>0</v>
      </c>
      <c r="I226" s="410">
        <f>[2]Druhova!D222</f>
        <v>0</v>
      </c>
      <c r="J226" s="410" t="str">
        <f t="shared" si="10"/>
        <v/>
      </c>
      <c r="K226" s="825" t="str">
        <f t="shared" si="11"/>
        <v/>
      </c>
      <c r="L226" s="209"/>
      <c r="M226" s="209"/>
      <c r="N226" s="209"/>
      <c r="O226" s="209"/>
      <c r="P226" s="209"/>
      <c r="S226" s="210"/>
      <c r="T226" s="210"/>
      <c r="U226" s="210"/>
      <c r="V226" s="210"/>
      <c r="W226" s="210"/>
      <c r="X226" s="210"/>
      <c r="Y226" s="210"/>
      <c r="Z226" s="210"/>
      <c r="AA226" s="210"/>
      <c r="AB226" s="210"/>
    </row>
    <row r="227" spans="1:28" ht="34.5" hidden="1" thickBot="1">
      <c r="A227" s="264"/>
      <c r="B227" s="272"/>
      <c r="C227" s="257">
        <v>674</v>
      </c>
      <c r="D227" s="257"/>
      <c r="E227" s="296" t="s">
        <v>284</v>
      </c>
      <c r="F227" s="824">
        <f>[2]Druhova!G223</f>
        <v>0</v>
      </c>
      <c r="G227" s="410">
        <f>[2]Druhova!B223</f>
        <v>0</v>
      </c>
      <c r="H227" s="410">
        <f>[2]Druhova!C223</f>
        <v>0</v>
      </c>
      <c r="I227" s="410">
        <f>[2]Druhova!D223</f>
        <v>0</v>
      </c>
      <c r="J227" s="410" t="str">
        <f t="shared" si="10"/>
        <v/>
      </c>
      <c r="K227" s="825" t="str">
        <f t="shared" si="11"/>
        <v/>
      </c>
      <c r="L227" s="209"/>
      <c r="M227" s="209"/>
      <c r="N227" s="209"/>
      <c r="O227" s="209"/>
      <c r="P227" s="209"/>
      <c r="S227" s="210"/>
      <c r="T227" s="210"/>
      <c r="U227" s="210"/>
      <c r="V227" s="210"/>
      <c r="W227" s="210"/>
      <c r="X227" s="210"/>
      <c r="Y227" s="210"/>
      <c r="Z227" s="210"/>
      <c r="AA227" s="210"/>
      <c r="AB227" s="210"/>
    </row>
    <row r="228" spans="1:28" ht="34.5" hidden="1" thickBot="1">
      <c r="A228" s="264"/>
      <c r="B228" s="272"/>
      <c r="C228" s="257">
        <v>675</v>
      </c>
      <c r="D228" s="257"/>
      <c r="E228" s="296" t="s">
        <v>677</v>
      </c>
      <c r="F228" s="824">
        <f>[2]Druhova!G224</f>
        <v>0</v>
      </c>
      <c r="G228" s="410">
        <f>[2]Druhova!B224</f>
        <v>0</v>
      </c>
      <c r="H228" s="410">
        <f>[2]Druhova!C224</f>
        <v>0</v>
      </c>
      <c r="I228" s="410">
        <f>[2]Druhova!D224</f>
        <v>0</v>
      </c>
      <c r="J228" s="410" t="str">
        <f t="shared" si="10"/>
        <v/>
      </c>
      <c r="K228" s="825" t="str">
        <f t="shared" si="11"/>
        <v/>
      </c>
      <c r="L228" s="209"/>
      <c r="M228" s="209"/>
      <c r="N228" s="209"/>
      <c r="O228" s="209"/>
      <c r="P228" s="209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</row>
    <row r="229" spans="1:28" ht="34.5" hidden="1" thickBot="1">
      <c r="A229" s="264"/>
      <c r="B229" s="272"/>
      <c r="C229" s="257">
        <v>676</v>
      </c>
      <c r="D229" s="257"/>
      <c r="E229" s="296" t="s">
        <v>285</v>
      </c>
      <c r="F229" s="824">
        <f>[2]Druhova!G225</f>
        <v>0</v>
      </c>
      <c r="G229" s="410">
        <f>[2]Druhova!B225</f>
        <v>0</v>
      </c>
      <c r="H229" s="410">
        <f>[2]Druhova!C225</f>
        <v>0</v>
      </c>
      <c r="I229" s="410">
        <f>[2]Druhova!D225</f>
        <v>0</v>
      </c>
      <c r="J229" s="410" t="str">
        <f t="shared" si="10"/>
        <v/>
      </c>
      <c r="K229" s="825" t="str">
        <f t="shared" si="11"/>
        <v/>
      </c>
      <c r="L229" s="209"/>
      <c r="M229" s="209"/>
      <c r="N229" s="209"/>
      <c r="O229" s="209"/>
      <c r="P229" s="209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</row>
    <row r="230" spans="1:28" ht="13.5" hidden="1" thickBot="1">
      <c r="A230" s="264"/>
      <c r="B230" s="272"/>
      <c r="C230" s="257">
        <v>679</v>
      </c>
      <c r="D230" s="257"/>
      <c r="E230" s="296" t="s">
        <v>286</v>
      </c>
      <c r="F230" s="824">
        <f>[2]Druhova!G226</f>
        <v>0</v>
      </c>
      <c r="G230" s="410">
        <f>[2]Druhova!B226</f>
        <v>0</v>
      </c>
      <c r="H230" s="410">
        <f>[2]Druhova!C226</f>
        <v>0</v>
      </c>
      <c r="I230" s="410">
        <f>[2]Druhova!D226</f>
        <v>0</v>
      </c>
      <c r="J230" s="410" t="str">
        <f t="shared" si="10"/>
        <v/>
      </c>
      <c r="K230" s="825" t="str">
        <f t="shared" si="11"/>
        <v/>
      </c>
      <c r="L230" s="209"/>
      <c r="M230" s="209"/>
      <c r="N230" s="209"/>
      <c r="O230" s="209"/>
      <c r="P230" s="209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</row>
    <row r="231" spans="1:28" ht="13.5" hidden="1" thickBot="1">
      <c r="A231" s="264"/>
      <c r="B231" s="272">
        <v>67</v>
      </c>
      <c r="C231" s="257"/>
      <c r="D231" s="257"/>
      <c r="E231" s="298" t="s">
        <v>287</v>
      </c>
      <c r="F231" s="826">
        <f>[2]Druhova!G227</f>
        <v>0</v>
      </c>
      <c r="G231" s="422">
        <f>[2]Druhova!B227</f>
        <v>0</v>
      </c>
      <c r="H231" s="422">
        <f>[2]Druhova!C227</f>
        <v>0</v>
      </c>
      <c r="I231" s="422">
        <f>[2]Druhova!D227</f>
        <v>0</v>
      </c>
      <c r="J231" s="422" t="str">
        <f t="shared" si="10"/>
        <v/>
      </c>
      <c r="K231" s="827" t="str">
        <f t="shared" si="11"/>
        <v/>
      </c>
      <c r="L231" s="209"/>
      <c r="M231" s="209"/>
      <c r="N231" s="209"/>
      <c r="O231" s="209"/>
      <c r="P231" s="209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</row>
    <row r="232" spans="1:28" ht="13.5" hidden="1" thickBot="1">
      <c r="A232" s="264"/>
      <c r="B232" s="272"/>
      <c r="C232" s="257">
        <v>690</v>
      </c>
      <c r="D232" s="257"/>
      <c r="E232" s="296" t="s">
        <v>288</v>
      </c>
      <c r="F232" s="824">
        <f>[2]Druhova!G228</f>
        <v>0</v>
      </c>
      <c r="G232" s="410">
        <f>[2]Druhova!B228</f>
        <v>0</v>
      </c>
      <c r="H232" s="410">
        <f>[2]Druhova!C228</f>
        <v>0</v>
      </c>
      <c r="I232" s="410">
        <f>[2]Druhova!D228</f>
        <v>0</v>
      </c>
      <c r="J232" s="410" t="str">
        <f t="shared" si="10"/>
        <v/>
      </c>
      <c r="K232" s="825" t="str">
        <f t="shared" si="11"/>
        <v/>
      </c>
      <c r="L232" s="209"/>
      <c r="M232" s="209"/>
      <c r="N232" s="209"/>
      <c r="O232" s="209"/>
      <c r="P232" s="209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</row>
    <row r="233" spans="1:28" s="255" customFormat="1" ht="13.5" hidden="1" thickBot="1">
      <c r="A233" s="264"/>
      <c r="B233" s="272">
        <v>69</v>
      </c>
      <c r="C233" s="257"/>
      <c r="D233" s="272"/>
      <c r="E233" s="298" t="s">
        <v>288</v>
      </c>
      <c r="F233" s="828">
        <f>[2]Druhova!G229</f>
        <v>0</v>
      </c>
      <c r="G233" s="302">
        <f>[2]Druhova!B229</f>
        <v>0</v>
      </c>
      <c r="H233" s="302">
        <f>[2]Druhova!C229</f>
        <v>0</v>
      </c>
      <c r="I233" s="302">
        <f>[2]Druhova!D229</f>
        <v>0</v>
      </c>
      <c r="J233" s="302" t="str">
        <f t="shared" si="10"/>
        <v/>
      </c>
      <c r="K233" s="303" t="str">
        <f t="shared" si="11"/>
        <v/>
      </c>
      <c r="L233" s="254"/>
      <c r="M233" s="254"/>
      <c r="N233" s="254"/>
      <c r="O233" s="254"/>
      <c r="P233" s="254"/>
      <c r="Q233" s="254"/>
      <c r="R233" s="254"/>
    </row>
    <row r="234" spans="1:28" s="255" customFormat="1" ht="30" customHeight="1" thickBot="1">
      <c r="A234" s="282">
        <v>6</v>
      </c>
      <c r="B234" s="283"/>
      <c r="C234" s="315"/>
      <c r="D234" s="319"/>
      <c r="E234" s="316" t="s">
        <v>289</v>
      </c>
      <c r="F234" s="293">
        <f>[2]Druhova!G230</f>
        <v>85170.131649999996</v>
      </c>
      <c r="G234" s="289">
        <f>[2]Druhova!B230</f>
        <v>64772.125</v>
      </c>
      <c r="H234" s="289">
        <f>[2]Druhova!C230</f>
        <v>64772.125</v>
      </c>
      <c r="I234" s="289">
        <f>[2]Druhova!D230</f>
        <v>54430.522340000003</v>
      </c>
      <c r="J234" s="289">
        <f t="shared" si="10"/>
        <v>84.033868488952621</v>
      </c>
      <c r="K234" s="290">
        <f t="shared" si="11"/>
        <v>63.907993665758298</v>
      </c>
      <c r="L234" s="254"/>
      <c r="M234" s="254"/>
      <c r="N234" s="254"/>
      <c r="O234" s="254"/>
      <c r="P234" s="254"/>
      <c r="Q234" s="254"/>
      <c r="R234" s="254"/>
    </row>
    <row r="235" spans="1:28" ht="35.1" customHeight="1" thickBot="1">
      <c r="A235" s="282">
        <v>5.6</v>
      </c>
      <c r="B235" s="283"/>
      <c r="C235" s="315"/>
      <c r="D235" s="319"/>
      <c r="E235" s="316" t="s">
        <v>290</v>
      </c>
      <c r="F235" s="293">
        <f>[2]Druhova!G231</f>
        <v>1077545.5243899999</v>
      </c>
      <c r="G235" s="289">
        <f>[2]Druhova!B231</f>
        <v>1005603.493</v>
      </c>
      <c r="H235" s="289">
        <f>[2]Druhova!C231</f>
        <v>1123109.577</v>
      </c>
      <c r="I235" s="289">
        <f>[2]Druhova!D231</f>
        <v>1166842.70594</v>
      </c>
      <c r="J235" s="289">
        <f>IF(H235=0,"",I235/H235*100)</f>
        <v>103.89393250984627</v>
      </c>
      <c r="K235" s="290">
        <f>IF(F235=0,"",I235/F235*100)</f>
        <v>108.2870913134321</v>
      </c>
      <c r="L235" s="209"/>
      <c r="M235" s="209"/>
      <c r="N235" s="209"/>
      <c r="O235" s="209"/>
      <c r="P235" s="209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</row>
    <row r="236" spans="1:28" ht="24.95" customHeight="1" thickBot="1">
      <c r="A236" s="337" t="s">
        <v>291</v>
      </c>
      <c r="B236" s="338"/>
      <c r="C236" s="339"/>
      <c r="D236" s="340"/>
      <c r="E236" s="341" t="s">
        <v>292</v>
      </c>
      <c r="F236" s="293">
        <f>[2]Druhova!G232</f>
        <v>-1060962.3555099999</v>
      </c>
      <c r="G236" s="289">
        <f>[2]Druhova!B232</f>
        <v>-995653.69299999997</v>
      </c>
      <c r="H236" s="289">
        <f>[2]Druhova!C232</f>
        <v>-1113159.777</v>
      </c>
      <c r="I236" s="289">
        <f>[2]Druhova!D232</f>
        <v>-1151899.07571</v>
      </c>
      <c r="J236" s="289">
        <f>IF(H236=0,"",I236/H236*100)</f>
        <v>103.4801202406364</v>
      </c>
      <c r="K236" s="290">
        <f>IF(F236=0,"",I236/F236*100)</f>
        <v>108.57115426647606</v>
      </c>
      <c r="L236" s="209"/>
      <c r="M236" s="209"/>
      <c r="N236" s="209"/>
      <c r="O236" s="209"/>
      <c r="P236" s="209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</row>
    <row r="237" spans="1:28" ht="10.5" customHeight="1">
      <c r="E237" s="342"/>
      <c r="F237" s="343">
        <f>[2]Druhova!G233</f>
        <v>0</v>
      </c>
      <c r="G237" s="343">
        <f>[2]Druhova!B233</f>
        <v>0</v>
      </c>
      <c r="H237" s="343">
        <f>[2]Druhova!C233</f>
        <v>0</v>
      </c>
      <c r="I237" s="343">
        <f>[2]Druhova!D233</f>
        <v>0</v>
      </c>
      <c r="J237" s="343" t="str">
        <f>[2]Druhova!F234</f>
        <v>Kontrolní součet (seskupení položek)</v>
      </c>
      <c r="K237" s="343"/>
      <c r="L237" s="209"/>
      <c r="M237" s="209"/>
      <c r="N237" s="209"/>
      <c r="O237" s="209"/>
      <c r="P237" s="209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</row>
    <row r="238" spans="1:28" ht="18.75" hidden="1" customHeight="1" thickBot="1">
      <c r="A238" s="317"/>
      <c r="B238" s="344" t="s">
        <v>293</v>
      </c>
      <c r="C238" s="336"/>
      <c r="D238" s="345"/>
      <c r="E238" s="346" t="s">
        <v>182</v>
      </c>
      <c r="F238" s="325">
        <f>[2]Druhova!G234</f>
        <v>1077545.5243899999</v>
      </c>
      <c r="G238" s="322">
        <f>[2]Druhova!B234</f>
        <v>1005603.493</v>
      </c>
      <c r="H238" s="322">
        <f>[2]Druhova!C234</f>
        <v>1123109.577</v>
      </c>
      <c r="I238" s="322">
        <f>[2]Druhova!D234</f>
        <v>1166842.70594</v>
      </c>
      <c r="J238" s="322">
        <f>IF(H238=0,"",I238/H238*100)</f>
        <v>103.89393250984627</v>
      </c>
      <c r="K238" s="323">
        <f>IF(F238=0,"",I238/F238*100)</f>
        <v>108.2870913134321</v>
      </c>
      <c r="L238" s="209"/>
      <c r="M238" s="209"/>
      <c r="N238" s="209"/>
      <c r="O238" s="209"/>
      <c r="P238" s="209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</row>
    <row r="239" spans="1:28" ht="12.95" hidden="1" customHeight="1">
      <c r="E239" s="342"/>
      <c r="F239" s="325">
        <f>[2]Druhova!G235</f>
        <v>0</v>
      </c>
      <c r="G239" s="322">
        <f>[2]Druhova!B235</f>
        <v>0</v>
      </c>
      <c r="H239" s="322">
        <f>[2]Druhova!C235</f>
        <v>0</v>
      </c>
      <c r="I239" s="322">
        <f>[2]Druhova!D235</f>
        <v>0</v>
      </c>
      <c r="J239" s="322" t="str">
        <f>IF(H239=0,"",I239/H239*100)</f>
        <v/>
      </c>
      <c r="K239" s="323" t="str">
        <f>IF(F239=0,"",I239/F239*100)</f>
        <v/>
      </c>
      <c r="L239" s="209"/>
      <c r="M239" s="209"/>
      <c r="N239" s="209"/>
      <c r="O239" s="209"/>
      <c r="P239" s="209"/>
      <c r="S239" s="210"/>
      <c r="T239" s="210"/>
      <c r="U239" s="210"/>
      <c r="V239" s="210"/>
      <c r="W239" s="210"/>
      <c r="X239" s="210"/>
      <c r="Y239" s="210"/>
      <c r="Z239" s="210"/>
      <c r="AA239" s="210"/>
      <c r="AB239" s="210"/>
    </row>
    <row r="240" spans="1:28" ht="18.75" hidden="1" customHeight="1">
      <c r="A240" s="347"/>
      <c r="B240" s="348"/>
      <c r="C240" s="348"/>
      <c r="D240" s="349"/>
      <c r="E240" s="350" t="s">
        <v>294</v>
      </c>
      <c r="F240" s="829">
        <f>[2]Druhova!G236</f>
        <v>0</v>
      </c>
      <c r="G240" s="830">
        <f>[2]Druhova!B236</f>
        <v>0</v>
      </c>
      <c r="H240" s="830">
        <f>[2]Druhova!C236</f>
        <v>0</v>
      </c>
      <c r="I240" s="830">
        <f>[2]Druhova!D236</f>
        <v>0</v>
      </c>
      <c r="J240" s="830" t="str">
        <f>IF(H240=0,"",I240/H240*100)</f>
        <v/>
      </c>
      <c r="K240" s="831" t="str">
        <f>IF(F240=0,"",I240/F240*100)</f>
        <v/>
      </c>
      <c r="L240" s="209"/>
      <c r="M240" s="209"/>
      <c r="N240" s="209"/>
      <c r="O240" s="209"/>
      <c r="P240" s="209"/>
      <c r="S240" s="210"/>
      <c r="T240" s="210"/>
      <c r="U240" s="210"/>
      <c r="V240" s="210"/>
      <c r="W240" s="210"/>
      <c r="X240" s="210"/>
      <c r="Y240" s="210"/>
      <c r="Z240" s="210"/>
      <c r="AA240" s="210"/>
      <c r="AB240" s="210"/>
    </row>
    <row r="241" spans="1:28" ht="18" hidden="1" customHeight="1">
      <c r="A241" s="264"/>
      <c r="B241" s="297"/>
      <c r="C241" s="257"/>
      <c r="D241" s="351">
        <v>8111</v>
      </c>
      <c r="E241" s="352" t="s">
        <v>295</v>
      </c>
      <c r="F241" s="261">
        <f>[2]Druhova!G237</f>
        <v>0</v>
      </c>
      <c r="G241" s="261">
        <f>[2]Druhova!B237</f>
        <v>0</v>
      </c>
      <c r="H241" s="261">
        <f>[2]Druhova!C237</f>
        <v>0</v>
      </c>
      <c r="I241" s="261">
        <f>[2]Druhova!D237</f>
        <v>0</v>
      </c>
      <c r="J241" s="261" t="str">
        <f>IF(H241=0,"",I241/H241*100)</f>
        <v/>
      </c>
      <c r="K241" s="262" t="str">
        <f>IF(F241=0,"",I241/F241*100)</f>
        <v/>
      </c>
      <c r="L241" s="209"/>
      <c r="M241" s="209"/>
      <c r="N241" s="209"/>
      <c r="O241" s="209"/>
      <c r="P241" s="209"/>
      <c r="S241" s="210"/>
      <c r="T241" s="210"/>
      <c r="U241" s="210"/>
      <c r="V241" s="210"/>
      <c r="W241" s="210"/>
      <c r="X241" s="210"/>
      <c r="Y241" s="210"/>
      <c r="Z241" s="210"/>
      <c r="AA241" s="210"/>
      <c r="AB241" s="210"/>
    </row>
    <row r="242" spans="1:28" ht="30.75" hidden="1" customHeight="1">
      <c r="A242" s="264"/>
      <c r="B242" s="297"/>
      <c r="C242" s="257"/>
      <c r="D242" s="351">
        <v>8112</v>
      </c>
      <c r="E242" s="352" t="s">
        <v>296</v>
      </c>
      <c r="F242" s="261">
        <f>[2]Druhova!G238</f>
        <v>0</v>
      </c>
      <c r="G242" s="261">
        <f>[2]Druhova!B238</f>
        <v>0</v>
      </c>
      <c r="H242" s="261">
        <f>[2]Druhova!C238</f>
        <v>0</v>
      </c>
      <c r="I242" s="261">
        <f>[2]Druhova!D238</f>
        <v>0</v>
      </c>
      <c r="J242" s="261" t="str">
        <f t="shared" ref="J242:J296" si="12">IF(H242=0,"",I242/H242*100)</f>
        <v/>
      </c>
      <c r="K242" s="262" t="str">
        <f t="shared" ref="K242:K296" si="13">IF(F242=0,"",I242/F242*100)</f>
        <v/>
      </c>
      <c r="L242" s="209"/>
      <c r="M242" s="209"/>
      <c r="N242" s="209"/>
      <c r="O242" s="209"/>
      <c r="P242" s="209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</row>
    <row r="243" spans="1:28" ht="27.2" hidden="1" customHeight="1">
      <c r="A243" s="264"/>
      <c r="B243" s="297"/>
      <c r="C243" s="257"/>
      <c r="D243" s="353">
        <v>8113</v>
      </c>
      <c r="E243" s="354" t="s">
        <v>297</v>
      </c>
      <c r="F243" s="261">
        <f>[2]Druhova!G239</f>
        <v>0</v>
      </c>
      <c r="G243" s="261">
        <f>[2]Druhova!B239</f>
        <v>0</v>
      </c>
      <c r="H243" s="261">
        <f>[2]Druhova!C239</f>
        <v>0</v>
      </c>
      <c r="I243" s="261">
        <f>[2]Druhova!D239</f>
        <v>0</v>
      </c>
      <c r="J243" s="261" t="str">
        <f t="shared" si="12"/>
        <v/>
      </c>
      <c r="K243" s="262" t="str">
        <f t="shared" si="13"/>
        <v/>
      </c>
      <c r="L243" s="209"/>
      <c r="M243" s="209"/>
      <c r="N243" s="209"/>
      <c r="O243" s="209"/>
      <c r="P243" s="209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</row>
    <row r="244" spans="1:28" ht="37.5" hidden="1" customHeight="1">
      <c r="A244" s="264"/>
      <c r="B244" s="297"/>
      <c r="C244" s="257"/>
      <c r="D244" s="353">
        <v>8114</v>
      </c>
      <c r="E244" s="354" t="s">
        <v>298</v>
      </c>
      <c r="F244" s="261">
        <f>[2]Druhova!G240</f>
        <v>0</v>
      </c>
      <c r="G244" s="261">
        <f>[2]Druhova!B240</f>
        <v>0</v>
      </c>
      <c r="H244" s="261">
        <f>[2]Druhova!C240</f>
        <v>0</v>
      </c>
      <c r="I244" s="261">
        <f>[2]Druhova!D240</f>
        <v>0</v>
      </c>
      <c r="J244" s="261" t="str">
        <f t="shared" si="12"/>
        <v/>
      </c>
      <c r="K244" s="262" t="str">
        <f t="shared" si="13"/>
        <v/>
      </c>
      <c r="L244" s="209"/>
      <c r="M244" s="209"/>
      <c r="N244" s="209"/>
      <c r="O244" s="209"/>
      <c r="P244" s="209"/>
      <c r="S244" s="210"/>
      <c r="T244" s="210"/>
      <c r="U244" s="210"/>
      <c r="V244" s="210"/>
      <c r="W244" s="210"/>
      <c r="X244" s="210"/>
      <c r="Y244" s="210"/>
      <c r="Z244" s="210"/>
      <c r="AA244" s="210"/>
      <c r="AB244" s="210"/>
    </row>
    <row r="245" spans="1:28" ht="39.75" hidden="1" customHeight="1">
      <c r="A245" s="264"/>
      <c r="B245" s="297"/>
      <c r="C245" s="257"/>
      <c r="D245" s="351">
        <v>8115</v>
      </c>
      <c r="E245" s="352" t="s">
        <v>678</v>
      </c>
      <c r="F245" s="261">
        <f>[2]Druhova!G241</f>
        <v>0</v>
      </c>
      <c r="G245" s="261">
        <f>[2]Druhova!B241</f>
        <v>0</v>
      </c>
      <c r="H245" s="261">
        <f>[2]Druhova!C241</f>
        <v>0</v>
      </c>
      <c r="I245" s="261">
        <f>[2]Druhova!D241</f>
        <v>0</v>
      </c>
      <c r="J245" s="261" t="str">
        <f t="shared" si="12"/>
        <v/>
      </c>
      <c r="K245" s="262" t="str">
        <f t="shared" si="13"/>
        <v/>
      </c>
      <c r="L245" s="209"/>
      <c r="M245" s="209"/>
      <c r="N245" s="209"/>
      <c r="O245" s="209"/>
      <c r="P245" s="209"/>
      <c r="S245" s="210"/>
      <c r="T245" s="210"/>
      <c r="U245" s="210"/>
      <c r="V245" s="210"/>
      <c r="W245" s="210"/>
      <c r="X245" s="210"/>
      <c r="Y245" s="210"/>
      <c r="Z245" s="210"/>
      <c r="AA245" s="210"/>
      <c r="AB245" s="210"/>
    </row>
    <row r="246" spans="1:28" ht="39.75" hidden="1" customHeight="1">
      <c r="A246" s="264"/>
      <c r="B246" s="297"/>
      <c r="C246" s="257"/>
      <c r="D246" s="353">
        <v>8116</v>
      </c>
      <c r="E246" s="352" t="s">
        <v>679</v>
      </c>
      <c r="F246" s="261">
        <f>[2]Druhova!G242</f>
        <v>0</v>
      </c>
      <c r="G246" s="261">
        <f>[2]Druhova!B242</f>
        <v>0</v>
      </c>
      <c r="H246" s="261">
        <f>[2]Druhova!C242</f>
        <v>0</v>
      </c>
      <c r="I246" s="261">
        <f>[2]Druhova!D242</f>
        <v>0</v>
      </c>
      <c r="J246" s="261" t="str">
        <f t="shared" si="12"/>
        <v/>
      </c>
      <c r="K246" s="262" t="str">
        <f t="shared" si="13"/>
        <v/>
      </c>
      <c r="L246" s="209"/>
      <c r="M246" s="209"/>
      <c r="N246" s="209"/>
      <c r="O246" s="209"/>
      <c r="P246" s="209"/>
      <c r="S246" s="210"/>
      <c r="T246" s="210"/>
      <c r="U246" s="210"/>
      <c r="V246" s="210"/>
      <c r="W246" s="210"/>
      <c r="X246" s="210"/>
      <c r="Y246" s="210"/>
      <c r="Z246" s="210"/>
      <c r="AA246" s="210"/>
      <c r="AB246" s="210"/>
    </row>
    <row r="247" spans="1:28" ht="18" hidden="1" customHeight="1">
      <c r="A247" s="264"/>
      <c r="B247" s="297"/>
      <c r="C247" s="257"/>
      <c r="D247" s="353">
        <v>8117</v>
      </c>
      <c r="E247" s="352" t="s">
        <v>299</v>
      </c>
      <c r="F247" s="261">
        <f>[2]Druhova!G243</f>
        <v>0</v>
      </c>
      <c r="G247" s="261">
        <f>[2]Druhova!B243</f>
        <v>0</v>
      </c>
      <c r="H247" s="261">
        <f>[2]Druhova!C243</f>
        <v>0</v>
      </c>
      <c r="I247" s="261">
        <f>[2]Druhova!D243</f>
        <v>0</v>
      </c>
      <c r="J247" s="261" t="str">
        <f t="shared" si="12"/>
        <v/>
      </c>
      <c r="K247" s="262" t="str">
        <f t="shared" si="13"/>
        <v/>
      </c>
      <c r="L247" s="209"/>
      <c r="M247" s="209"/>
      <c r="N247" s="209"/>
      <c r="O247" s="209"/>
      <c r="P247" s="209"/>
      <c r="S247" s="210"/>
      <c r="T247" s="210"/>
      <c r="U247" s="210"/>
      <c r="V247" s="210"/>
      <c r="W247" s="210"/>
      <c r="X247" s="210"/>
      <c r="Y247" s="210"/>
      <c r="Z247" s="210"/>
      <c r="AA247" s="210"/>
      <c r="AB247" s="210"/>
    </row>
    <row r="248" spans="1:28" s="255" customFormat="1" ht="18" hidden="1" customHeight="1">
      <c r="A248" s="264"/>
      <c r="B248" s="297"/>
      <c r="C248" s="257"/>
      <c r="D248" s="353">
        <v>8118</v>
      </c>
      <c r="E248" s="352" t="s">
        <v>300</v>
      </c>
      <c r="F248" s="261">
        <f>[2]Druhova!G244</f>
        <v>0</v>
      </c>
      <c r="G248" s="261">
        <f>[2]Druhova!B244</f>
        <v>0</v>
      </c>
      <c r="H248" s="261">
        <f>[2]Druhova!C244</f>
        <v>0</v>
      </c>
      <c r="I248" s="261">
        <f>[2]Druhova!D244</f>
        <v>0</v>
      </c>
      <c r="J248" s="261" t="str">
        <f t="shared" si="12"/>
        <v/>
      </c>
      <c r="K248" s="262" t="str">
        <f t="shared" si="13"/>
        <v/>
      </c>
      <c r="L248" s="254"/>
      <c r="M248" s="254"/>
      <c r="N248" s="254"/>
      <c r="O248" s="254"/>
      <c r="P248" s="254"/>
      <c r="Q248" s="254"/>
      <c r="R248" s="254"/>
    </row>
    <row r="249" spans="1:28" s="255" customFormat="1" ht="18" hidden="1" customHeight="1">
      <c r="A249" s="304"/>
      <c r="B249" s="305"/>
      <c r="C249" s="257">
        <v>811</v>
      </c>
      <c r="D249" s="355"/>
      <c r="E249" s="356" t="s">
        <v>301</v>
      </c>
      <c r="F249" s="261">
        <f>[2]Druhova!G245</f>
        <v>0</v>
      </c>
      <c r="G249" s="261">
        <f>[2]Druhova!B245</f>
        <v>0</v>
      </c>
      <c r="H249" s="261">
        <f>[2]Druhova!C245</f>
        <v>0</v>
      </c>
      <c r="I249" s="261">
        <f>[2]Druhova!D245</f>
        <v>0</v>
      </c>
      <c r="J249" s="261" t="str">
        <f t="shared" si="12"/>
        <v/>
      </c>
      <c r="K249" s="262" t="str">
        <f t="shared" si="13"/>
        <v/>
      </c>
      <c r="L249" s="254"/>
      <c r="M249" s="254"/>
      <c r="N249" s="254"/>
      <c r="O249" s="254"/>
      <c r="P249" s="254"/>
      <c r="Q249" s="254"/>
      <c r="R249" s="254"/>
    </row>
    <row r="250" spans="1:28" s="255" customFormat="1" ht="20.100000000000001" hidden="1" customHeight="1">
      <c r="A250" s="304"/>
      <c r="B250" s="305"/>
      <c r="C250" s="257"/>
      <c r="D250" s="355">
        <v>8121</v>
      </c>
      <c r="E250" s="356" t="s">
        <v>302</v>
      </c>
      <c r="F250" s="261">
        <f>[2]Druhova!G246</f>
        <v>0</v>
      </c>
      <c r="G250" s="261">
        <f>[2]Druhova!B246</f>
        <v>0</v>
      </c>
      <c r="H250" s="261">
        <f>[2]Druhova!C246</f>
        <v>0</v>
      </c>
      <c r="I250" s="261">
        <f>[2]Druhova!D246</f>
        <v>0</v>
      </c>
      <c r="J250" s="261" t="str">
        <f t="shared" si="12"/>
        <v/>
      </c>
      <c r="K250" s="262" t="str">
        <f t="shared" si="13"/>
        <v/>
      </c>
      <c r="L250" s="254"/>
      <c r="M250" s="254"/>
      <c r="N250" s="254"/>
      <c r="O250" s="254"/>
      <c r="P250" s="254"/>
      <c r="Q250" s="254"/>
      <c r="R250" s="254"/>
    </row>
    <row r="251" spans="1:28" s="255" customFormat="1" ht="24" hidden="1">
      <c r="A251" s="304"/>
      <c r="B251" s="305"/>
      <c r="C251" s="257"/>
      <c r="D251" s="355">
        <v>8122</v>
      </c>
      <c r="E251" s="356" t="s">
        <v>303</v>
      </c>
      <c r="F251" s="261">
        <f>[2]Druhova!G247</f>
        <v>0</v>
      </c>
      <c r="G251" s="261">
        <f>[2]Druhova!B247</f>
        <v>0</v>
      </c>
      <c r="H251" s="261">
        <f>[2]Druhova!C247</f>
        <v>0</v>
      </c>
      <c r="I251" s="261">
        <f>[2]Druhova!D247</f>
        <v>0</v>
      </c>
      <c r="J251" s="261" t="str">
        <f t="shared" si="12"/>
        <v/>
      </c>
      <c r="K251" s="262" t="str">
        <f t="shared" si="13"/>
        <v/>
      </c>
      <c r="L251" s="254"/>
      <c r="M251" s="254"/>
      <c r="N251" s="254"/>
      <c r="O251" s="254"/>
      <c r="P251" s="254"/>
      <c r="Q251" s="254"/>
      <c r="R251" s="254"/>
    </row>
    <row r="252" spans="1:28" s="255" customFormat="1" hidden="1">
      <c r="A252" s="304"/>
      <c r="B252" s="305"/>
      <c r="C252" s="257"/>
      <c r="D252" s="355">
        <v>8123</v>
      </c>
      <c r="E252" s="356" t="s">
        <v>304</v>
      </c>
      <c r="F252" s="261">
        <f>[2]Druhova!G248</f>
        <v>0</v>
      </c>
      <c r="G252" s="261">
        <f>[2]Druhova!B248</f>
        <v>0</v>
      </c>
      <c r="H252" s="261">
        <f>[2]Druhova!C248</f>
        <v>0</v>
      </c>
      <c r="I252" s="261">
        <f>[2]Druhova!D248</f>
        <v>0</v>
      </c>
      <c r="J252" s="261" t="str">
        <f t="shared" si="12"/>
        <v/>
      </c>
      <c r="K252" s="262" t="str">
        <f t="shared" si="13"/>
        <v/>
      </c>
      <c r="L252" s="254"/>
      <c r="M252" s="254"/>
      <c r="N252" s="254"/>
      <c r="O252" s="254"/>
      <c r="P252" s="254"/>
      <c r="Q252" s="254"/>
      <c r="R252" s="254"/>
    </row>
    <row r="253" spans="1:28" s="255" customFormat="1" ht="24" hidden="1">
      <c r="A253" s="304"/>
      <c r="B253" s="305"/>
      <c r="C253" s="257"/>
      <c r="D253" s="355">
        <v>8124</v>
      </c>
      <c r="E253" s="356" t="s">
        <v>305</v>
      </c>
      <c r="F253" s="261">
        <f>[2]Druhova!G249</f>
        <v>0</v>
      </c>
      <c r="G253" s="261">
        <f>[2]Druhova!B249</f>
        <v>0</v>
      </c>
      <c r="H253" s="261">
        <f>[2]Druhova!C249</f>
        <v>0</v>
      </c>
      <c r="I253" s="261">
        <f>[2]Druhova!D249</f>
        <v>0</v>
      </c>
      <c r="J253" s="261" t="str">
        <f t="shared" si="12"/>
        <v/>
      </c>
      <c r="K253" s="262" t="str">
        <f t="shared" si="13"/>
        <v/>
      </c>
      <c r="L253" s="254"/>
      <c r="M253" s="254"/>
      <c r="N253" s="254"/>
      <c r="O253" s="254"/>
      <c r="P253" s="254"/>
      <c r="Q253" s="254"/>
      <c r="R253" s="254"/>
    </row>
    <row r="254" spans="1:28" s="255" customFormat="1" ht="24" hidden="1">
      <c r="A254" s="304"/>
      <c r="B254" s="305"/>
      <c r="C254" s="257"/>
      <c r="D254" s="355">
        <v>8125</v>
      </c>
      <c r="E254" s="356" t="s">
        <v>306</v>
      </c>
      <c r="F254" s="261">
        <f>[2]Druhova!G250</f>
        <v>0</v>
      </c>
      <c r="G254" s="261">
        <f>[2]Druhova!B250</f>
        <v>0</v>
      </c>
      <c r="H254" s="261">
        <f>[2]Druhova!C250</f>
        <v>0</v>
      </c>
      <c r="I254" s="261">
        <f>[2]Druhova!D250</f>
        <v>0</v>
      </c>
      <c r="J254" s="261" t="str">
        <f t="shared" si="12"/>
        <v/>
      </c>
      <c r="K254" s="262" t="str">
        <f t="shared" si="13"/>
        <v/>
      </c>
      <c r="L254" s="254"/>
      <c r="M254" s="254"/>
      <c r="N254" s="254"/>
      <c r="O254" s="254"/>
      <c r="P254" s="254"/>
      <c r="Q254" s="254"/>
      <c r="R254" s="254"/>
    </row>
    <row r="255" spans="1:28" s="255" customFormat="1" hidden="1">
      <c r="A255" s="304"/>
      <c r="B255" s="305"/>
      <c r="C255" s="257"/>
      <c r="D255" s="355">
        <v>8127</v>
      </c>
      <c r="E255" s="356" t="s">
        <v>307</v>
      </c>
      <c r="F255" s="261">
        <f>[2]Druhova!G251</f>
        <v>0</v>
      </c>
      <c r="G255" s="261">
        <f>[2]Druhova!B251</f>
        <v>0</v>
      </c>
      <c r="H255" s="261">
        <f>[2]Druhova!C251</f>
        <v>0</v>
      </c>
      <c r="I255" s="261">
        <f>[2]Druhova!D251</f>
        <v>0</v>
      </c>
      <c r="J255" s="261" t="str">
        <f t="shared" si="12"/>
        <v/>
      </c>
      <c r="K255" s="262" t="str">
        <f t="shared" si="13"/>
        <v/>
      </c>
      <c r="L255" s="254"/>
      <c r="M255" s="254"/>
      <c r="N255" s="254"/>
      <c r="O255" s="254"/>
      <c r="P255" s="254"/>
      <c r="Q255" s="254"/>
      <c r="R255" s="254"/>
    </row>
    <row r="256" spans="1:28" s="255" customFormat="1" ht="27.2" hidden="1" customHeight="1">
      <c r="A256" s="304"/>
      <c r="B256" s="305"/>
      <c r="C256" s="257"/>
      <c r="D256" s="357">
        <v>8128</v>
      </c>
      <c r="E256" s="358" t="s">
        <v>308</v>
      </c>
      <c r="F256" s="261">
        <f>[2]Druhova!G252</f>
        <v>0</v>
      </c>
      <c r="G256" s="261">
        <f>[2]Druhova!B252</f>
        <v>0</v>
      </c>
      <c r="H256" s="261">
        <f>[2]Druhova!C252</f>
        <v>0</v>
      </c>
      <c r="I256" s="261">
        <f>[2]Druhova!D252</f>
        <v>0</v>
      </c>
      <c r="J256" s="261" t="str">
        <f t="shared" si="12"/>
        <v/>
      </c>
      <c r="K256" s="262" t="str">
        <f t="shared" si="13"/>
        <v/>
      </c>
      <c r="L256" s="254"/>
      <c r="M256" s="254"/>
      <c r="N256" s="254"/>
      <c r="O256" s="254"/>
      <c r="P256" s="254"/>
      <c r="Q256" s="254"/>
      <c r="R256" s="254"/>
    </row>
    <row r="257" spans="1:28" ht="18" hidden="1" customHeight="1">
      <c r="A257" s="304"/>
      <c r="B257" s="305"/>
      <c r="C257" s="257">
        <v>812</v>
      </c>
      <c r="D257" s="355"/>
      <c r="E257" s="356" t="s">
        <v>309</v>
      </c>
      <c r="F257" s="261">
        <f>[2]Druhova!G253</f>
        <v>0</v>
      </c>
      <c r="G257" s="261">
        <f>[2]Druhova!B253</f>
        <v>0</v>
      </c>
      <c r="H257" s="261">
        <f>[2]Druhova!C253</f>
        <v>0</v>
      </c>
      <c r="I257" s="261">
        <f>[2]Druhova!D253</f>
        <v>0</v>
      </c>
      <c r="J257" s="261" t="str">
        <f t="shared" si="12"/>
        <v/>
      </c>
      <c r="K257" s="262" t="str">
        <f t="shared" si="13"/>
        <v/>
      </c>
      <c r="L257" s="209"/>
      <c r="M257" s="209"/>
      <c r="N257" s="209"/>
      <c r="O257" s="209"/>
      <c r="P257" s="209"/>
      <c r="S257" s="210"/>
      <c r="T257" s="210"/>
      <c r="U257" s="210"/>
      <c r="V257" s="210"/>
      <c r="W257" s="210"/>
      <c r="X257" s="210"/>
      <c r="Y257" s="210"/>
      <c r="Z257" s="210"/>
      <c r="AA257" s="210"/>
      <c r="AB257" s="210"/>
    </row>
    <row r="258" spans="1:28" ht="18" hidden="1" customHeight="1">
      <c r="A258" s="304"/>
      <c r="B258" s="305">
        <v>81</v>
      </c>
      <c r="C258" s="257"/>
      <c r="D258" s="355"/>
      <c r="E258" s="334" t="s">
        <v>310</v>
      </c>
      <c r="F258" s="269">
        <f>[2]Druhova!G254</f>
        <v>0</v>
      </c>
      <c r="G258" s="269">
        <f>[2]Druhova!B254</f>
        <v>0</v>
      </c>
      <c r="H258" s="269">
        <f>[2]Druhova!C254</f>
        <v>0</v>
      </c>
      <c r="I258" s="269">
        <f>[2]Druhova!D254</f>
        <v>0</v>
      </c>
      <c r="J258" s="269" t="str">
        <f t="shared" si="12"/>
        <v/>
      </c>
      <c r="K258" s="270" t="str">
        <f t="shared" si="13"/>
        <v/>
      </c>
      <c r="L258" s="209"/>
      <c r="M258" s="209"/>
      <c r="N258" s="209"/>
      <c r="O258" s="209"/>
      <c r="P258" s="209"/>
      <c r="S258" s="210"/>
      <c r="T258" s="210"/>
      <c r="U258" s="210"/>
      <c r="V258" s="210"/>
      <c r="W258" s="210"/>
      <c r="X258" s="210"/>
      <c r="Y258" s="210"/>
      <c r="Z258" s="210"/>
      <c r="AA258" s="210"/>
      <c r="AB258" s="210"/>
    </row>
    <row r="259" spans="1:28" ht="18" hidden="1" customHeight="1">
      <c r="A259" s="304"/>
      <c r="B259" s="305"/>
      <c r="C259" s="257"/>
      <c r="D259" s="355">
        <v>8211</v>
      </c>
      <c r="E259" s="356" t="s">
        <v>311</v>
      </c>
      <c r="F259" s="261">
        <f>[2]Druhova!G255</f>
        <v>0</v>
      </c>
      <c r="G259" s="261">
        <f>[2]Druhova!B255</f>
        <v>0</v>
      </c>
      <c r="H259" s="261">
        <f>[2]Druhova!C255</f>
        <v>0</v>
      </c>
      <c r="I259" s="261">
        <f>[2]Druhova!D255</f>
        <v>0</v>
      </c>
      <c r="J259" s="261" t="str">
        <f t="shared" si="12"/>
        <v/>
      </c>
      <c r="K259" s="262" t="str">
        <f t="shared" si="13"/>
        <v/>
      </c>
      <c r="L259" s="209"/>
      <c r="M259" s="209"/>
      <c r="N259" s="209"/>
      <c r="O259" s="209"/>
      <c r="P259" s="209"/>
      <c r="S259" s="210"/>
      <c r="T259" s="210"/>
      <c r="U259" s="210"/>
      <c r="V259" s="210"/>
      <c r="W259" s="210"/>
      <c r="X259" s="210"/>
      <c r="Y259" s="210"/>
      <c r="Z259" s="210"/>
      <c r="AA259" s="210"/>
      <c r="AB259" s="210"/>
    </row>
    <row r="260" spans="1:28" ht="28.5" hidden="1" customHeight="1">
      <c r="A260" s="304"/>
      <c r="B260" s="305"/>
      <c r="C260" s="257"/>
      <c r="D260" s="355">
        <v>8212</v>
      </c>
      <c r="E260" s="356" t="s">
        <v>296</v>
      </c>
      <c r="F260" s="261">
        <f>[2]Druhova!G256</f>
        <v>0</v>
      </c>
      <c r="G260" s="261">
        <f>[2]Druhova!B256</f>
        <v>0</v>
      </c>
      <c r="H260" s="261">
        <f>[2]Druhova!C256</f>
        <v>0</v>
      </c>
      <c r="I260" s="261">
        <f>[2]Druhova!D256</f>
        <v>0</v>
      </c>
      <c r="J260" s="261" t="str">
        <f t="shared" si="12"/>
        <v/>
      </c>
      <c r="K260" s="262" t="str">
        <f t="shared" si="13"/>
        <v/>
      </c>
      <c r="L260" s="209"/>
      <c r="M260" s="209"/>
      <c r="N260" s="209"/>
      <c r="O260" s="209"/>
      <c r="P260" s="209"/>
      <c r="S260" s="210"/>
      <c r="T260" s="210"/>
      <c r="U260" s="210"/>
      <c r="V260" s="210"/>
      <c r="W260" s="210"/>
      <c r="X260" s="210"/>
      <c r="Y260" s="210"/>
      <c r="Z260" s="210"/>
      <c r="AA260" s="210"/>
      <c r="AB260" s="210"/>
    </row>
    <row r="261" spans="1:28" ht="18" hidden="1" customHeight="1">
      <c r="A261" s="304"/>
      <c r="B261" s="305"/>
      <c r="C261" s="257"/>
      <c r="D261" s="355">
        <v>8213</v>
      </c>
      <c r="E261" s="356" t="s">
        <v>312</v>
      </c>
      <c r="F261" s="261">
        <f>[2]Druhova!G257</f>
        <v>0</v>
      </c>
      <c r="G261" s="261">
        <f>[2]Druhova!B257</f>
        <v>0</v>
      </c>
      <c r="H261" s="261">
        <f>[2]Druhova!C257</f>
        <v>0</v>
      </c>
      <c r="I261" s="261">
        <f>[2]Druhova!D257</f>
        <v>0</v>
      </c>
      <c r="J261" s="261" t="str">
        <f t="shared" si="12"/>
        <v/>
      </c>
      <c r="K261" s="262" t="str">
        <f t="shared" si="13"/>
        <v/>
      </c>
      <c r="L261" s="209"/>
      <c r="M261" s="209"/>
      <c r="N261" s="209"/>
      <c r="O261" s="209"/>
      <c r="P261" s="209"/>
      <c r="S261" s="210"/>
      <c r="T261" s="210"/>
      <c r="U261" s="210"/>
      <c r="V261" s="210"/>
      <c r="W261" s="210"/>
      <c r="X261" s="210"/>
      <c r="Y261" s="210"/>
      <c r="Z261" s="210"/>
      <c r="AA261" s="210"/>
      <c r="AB261" s="210"/>
    </row>
    <row r="262" spans="1:28" ht="28.5" hidden="1" customHeight="1">
      <c r="A262" s="304"/>
      <c r="B262" s="305"/>
      <c r="C262" s="257"/>
      <c r="D262" s="355">
        <v>8214</v>
      </c>
      <c r="E262" s="356" t="s">
        <v>313</v>
      </c>
      <c r="F262" s="261">
        <f>[2]Druhova!G258</f>
        <v>0</v>
      </c>
      <c r="G262" s="261">
        <f>[2]Druhova!B258</f>
        <v>0</v>
      </c>
      <c r="H262" s="261">
        <f>[2]Druhova!C258</f>
        <v>0</v>
      </c>
      <c r="I262" s="261">
        <f>[2]Druhova!D258</f>
        <v>0</v>
      </c>
      <c r="J262" s="261" t="str">
        <f t="shared" si="12"/>
        <v/>
      </c>
      <c r="K262" s="262" t="str">
        <f t="shared" si="13"/>
        <v/>
      </c>
      <c r="L262" s="209"/>
      <c r="M262" s="209"/>
      <c r="N262" s="209"/>
      <c r="O262" s="209"/>
      <c r="P262" s="209"/>
      <c r="S262" s="210"/>
      <c r="T262" s="210"/>
      <c r="U262" s="210"/>
      <c r="V262" s="210"/>
      <c r="W262" s="210"/>
      <c r="X262" s="210"/>
      <c r="Y262" s="210"/>
      <c r="Z262" s="210"/>
      <c r="AA262" s="210"/>
      <c r="AB262" s="210"/>
    </row>
    <row r="263" spans="1:28" ht="39" hidden="1" customHeight="1">
      <c r="A263" s="304"/>
      <c r="B263" s="305"/>
      <c r="C263" s="257"/>
      <c r="D263" s="355">
        <v>8215</v>
      </c>
      <c r="E263" s="356" t="s">
        <v>314</v>
      </c>
      <c r="F263" s="261">
        <f>[2]Druhova!G259</f>
        <v>0</v>
      </c>
      <c r="G263" s="261">
        <f>[2]Druhova!B259</f>
        <v>0</v>
      </c>
      <c r="H263" s="261">
        <f>[2]Druhova!C259</f>
        <v>0</v>
      </c>
      <c r="I263" s="261">
        <f>[2]Druhova!D259</f>
        <v>0</v>
      </c>
      <c r="J263" s="261" t="str">
        <f t="shared" si="12"/>
        <v/>
      </c>
      <c r="K263" s="262" t="str">
        <f t="shared" si="13"/>
        <v/>
      </c>
      <c r="L263" s="209"/>
      <c r="M263" s="209"/>
      <c r="N263" s="209"/>
      <c r="O263" s="209"/>
      <c r="P263" s="209"/>
      <c r="S263" s="210"/>
      <c r="T263" s="210"/>
      <c r="U263" s="210"/>
      <c r="V263" s="210"/>
      <c r="W263" s="210"/>
      <c r="X263" s="210"/>
      <c r="Y263" s="210"/>
      <c r="Z263" s="210"/>
      <c r="AA263" s="210"/>
      <c r="AB263" s="210"/>
    </row>
    <row r="264" spans="1:28" ht="29.25" hidden="1" customHeight="1">
      <c r="A264" s="304"/>
      <c r="B264" s="305"/>
      <c r="C264" s="257"/>
      <c r="D264" s="355">
        <v>8216</v>
      </c>
      <c r="E264" s="356" t="s">
        <v>315</v>
      </c>
      <c r="F264" s="261">
        <f>[2]Druhova!G260</f>
        <v>0</v>
      </c>
      <c r="G264" s="261">
        <f>[2]Druhova!B260</f>
        <v>0</v>
      </c>
      <c r="H264" s="261">
        <f>[2]Druhova!C260</f>
        <v>0</v>
      </c>
      <c r="I264" s="261">
        <f>[2]Druhova!D260</f>
        <v>0</v>
      </c>
      <c r="J264" s="261" t="str">
        <f t="shared" si="12"/>
        <v/>
      </c>
      <c r="K264" s="262" t="str">
        <f t="shared" si="13"/>
        <v/>
      </c>
      <c r="L264" s="209"/>
      <c r="M264" s="209"/>
      <c r="N264" s="209"/>
      <c r="O264" s="209"/>
      <c r="P264" s="209"/>
      <c r="S264" s="210"/>
      <c r="T264" s="210"/>
      <c r="U264" s="210"/>
      <c r="V264" s="210"/>
      <c r="W264" s="210"/>
      <c r="X264" s="210"/>
      <c r="Y264" s="210"/>
      <c r="Z264" s="210"/>
      <c r="AA264" s="210"/>
      <c r="AB264" s="210"/>
    </row>
    <row r="265" spans="1:28" ht="20.100000000000001" hidden="1" customHeight="1">
      <c r="A265" s="304"/>
      <c r="B265" s="305"/>
      <c r="C265" s="257"/>
      <c r="D265" s="357">
        <v>8217</v>
      </c>
      <c r="E265" s="359" t="s">
        <v>299</v>
      </c>
      <c r="F265" s="261">
        <f>[2]Druhova!G261</f>
        <v>0</v>
      </c>
      <c r="G265" s="261">
        <f>[2]Druhova!B261</f>
        <v>0</v>
      </c>
      <c r="H265" s="261">
        <f>[2]Druhova!C261</f>
        <v>0</v>
      </c>
      <c r="I265" s="261">
        <f>[2]Druhova!D261</f>
        <v>0</v>
      </c>
      <c r="J265" s="261" t="str">
        <f t="shared" si="12"/>
        <v/>
      </c>
      <c r="K265" s="262" t="str">
        <f t="shared" si="13"/>
        <v/>
      </c>
      <c r="L265" s="209"/>
      <c r="M265" s="209"/>
      <c r="N265" s="209"/>
      <c r="O265" s="209"/>
      <c r="P265" s="209"/>
      <c r="S265" s="210"/>
      <c r="T265" s="210"/>
      <c r="U265" s="210"/>
      <c r="V265" s="210"/>
      <c r="W265" s="210"/>
      <c r="X265" s="210"/>
      <c r="Y265" s="210"/>
      <c r="Z265" s="210"/>
      <c r="AA265" s="210"/>
      <c r="AB265" s="210"/>
    </row>
    <row r="266" spans="1:28" ht="18" hidden="1" customHeight="1">
      <c r="A266" s="304"/>
      <c r="B266" s="305"/>
      <c r="C266" s="257"/>
      <c r="D266" s="357">
        <v>8218</v>
      </c>
      <c r="E266" s="359" t="s">
        <v>316</v>
      </c>
      <c r="F266" s="261">
        <f>[2]Druhova!G262</f>
        <v>0</v>
      </c>
      <c r="G266" s="261">
        <f>[2]Druhova!B262</f>
        <v>0</v>
      </c>
      <c r="H266" s="261">
        <f>[2]Druhova!C262</f>
        <v>0</v>
      </c>
      <c r="I266" s="261">
        <f>[2]Druhova!D262</f>
        <v>0</v>
      </c>
      <c r="J266" s="261" t="str">
        <f t="shared" si="12"/>
        <v/>
      </c>
      <c r="K266" s="262" t="str">
        <f t="shared" si="13"/>
        <v/>
      </c>
      <c r="L266" s="209"/>
      <c r="M266" s="209"/>
      <c r="N266" s="209"/>
      <c r="O266" s="209"/>
      <c r="P266" s="209"/>
      <c r="S266" s="210"/>
      <c r="T266" s="210"/>
      <c r="U266" s="210"/>
      <c r="V266" s="210"/>
      <c r="W266" s="210"/>
      <c r="X266" s="210"/>
      <c r="Y266" s="210"/>
      <c r="Z266" s="210"/>
      <c r="AA266" s="210"/>
      <c r="AB266" s="210"/>
    </row>
    <row r="267" spans="1:28" ht="30" hidden="1" customHeight="1">
      <c r="A267" s="304"/>
      <c r="B267" s="305"/>
      <c r="C267" s="360">
        <v>821</v>
      </c>
      <c r="D267" s="357"/>
      <c r="E267" s="358" t="s">
        <v>301</v>
      </c>
      <c r="F267" s="261">
        <f>[2]Druhova!G263</f>
        <v>0</v>
      </c>
      <c r="G267" s="261">
        <f>[2]Druhova!B263</f>
        <v>0</v>
      </c>
      <c r="H267" s="261">
        <f>[2]Druhova!C263</f>
        <v>0</v>
      </c>
      <c r="I267" s="261">
        <f>[2]Druhova!D263</f>
        <v>0</v>
      </c>
      <c r="J267" s="261" t="str">
        <f t="shared" si="12"/>
        <v/>
      </c>
      <c r="K267" s="262" t="str">
        <f t="shared" si="13"/>
        <v/>
      </c>
      <c r="L267" s="209"/>
      <c r="M267" s="209"/>
      <c r="N267" s="209"/>
      <c r="O267" s="209"/>
      <c r="P267" s="209"/>
      <c r="S267" s="210"/>
      <c r="T267" s="210"/>
      <c r="U267" s="210"/>
      <c r="V267" s="210"/>
      <c r="W267" s="210"/>
      <c r="X267" s="210"/>
      <c r="Y267" s="210"/>
      <c r="Z267" s="210"/>
      <c r="AA267" s="210"/>
      <c r="AB267" s="210"/>
    </row>
    <row r="268" spans="1:28" ht="24.75" hidden="1" customHeight="1">
      <c r="A268" s="304"/>
      <c r="B268" s="305"/>
      <c r="C268" s="360"/>
      <c r="D268" s="357">
        <v>8221</v>
      </c>
      <c r="E268" s="358" t="s">
        <v>317</v>
      </c>
      <c r="F268" s="261">
        <f>[2]Druhova!G264</f>
        <v>0</v>
      </c>
      <c r="G268" s="261">
        <f>[2]Druhova!B264</f>
        <v>0</v>
      </c>
      <c r="H268" s="261">
        <f>[2]Druhova!C264</f>
        <v>0</v>
      </c>
      <c r="I268" s="261">
        <f>[2]Druhova!D264</f>
        <v>0</v>
      </c>
      <c r="J268" s="261" t="str">
        <f t="shared" si="12"/>
        <v/>
      </c>
      <c r="K268" s="262" t="str">
        <f t="shared" si="13"/>
        <v/>
      </c>
      <c r="L268" s="209"/>
      <c r="M268" s="209"/>
      <c r="N268" s="209"/>
      <c r="O268" s="209"/>
      <c r="P268" s="209"/>
      <c r="S268" s="210"/>
      <c r="T268" s="210"/>
      <c r="U268" s="210"/>
      <c r="V268" s="210"/>
      <c r="W268" s="210"/>
      <c r="X268" s="210"/>
      <c r="Y268" s="210"/>
      <c r="Z268" s="210"/>
      <c r="AA268" s="210"/>
      <c r="AB268" s="210"/>
    </row>
    <row r="269" spans="1:28" ht="24.75" hidden="1" customHeight="1">
      <c r="A269" s="304"/>
      <c r="B269" s="305"/>
      <c r="C269" s="360"/>
      <c r="D269" s="357">
        <v>8222</v>
      </c>
      <c r="E269" s="358" t="s">
        <v>303</v>
      </c>
      <c r="F269" s="261">
        <f>[2]Druhova!G265</f>
        <v>0</v>
      </c>
      <c r="G269" s="261">
        <f>[2]Druhova!B265</f>
        <v>0</v>
      </c>
      <c r="H269" s="261">
        <f>[2]Druhova!C265</f>
        <v>0</v>
      </c>
      <c r="I269" s="261">
        <f>[2]Druhova!D265</f>
        <v>0</v>
      </c>
      <c r="J269" s="261" t="str">
        <f t="shared" si="12"/>
        <v/>
      </c>
      <c r="K269" s="262" t="str">
        <f t="shared" si="13"/>
        <v/>
      </c>
      <c r="L269" s="209"/>
      <c r="M269" s="209"/>
      <c r="N269" s="209"/>
      <c r="O269" s="209"/>
      <c r="P269" s="209"/>
      <c r="S269" s="210"/>
      <c r="T269" s="210"/>
      <c r="U269" s="210"/>
      <c r="V269" s="210"/>
      <c r="W269" s="210"/>
      <c r="X269" s="210"/>
      <c r="Y269" s="210"/>
      <c r="Z269" s="210"/>
      <c r="AA269" s="210"/>
      <c r="AB269" s="210"/>
    </row>
    <row r="270" spans="1:28" ht="24.95" hidden="1" customHeight="1">
      <c r="A270" s="304"/>
      <c r="B270" s="305"/>
      <c r="C270" s="257"/>
      <c r="D270" s="355">
        <v>8223</v>
      </c>
      <c r="E270" s="356" t="s">
        <v>318</v>
      </c>
      <c r="F270" s="261">
        <f>[2]Druhova!G266</f>
        <v>0</v>
      </c>
      <c r="G270" s="261">
        <f>[2]Druhova!B266</f>
        <v>0</v>
      </c>
      <c r="H270" s="261">
        <f>[2]Druhova!C266</f>
        <v>0</v>
      </c>
      <c r="I270" s="261">
        <f>[2]Druhova!D266</f>
        <v>0</v>
      </c>
      <c r="J270" s="261" t="str">
        <f t="shared" si="12"/>
        <v/>
      </c>
      <c r="K270" s="262" t="str">
        <f t="shared" si="13"/>
        <v/>
      </c>
      <c r="L270" s="209"/>
      <c r="M270" s="209"/>
      <c r="N270" s="209"/>
      <c r="O270" s="209"/>
      <c r="P270" s="209"/>
      <c r="S270" s="210"/>
      <c r="T270" s="210"/>
      <c r="U270" s="210"/>
      <c r="V270" s="210"/>
      <c r="W270" s="210"/>
      <c r="X270" s="210"/>
      <c r="Y270" s="210"/>
      <c r="Z270" s="210"/>
      <c r="AA270" s="210"/>
      <c r="AB270" s="210"/>
    </row>
    <row r="271" spans="1:28" ht="24" hidden="1">
      <c r="A271" s="304"/>
      <c r="B271" s="305"/>
      <c r="C271" s="257"/>
      <c r="D271" s="355">
        <v>8224</v>
      </c>
      <c r="E271" s="356" t="s">
        <v>305</v>
      </c>
      <c r="F271" s="261">
        <f>[2]Druhova!G267</f>
        <v>0</v>
      </c>
      <c r="G271" s="261">
        <f>[2]Druhova!B267</f>
        <v>0</v>
      </c>
      <c r="H271" s="261">
        <f>[2]Druhova!C267</f>
        <v>0</v>
      </c>
      <c r="I271" s="261">
        <f>[2]Druhova!D267</f>
        <v>0</v>
      </c>
      <c r="J271" s="261" t="str">
        <f t="shared" si="12"/>
        <v/>
      </c>
      <c r="K271" s="262" t="str">
        <f t="shared" si="13"/>
        <v/>
      </c>
      <c r="L271" s="209"/>
      <c r="M271" s="209"/>
      <c r="N271" s="209"/>
      <c r="O271" s="209"/>
      <c r="P271" s="209"/>
      <c r="S271" s="210"/>
      <c r="T271" s="210"/>
      <c r="U271" s="210"/>
      <c r="V271" s="210"/>
      <c r="W271" s="210"/>
      <c r="X271" s="210"/>
      <c r="Y271" s="210"/>
      <c r="Z271" s="210"/>
      <c r="AA271" s="210"/>
      <c r="AB271" s="210"/>
    </row>
    <row r="272" spans="1:28" ht="29.25" hidden="1" customHeight="1">
      <c r="A272" s="304"/>
      <c r="B272" s="305"/>
      <c r="C272" s="257"/>
      <c r="D272" s="355">
        <v>8225</v>
      </c>
      <c r="E272" s="356" t="s">
        <v>306</v>
      </c>
      <c r="F272" s="261">
        <f>[2]Druhova!G268</f>
        <v>0</v>
      </c>
      <c r="G272" s="261">
        <f>[2]Druhova!B268</f>
        <v>0</v>
      </c>
      <c r="H272" s="261">
        <f>[2]Druhova!C268</f>
        <v>0</v>
      </c>
      <c r="I272" s="261">
        <f>[2]Druhova!D268</f>
        <v>0</v>
      </c>
      <c r="J272" s="261" t="str">
        <f t="shared" si="12"/>
        <v/>
      </c>
      <c r="K272" s="262" t="str">
        <f t="shared" si="13"/>
        <v/>
      </c>
      <c r="L272" s="209"/>
      <c r="M272" s="209"/>
      <c r="N272" s="209"/>
      <c r="O272" s="209"/>
      <c r="P272" s="209"/>
      <c r="S272" s="210"/>
      <c r="T272" s="210"/>
      <c r="U272" s="210"/>
      <c r="V272" s="210"/>
      <c r="W272" s="210"/>
      <c r="X272" s="210"/>
      <c r="Y272" s="210"/>
      <c r="Z272" s="210"/>
      <c r="AA272" s="210"/>
      <c r="AB272" s="210"/>
    </row>
    <row r="273" spans="1:28" hidden="1">
      <c r="A273" s="304"/>
      <c r="B273" s="305"/>
      <c r="C273" s="257"/>
      <c r="D273" s="355">
        <v>8227</v>
      </c>
      <c r="E273" s="356" t="s">
        <v>307</v>
      </c>
      <c r="F273" s="261">
        <f>[2]Druhova!G269</f>
        <v>0</v>
      </c>
      <c r="G273" s="261">
        <f>[2]Druhova!B269</f>
        <v>0</v>
      </c>
      <c r="H273" s="261">
        <f>[2]Druhova!C269</f>
        <v>0</v>
      </c>
      <c r="I273" s="261">
        <f>[2]Druhova!D269</f>
        <v>0</v>
      </c>
      <c r="J273" s="261" t="str">
        <f t="shared" si="12"/>
        <v/>
      </c>
      <c r="K273" s="262" t="str">
        <f t="shared" si="13"/>
        <v/>
      </c>
      <c r="L273" s="209"/>
      <c r="M273" s="209"/>
      <c r="N273" s="209"/>
      <c r="O273" s="209"/>
      <c r="P273" s="209"/>
      <c r="S273" s="210"/>
      <c r="T273" s="210"/>
      <c r="U273" s="210"/>
      <c r="V273" s="210"/>
      <c r="W273" s="210"/>
      <c r="X273" s="210"/>
      <c r="Y273" s="210"/>
      <c r="Z273" s="210"/>
      <c r="AA273" s="210"/>
      <c r="AB273" s="210"/>
    </row>
    <row r="274" spans="1:28" hidden="1">
      <c r="A274" s="304"/>
      <c r="B274" s="305"/>
      <c r="C274" s="257"/>
      <c r="D274" s="355">
        <v>8228</v>
      </c>
      <c r="E274" s="356" t="s">
        <v>308</v>
      </c>
      <c r="F274" s="261">
        <f>[2]Druhova!G270</f>
        <v>0</v>
      </c>
      <c r="G274" s="261">
        <f>[2]Druhova!B270</f>
        <v>0</v>
      </c>
      <c r="H274" s="261">
        <f>[2]Druhova!C270</f>
        <v>0</v>
      </c>
      <c r="I274" s="261">
        <f>[2]Druhova!D270</f>
        <v>0</v>
      </c>
      <c r="J274" s="261" t="str">
        <f t="shared" si="12"/>
        <v/>
      </c>
      <c r="K274" s="262" t="str">
        <f t="shared" si="13"/>
        <v/>
      </c>
      <c r="L274" s="209"/>
      <c r="M274" s="209"/>
      <c r="N274" s="209"/>
      <c r="O274" s="209"/>
      <c r="P274" s="209"/>
      <c r="S274" s="210"/>
      <c r="T274" s="210"/>
      <c r="U274" s="210"/>
      <c r="V274" s="210"/>
      <c r="W274" s="210"/>
      <c r="X274" s="210"/>
      <c r="Y274" s="210"/>
      <c r="Z274" s="210"/>
      <c r="AA274" s="210"/>
      <c r="AB274" s="210"/>
    </row>
    <row r="275" spans="1:28" hidden="1">
      <c r="A275" s="304"/>
      <c r="B275" s="305"/>
      <c r="C275" s="257">
        <v>822</v>
      </c>
      <c r="D275" s="355"/>
      <c r="E275" s="356" t="s">
        <v>319</v>
      </c>
      <c r="F275" s="261">
        <f>[2]Druhova!G271</f>
        <v>0</v>
      </c>
      <c r="G275" s="261">
        <f>[2]Druhova!B271</f>
        <v>0</v>
      </c>
      <c r="H275" s="261">
        <f>[2]Druhova!C271</f>
        <v>0</v>
      </c>
      <c r="I275" s="261">
        <f>[2]Druhova!D271</f>
        <v>0</v>
      </c>
      <c r="J275" s="261" t="str">
        <f t="shared" si="12"/>
        <v/>
      </c>
      <c r="K275" s="262" t="str">
        <f t="shared" si="13"/>
        <v/>
      </c>
      <c r="L275" s="209"/>
      <c r="M275" s="209"/>
      <c r="N275" s="209"/>
      <c r="O275" s="209"/>
      <c r="P275" s="209"/>
      <c r="S275" s="210"/>
      <c r="T275" s="210"/>
      <c r="U275" s="210"/>
      <c r="V275" s="210"/>
      <c r="W275" s="210"/>
      <c r="X275" s="210"/>
      <c r="Y275" s="210"/>
      <c r="Z275" s="210"/>
      <c r="AA275" s="210"/>
      <c r="AB275" s="210"/>
    </row>
    <row r="276" spans="1:28" hidden="1">
      <c r="A276" s="361"/>
      <c r="B276" s="305">
        <v>82</v>
      </c>
      <c r="C276" s="257"/>
      <c r="D276" s="355"/>
      <c r="E276" s="334" t="s">
        <v>320</v>
      </c>
      <c r="F276" s="269">
        <f>[2]Druhova!G272</f>
        <v>0</v>
      </c>
      <c r="G276" s="269">
        <f>[2]Druhova!B272</f>
        <v>0</v>
      </c>
      <c r="H276" s="269">
        <f>[2]Druhova!C272</f>
        <v>0</v>
      </c>
      <c r="I276" s="269">
        <f>[2]Druhova!D272</f>
        <v>0</v>
      </c>
      <c r="J276" s="269" t="str">
        <f t="shared" si="12"/>
        <v/>
      </c>
      <c r="K276" s="270" t="str">
        <f t="shared" si="13"/>
        <v/>
      </c>
      <c r="L276" s="209"/>
      <c r="M276" s="209"/>
      <c r="N276" s="209"/>
      <c r="O276" s="209"/>
      <c r="P276" s="209"/>
      <c r="S276" s="210"/>
      <c r="T276" s="210"/>
      <c r="U276" s="210"/>
      <c r="V276" s="210"/>
      <c r="W276" s="210"/>
      <c r="X276" s="210"/>
      <c r="Y276" s="210"/>
      <c r="Z276" s="210"/>
      <c r="AA276" s="210"/>
      <c r="AB276" s="210"/>
    </row>
    <row r="277" spans="1:28" ht="24" hidden="1">
      <c r="A277" s="361"/>
      <c r="B277" s="362"/>
      <c r="C277" s="257"/>
      <c r="D277" s="363">
        <v>8300</v>
      </c>
      <c r="E277" s="356" t="s">
        <v>321</v>
      </c>
      <c r="F277" s="261">
        <f>[2]Druhova!G273</f>
        <v>0</v>
      </c>
      <c r="G277" s="261">
        <f>[2]Druhova!B273</f>
        <v>0</v>
      </c>
      <c r="H277" s="261">
        <f>[2]Druhova!C273</f>
        <v>0</v>
      </c>
      <c r="I277" s="261">
        <f>[2]Druhova!D273</f>
        <v>0</v>
      </c>
      <c r="J277" s="261" t="str">
        <f t="shared" si="12"/>
        <v/>
      </c>
      <c r="K277" s="262" t="str">
        <f t="shared" si="13"/>
        <v/>
      </c>
      <c r="L277" s="209"/>
      <c r="M277" s="209"/>
      <c r="N277" s="209"/>
      <c r="O277" s="209"/>
      <c r="P277" s="209"/>
      <c r="S277" s="210"/>
      <c r="T277" s="210"/>
      <c r="U277" s="210"/>
      <c r="V277" s="210"/>
      <c r="W277" s="210"/>
      <c r="X277" s="210"/>
      <c r="Y277" s="210"/>
      <c r="Z277" s="210"/>
      <c r="AA277" s="210"/>
      <c r="AB277" s="210"/>
    </row>
    <row r="278" spans="1:28" ht="24" hidden="1">
      <c r="A278" s="361"/>
      <c r="B278" s="362"/>
      <c r="C278" s="257"/>
      <c r="D278" s="363">
        <v>8301</v>
      </c>
      <c r="E278" s="356" t="s">
        <v>322</v>
      </c>
      <c r="F278" s="261">
        <f>[2]Druhova!G274</f>
        <v>0</v>
      </c>
      <c r="G278" s="261">
        <f>[2]Druhova!B274</f>
        <v>0</v>
      </c>
      <c r="H278" s="261">
        <f>[2]Druhova!C274</f>
        <v>0</v>
      </c>
      <c r="I278" s="261">
        <f>[2]Druhova!D274</f>
        <v>0</v>
      </c>
      <c r="J278" s="261" t="str">
        <f t="shared" si="12"/>
        <v/>
      </c>
      <c r="K278" s="262" t="str">
        <f t="shared" si="13"/>
        <v/>
      </c>
      <c r="L278" s="209"/>
      <c r="M278" s="209"/>
      <c r="N278" s="209"/>
      <c r="O278" s="209"/>
      <c r="P278" s="209"/>
      <c r="S278" s="210"/>
      <c r="T278" s="210"/>
      <c r="U278" s="210"/>
      <c r="V278" s="210"/>
      <c r="W278" s="210"/>
      <c r="X278" s="210"/>
      <c r="Y278" s="210"/>
      <c r="Z278" s="210"/>
      <c r="AA278" s="210"/>
      <c r="AB278" s="210"/>
    </row>
    <row r="279" spans="1:28" ht="24" hidden="1">
      <c r="A279" s="361"/>
      <c r="B279" s="362"/>
      <c r="C279" s="257"/>
      <c r="D279" s="363">
        <v>8302</v>
      </c>
      <c r="E279" s="356" t="s">
        <v>323</v>
      </c>
      <c r="F279" s="261">
        <f>[2]Druhova!G275</f>
        <v>0</v>
      </c>
      <c r="G279" s="261">
        <f>[2]Druhova!B275</f>
        <v>0</v>
      </c>
      <c r="H279" s="261">
        <f>[2]Druhova!C275</f>
        <v>0</v>
      </c>
      <c r="I279" s="261">
        <f>[2]Druhova!D275</f>
        <v>0</v>
      </c>
      <c r="J279" s="261" t="str">
        <f t="shared" si="12"/>
        <v/>
      </c>
      <c r="K279" s="262" t="str">
        <f t="shared" si="13"/>
        <v/>
      </c>
      <c r="L279" s="209"/>
      <c r="M279" s="209"/>
      <c r="N279" s="209"/>
      <c r="O279" s="209"/>
      <c r="P279" s="209"/>
      <c r="S279" s="210"/>
      <c r="T279" s="210"/>
      <c r="U279" s="210"/>
      <c r="V279" s="210"/>
      <c r="W279" s="210"/>
      <c r="X279" s="210"/>
      <c r="Y279" s="210"/>
      <c r="Z279" s="210"/>
      <c r="AA279" s="210"/>
      <c r="AB279" s="210"/>
    </row>
    <row r="280" spans="1:28" ht="24" hidden="1">
      <c r="A280" s="364"/>
      <c r="B280" s="365"/>
      <c r="C280" s="366">
        <v>830</v>
      </c>
      <c r="D280" s="367"/>
      <c r="E280" s="368" t="s">
        <v>324</v>
      </c>
      <c r="F280" s="261">
        <f>[2]Druhova!G276</f>
        <v>0</v>
      </c>
      <c r="G280" s="261">
        <f>[2]Druhova!B276</f>
        <v>0</v>
      </c>
      <c r="H280" s="261">
        <f>[2]Druhova!C276</f>
        <v>0</v>
      </c>
      <c r="I280" s="261">
        <f>[2]Druhova!D276</f>
        <v>0</v>
      </c>
      <c r="J280" s="261" t="str">
        <f t="shared" si="12"/>
        <v/>
      </c>
      <c r="K280" s="262" t="str">
        <f t="shared" si="13"/>
        <v/>
      </c>
      <c r="L280" s="209"/>
      <c r="M280" s="209"/>
      <c r="N280" s="209"/>
      <c r="O280" s="209"/>
      <c r="P280" s="209"/>
      <c r="S280" s="210"/>
      <c r="T280" s="210"/>
      <c r="U280" s="210"/>
      <c r="V280" s="210"/>
      <c r="W280" s="210"/>
      <c r="X280" s="210"/>
      <c r="Y280" s="210"/>
      <c r="Z280" s="210"/>
      <c r="AA280" s="210"/>
      <c r="AB280" s="210"/>
    </row>
    <row r="281" spans="1:28" ht="24" hidden="1">
      <c r="A281" s="361"/>
      <c r="B281" s="362">
        <v>83</v>
      </c>
      <c r="C281" s="257"/>
      <c r="D281" s="363"/>
      <c r="E281" s="369" t="s">
        <v>680</v>
      </c>
      <c r="F281" s="269">
        <f>[2]Druhova!G277</f>
        <v>0</v>
      </c>
      <c r="G281" s="269">
        <f>[2]Druhova!B277</f>
        <v>0</v>
      </c>
      <c r="H281" s="269">
        <f>[2]Druhova!C277</f>
        <v>0</v>
      </c>
      <c r="I281" s="269">
        <f>[2]Druhova!D277</f>
        <v>0</v>
      </c>
      <c r="J281" s="269" t="str">
        <f t="shared" si="12"/>
        <v/>
      </c>
      <c r="K281" s="270" t="str">
        <f t="shared" si="13"/>
        <v/>
      </c>
      <c r="L281" s="209"/>
      <c r="M281" s="209"/>
      <c r="N281" s="209"/>
      <c r="O281" s="209"/>
      <c r="P281" s="209"/>
      <c r="S281" s="210"/>
      <c r="T281" s="210"/>
      <c r="U281" s="210"/>
      <c r="V281" s="210"/>
      <c r="W281" s="210"/>
      <c r="X281" s="210"/>
      <c r="Y281" s="210"/>
      <c r="Z281" s="210"/>
      <c r="AA281" s="210"/>
      <c r="AB281" s="210"/>
    </row>
    <row r="282" spans="1:28" hidden="1">
      <c r="A282" s="361"/>
      <c r="B282" s="362"/>
      <c r="C282" s="257"/>
      <c r="D282" s="363">
        <v>8413</v>
      </c>
      <c r="E282" s="368" t="s">
        <v>312</v>
      </c>
      <c r="F282" s="261">
        <f>[2]Druhova!G278</f>
        <v>0</v>
      </c>
      <c r="G282" s="261">
        <f>[2]Druhova!B278</f>
        <v>0</v>
      </c>
      <c r="H282" s="261">
        <f>[2]Druhova!C278</f>
        <v>0</v>
      </c>
      <c r="I282" s="261">
        <f>[2]Druhova!D278</f>
        <v>0</v>
      </c>
      <c r="J282" s="261" t="str">
        <f t="shared" si="12"/>
        <v/>
      </c>
      <c r="K282" s="262" t="str">
        <f t="shared" si="13"/>
        <v/>
      </c>
      <c r="L282" s="209"/>
      <c r="M282" s="209"/>
      <c r="N282" s="209"/>
      <c r="O282" s="209"/>
      <c r="P282" s="209"/>
      <c r="S282" s="210"/>
      <c r="T282" s="210"/>
      <c r="U282" s="210"/>
      <c r="V282" s="210"/>
      <c r="W282" s="210"/>
      <c r="X282" s="210"/>
      <c r="Y282" s="210"/>
      <c r="Z282" s="210"/>
      <c r="AA282" s="210"/>
      <c r="AB282" s="210"/>
    </row>
    <row r="283" spans="1:28" ht="24" hidden="1">
      <c r="A283" s="361"/>
      <c r="B283" s="362"/>
      <c r="C283" s="257"/>
      <c r="D283" s="363">
        <v>8414</v>
      </c>
      <c r="E283" s="368" t="s">
        <v>313</v>
      </c>
      <c r="F283" s="261">
        <f>[2]Druhova!G279</f>
        <v>0</v>
      </c>
      <c r="G283" s="261">
        <f>[2]Druhova!B279</f>
        <v>0</v>
      </c>
      <c r="H283" s="261">
        <f>[2]Druhova!C279</f>
        <v>0</v>
      </c>
      <c r="I283" s="261">
        <f>[2]Druhova!D279</f>
        <v>0</v>
      </c>
      <c r="J283" s="261" t="str">
        <f t="shared" si="12"/>
        <v/>
      </c>
      <c r="K283" s="262" t="str">
        <f t="shared" si="13"/>
        <v/>
      </c>
      <c r="L283" s="209"/>
      <c r="M283" s="209"/>
      <c r="N283" s="209"/>
      <c r="O283" s="209"/>
      <c r="P283" s="209"/>
      <c r="S283" s="210"/>
      <c r="T283" s="210"/>
      <c r="U283" s="210"/>
      <c r="V283" s="210"/>
      <c r="W283" s="210"/>
      <c r="X283" s="210"/>
      <c r="Y283" s="210"/>
      <c r="Z283" s="210"/>
      <c r="AA283" s="210"/>
      <c r="AB283" s="210"/>
    </row>
    <row r="284" spans="1:28" ht="24" hidden="1">
      <c r="A284" s="361"/>
      <c r="B284" s="362"/>
      <c r="C284" s="257"/>
      <c r="D284" s="363">
        <v>8417</v>
      </c>
      <c r="E284" s="368" t="s">
        <v>794</v>
      </c>
      <c r="F284" s="261">
        <f>[2]Druhova!G280</f>
        <v>0</v>
      </c>
      <c r="G284" s="261">
        <f>[2]Druhova!B280</f>
        <v>0</v>
      </c>
      <c r="H284" s="261">
        <f>[2]Druhova!C280</f>
        <v>0</v>
      </c>
      <c r="I284" s="261">
        <f>[2]Druhova!D280</f>
        <v>0</v>
      </c>
      <c r="J284" s="261" t="str">
        <f t="shared" si="12"/>
        <v/>
      </c>
      <c r="K284" s="262" t="str">
        <f t="shared" si="13"/>
        <v/>
      </c>
      <c r="L284" s="209"/>
      <c r="M284" s="209"/>
      <c r="N284" s="209"/>
      <c r="O284" s="209"/>
      <c r="P284" s="209"/>
      <c r="S284" s="210"/>
      <c r="T284" s="210"/>
      <c r="U284" s="210"/>
      <c r="V284" s="210"/>
      <c r="W284" s="210"/>
      <c r="X284" s="210"/>
      <c r="Y284" s="210"/>
      <c r="Z284" s="210"/>
      <c r="AA284" s="210"/>
      <c r="AB284" s="210"/>
    </row>
    <row r="285" spans="1:28" ht="24" hidden="1">
      <c r="A285" s="361"/>
      <c r="B285" s="362"/>
      <c r="C285" s="257"/>
      <c r="D285" s="363">
        <v>8418</v>
      </c>
      <c r="E285" s="368" t="s">
        <v>795</v>
      </c>
      <c r="F285" s="261">
        <f>[2]Druhova!G281</f>
        <v>0</v>
      </c>
      <c r="G285" s="261">
        <f>[2]Druhova!B281</f>
        <v>0</v>
      </c>
      <c r="H285" s="261">
        <f>[2]Druhova!C281</f>
        <v>0</v>
      </c>
      <c r="I285" s="261">
        <f>[2]Druhova!D281</f>
        <v>0</v>
      </c>
      <c r="J285" s="261" t="str">
        <f t="shared" si="12"/>
        <v/>
      </c>
      <c r="K285" s="262" t="str">
        <f t="shared" si="13"/>
        <v/>
      </c>
      <c r="L285" s="209"/>
      <c r="M285" s="209"/>
      <c r="N285" s="209"/>
      <c r="O285" s="209"/>
      <c r="P285" s="209"/>
      <c r="S285" s="210"/>
      <c r="T285" s="210"/>
      <c r="U285" s="210"/>
      <c r="V285" s="210"/>
      <c r="W285" s="210"/>
      <c r="X285" s="210"/>
      <c r="Y285" s="210"/>
      <c r="Z285" s="210"/>
      <c r="AA285" s="210"/>
      <c r="AB285" s="210"/>
    </row>
    <row r="286" spans="1:28" ht="24" hidden="1">
      <c r="A286" s="361"/>
      <c r="B286" s="362"/>
      <c r="C286" s="257">
        <v>841</v>
      </c>
      <c r="D286" s="363"/>
      <c r="E286" s="368" t="s">
        <v>796</v>
      </c>
      <c r="F286" s="261">
        <f>[2]Druhova!G282</f>
        <v>0</v>
      </c>
      <c r="G286" s="261">
        <f>[2]Druhova!B282</f>
        <v>0</v>
      </c>
      <c r="H286" s="261">
        <f>[2]Druhova!C282</f>
        <v>0</v>
      </c>
      <c r="I286" s="261">
        <f>[2]Druhova!D282</f>
        <v>0</v>
      </c>
      <c r="J286" s="261" t="str">
        <f t="shared" si="12"/>
        <v/>
      </c>
      <c r="K286" s="262" t="str">
        <f t="shared" si="13"/>
        <v/>
      </c>
      <c r="L286" s="209"/>
      <c r="M286" s="209"/>
      <c r="N286" s="209"/>
      <c r="O286" s="209"/>
      <c r="P286" s="209"/>
      <c r="S286" s="210"/>
      <c r="T286" s="210"/>
      <c r="U286" s="210"/>
      <c r="V286" s="210"/>
      <c r="W286" s="210"/>
      <c r="X286" s="210"/>
      <c r="Y286" s="210"/>
      <c r="Z286" s="210"/>
      <c r="AA286" s="210"/>
      <c r="AB286" s="210"/>
    </row>
    <row r="287" spans="1:28" ht="24" hidden="1">
      <c r="A287" s="361"/>
      <c r="B287" s="362"/>
      <c r="C287" s="257"/>
      <c r="D287" s="363">
        <v>8427</v>
      </c>
      <c r="E287" s="368" t="s">
        <v>797</v>
      </c>
      <c r="F287" s="261">
        <f>[2]Druhova!G283</f>
        <v>0</v>
      </c>
      <c r="G287" s="261">
        <f>[2]Druhova!B283</f>
        <v>0</v>
      </c>
      <c r="H287" s="261">
        <f>[2]Druhova!C283</f>
        <v>0</v>
      </c>
      <c r="I287" s="261">
        <f>[2]Druhova!D283</f>
        <v>0</v>
      </c>
      <c r="J287" s="261" t="str">
        <f t="shared" si="12"/>
        <v/>
      </c>
      <c r="K287" s="262" t="str">
        <f t="shared" si="13"/>
        <v/>
      </c>
      <c r="L287" s="209"/>
      <c r="M287" s="209"/>
      <c r="N287" s="209"/>
      <c r="O287" s="209"/>
      <c r="P287" s="209"/>
      <c r="S287" s="210"/>
      <c r="T287" s="210"/>
      <c r="U287" s="210"/>
      <c r="V287" s="210"/>
      <c r="W287" s="210"/>
      <c r="X287" s="210"/>
      <c r="Y287" s="210"/>
      <c r="Z287" s="210"/>
      <c r="AA287" s="210"/>
      <c r="AB287" s="210"/>
    </row>
    <row r="288" spans="1:28" ht="24" hidden="1">
      <c r="A288" s="361"/>
      <c r="B288" s="362"/>
      <c r="C288" s="257"/>
      <c r="D288" s="363">
        <v>8428</v>
      </c>
      <c r="E288" s="368" t="s">
        <v>325</v>
      </c>
      <c r="F288" s="261">
        <f>[2]Druhova!G284</f>
        <v>0</v>
      </c>
      <c r="G288" s="261">
        <f>[2]Druhova!B284</f>
        <v>0</v>
      </c>
      <c r="H288" s="261">
        <f>[2]Druhova!C284</f>
        <v>0</v>
      </c>
      <c r="I288" s="261">
        <f>[2]Druhova!D284</f>
        <v>0</v>
      </c>
      <c r="J288" s="261" t="str">
        <f t="shared" si="12"/>
        <v/>
      </c>
      <c r="K288" s="262" t="str">
        <f>IF(F288=0,"",I288/F288*100)</f>
        <v/>
      </c>
      <c r="L288" s="209"/>
      <c r="M288" s="209"/>
      <c r="N288" s="209"/>
      <c r="O288" s="209"/>
      <c r="P288" s="209"/>
      <c r="S288" s="210"/>
      <c r="T288" s="210"/>
      <c r="U288" s="210"/>
      <c r="V288" s="210"/>
      <c r="W288" s="210"/>
      <c r="X288" s="210"/>
      <c r="Y288" s="210"/>
      <c r="Z288" s="210"/>
      <c r="AA288" s="210"/>
      <c r="AB288" s="210"/>
    </row>
    <row r="289" spans="1:28" ht="24" hidden="1">
      <c r="A289" s="361"/>
      <c r="B289" s="362"/>
      <c r="C289" s="257">
        <v>842</v>
      </c>
      <c r="D289" s="363"/>
      <c r="E289" s="368" t="s">
        <v>798</v>
      </c>
      <c r="F289" s="261">
        <f>[2]Druhova!G285</f>
        <v>0</v>
      </c>
      <c r="G289" s="261">
        <f>[2]Druhova!B285</f>
        <v>0</v>
      </c>
      <c r="H289" s="261">
        <f>[2]Druhova!C285</f>
        <v>0</v>
      </c>
      <c r="I289" s="261">
        <f>[2]Druhova!D285</f>
        <v>0</v>
      </c>
      <c r="J289" s="261" t="str">
        <f t="shared" si="12"/>
        <v/>
      </c>
      <c r="K289" s="262" t="str">
        <f>IF(F289=0,"",I289/F289*100)</f>
        <v/>
      </c>
      <c r="L289" s="209"/>
      <c r="M289" s="209"/>
      <c r="N289" s="209"/>
      <c r="O289" s="209"/>
      <c r="P289" s="209"/>
      <c r="S289" s="210"/>
      <c r="T289" s="210"/>
      <c r="U289" s="210"/>
      <c r="V289" s="210"/>
      <c r="W289" s="210"/>
      <c r="X289" s="210"/>
      <c r="Y289" s="210"/>
      <c r="Z289" s="210"/>
      <c r="AA289" s="210"/>
      <c r="AB289" s="210"/>
    </row>
    <row r="290" spans="1:28" ht="24" hidden="1">
      <c r="A290" s="361"/>
      <c r="B290" s="362">
        <v>84</v>
      </c>
      <c r="C290" s="257"/>
      <c r="D290" s="363"/>
      <c r="E290" s="369" t="s">
        <v>799</v>
      </c>
      <c r="F290" s="269">
        <f>[2]Druhova!G286</f>
        <v>0</v>
      </c>
      <c r="G290" s="269">
        <f>[2]Druhova!B286</f>
        <v>0</v>
      </c>
      <c r="H290" s="269">
        <f>[2]Druhova!C286</f>
        <v>0</v>
      </c>
      <c r="I290" s="269">
        <f>[2]Druhova!D286</f>
        <v>0</v>
      </c>
      <c r="J290" s="269" t="str">
        <f t="shared" si="12"/>
        <v/>
      </c>
      <c r="K290" s="270" t="str">
        <f>IF(F290=0,"",I290/F290*100)</f>
        <v/>
      </c>
      <c r="L290" s="209"/>
      <c r="M290" s="209"/>
      <c r="N290" s="209"/>
      <c r="O290" s="209"/>
      <c r="P290" s="209"/>
      <c r="S290" s="210"/>
      <c r="T290" s="210"/>
      <c r="U290" s="210"/>
      <c r="V290" s="210"/>
      <c r="W290" s="210"/>
      <c r="X290" s="210"/>
      <c r="Y290" s="210"/>
      <c r="Z290" s="210"/>
      <c r="AA290" s="210"/>
      <c r="AB290" s="210"/>
    </row>
    <row r="291" spans="1:28" ht="24" hidden="1">
      <c r="A291" s="361"/>
      <c r="B291" s="362"/>
      <c r="C291" s="257"/>
      <c r="D291" s="363">
        <v>8901</v>
      </c>
      <c r="E291" s="368" t="s">
        <v>326</v>
      </c>
      <c r="F291" s="261">
        <f>[2]Druhova!G287</f>
        <v>0</v>
      </c>
      <c r="G291" s="261">
        <f>[2]Druhova!B287</f>
        <v>0</v>
      </c>
      <c r="H291" s="261">
        <f>[2]Druhova!C287</f>
        <v>0</v>
      </c>
      <c r="I291" s="261">
        <f>[2]Druhova!D287</f>
        <v>0</v>
      </c>
      <c r="J291" s="261" t="str">
        <f>IF(H291=0,"",I291/H291*100)</f>
        <v/>
      </c>
      <c r="K291" s="262" t="str">
        <f>IF(F291=0,"",I291/F291*100)</f>
        <v/>
      </c>
      <c r="L291" s="209" t="s">
        <v>681</v>
      </c>
      <c r="M291" s="209"/>
      <c r="N291" s="209"/>
      <c r="O291" s="209"/>
      <c r="P291" s="209"/>
      <c r="S291" s="210"/>
      <c r="T291" s="210"/>
      <c r="U291" s="210"/>
      <c r="V291" s="210"/>
      <c r="W291" s="210"/>
      <c r="X291" s="210"/>
      <c r="Y291" s="210"/>
      <c r="Z291" s="210"/>
      <c r="AA291" s="210"/>
      <c r="AB291" s="210"/>
    </row>
    <row r="292" spans="1:28" ht="24" hidden="1">
      <c r="A292" s="361"/>
      <c r="B292" s="362"/>
      <c r="C292" s="257"/>
      <c r="D292" s="363">
        <v>8902</v>
      </c>
      <c r="E292" s="368" t="s">
        <v>327</v>
      </c>
      <c r="F292" s="261">
        <f>[2]Druhova!G288</f>
        <v>0</v>
      </c>
      <c r="G292" s="261">
        <f>[2]Druhova!B288</f>
        <v>0</v>
      </c>
      <c r="H292" s="261">
        <f>[2]Druhova!C288</f>
        <v>0</v>
      </c>
      <c r="I292" s="261">
        <f>[2]Druhova!D288</f>
        <v>0</v>
      </c>
      <c r="J292" s="261" t="str">
        <f t="shared" si="12"/>
        <v/>
      </c>
      <c r="K292" s="262" t="str">
        <f t="shared" si="13"/>
        <v/>
      </c>
      <c r="L292" s="209"/>
      <c r="M292" s="209"/>
      <c r="N292" s="209"/>
      <c r="O292" s="209"/>
      <c r="P292" s="209"/>
      <c r="S292" s="210"/>
      <c r="T292" s="210"/>
      <c r="U292" s="210"/>
      <c r="V292" s="210"/>
      <c r="W292" s="210"/>
      <c r="X292" s="210"/>
      <c r="Y292" s="210"/>
      <c r="Z292" s="210"/>
      <c r="AA292" s="210"/>
      <c r="AB292" s="210"/>
    </row>
    <row r="293" spans="1:28" hidden="1">
      <c r="A293" s="361"/>
      <c r="B293" s="362"/>
      <c r="C293" s="257"/>
      <c r="D293" s="363">
        <v>8905</v>
      </c>
      <c r="E293" s="368" t="s">
        <v>328</v>
      </c>
      <c r="F293" s="261">
        <f>[2]Druhova!G289</f>
        <v>0</v>
      </c>
      <c r="G293" s="261">
        <f>[2]Druhova!B289</f>
        <v>0</v>
      </c>
      <c r="H293" s="261">
        <f>[2]Druhova!C289</f>
        <v>0</v>
      </c>
      <c r="I293" s="261">
        <f>[2]Druhova!D289</f>
        <v>0</v>
      </c>
      <c r="J293" s="261" t="str">
        <f t="shared" si="12"/>
        <v/>
      </c>
      <c r="K293" s="262" t="str">
        <f t="shared" si="13"/>
        <v/>
      </c>
      <c r="L293" s="209"/>
      <c r="M293" s="209"/>
      <c r="N293" s="209"/>
      <c r="O293" s="209"/>
      <c r="P293" s="209"/>
      <c r="S293" s="210"/>
      <c r="T293" s="210"/>
      <c r="U293" s="210"/>
      <c r="V293" s="210"/>
      <c r="W293" s="210"/>
      <c r="X293" s="210"/>
      <c r="Y293" s="210"/>
      <c r="Z293" s="210"/>
      <c r="AA293" s="210"/>
      <c r="AB293" s="210"/>
    </row>
    <row r="294" spans="1:28" hidden="1">
      <c r="A294" s="304"/>
      <c r="B294" s="362"/>
      <c r="C294" s="257">
        <v>890</v>
      </c>
      <c r="D294" s="363"/>
      <c r="E294" s="370" t="s">
        <v>329</v>
      </c>
      <c r="F294" s="261">
        <f>[2]Druhova!G290</f>
        <v>0</v>
      </c>
      <c r="G294" s="261">
        <f>[2]Druhova!B290</f>
        <v>0</v>
      </c>
      <c r="H294" s="261">
        <f>[2]Druhova!C290</f>
        <v>0</v>
      </c>
      <c r="I294" s="261">
        <f>[2]Druhova!D290</f>
        <v>0</v>
      </c>
      <c r="J294" s="261" t="str">
        <f t="shared" si="12"/>
        <v/>
      </c>
      <c r="K294" s="262" t="str">
        <f t="shared" si="13"/>
        <v/>
      </c>
      <c r="L294" s="209"/>
      <c r="M294" s="209"/>
      <c r="N294" s="209"/>
      <c r="O294" s="209"/>
      <c r="P294" s="209"/>
      <c r="S294" s="210"/>
      <c r="T294" s="210"/>
      <c r="U294" s="210"/>
      <c r="V294" s="210"/>
      <c r="W294" s="210"/>
      <c r="X294" s="210"/>
      <c r="Y294" s="210"/>
      <c r="Z294" s="210"/>
      <c r="AA294" s="210"/>
      <c r="AB294" s="210"/>
    </row>
    <row r="295" spans="1:28" ht="13.5" hidden="1" thickBot="1">
      <c r="A295" s="309"/>
      <c r="B295" s="310">
        <v>89</v>
      </c>
      <c r="C295" s="371"/>
      <c r="D295" s="372"/>
      <c r="E295" s="312" t="s">
        <v>329</v>
      </c>
      <c r="F295" s="279">
        <f>[2]Druhova!G291</f>
        <v>0</v>
      </c>
      <c r="G295" s="280">
        <f>[2]Druhova!B291</f>
        <v>0</v>
      </c>
      <c r="H295" s="280">
        <f>[2]Druhova!C291</f>
        <v>0</v>
      </c>
      <c r="I295" s="280">
        <f>[2]Druhova!D291</f>
        <v>0</v>
      </c>
      <c r="J295" s="280" t="str">
        <f t="shared" si="12"/>
        <v/>
      </c>
      <c r="K295" s="281" t="str">
        <f t="shared" si="13"/>
        <v/>
      </c>
      <c r="L295" s="209"/>
      <c r="M295" s="209"/>
      <c r="N295" s="209"/>
      <c r="O295" s="209"/>
      <c r="P295" s="209"/>
      <c r="S295" s="210"/>
      <c r="T295" s="210"/>
      <c r="U295" s="210"/>
      <c r="V295" s="210"/>
      <c r="W295" s="210"/>
      <c r="X295" s="210"/>
      <c r="Y295" s="210"/>
      <c r="Z295" s="210"/>
      <c r="AA295" s="210"/>
      <c r="AB295" s="210"/>
    </row>
    <row r="296" spans="1:28" ht="13.5" hidden="1" thickBot="1">
      <c r="A296" s="374">
        <v>8</v>
      </c>
      <c r="B296" s="339"/>
      <c r="C296" s="375"/>
      <c r="D296" s="376"/>
      <c r="E296" s="316" t="s">
        <v>330</v>
      </c>
      <c r="F296" s="293">
        <f>[2]Druhova!G292</f>
        <v>0</v>
      </c>
      <c r="G296" s="289">
        <f>[2]Druhova!B292</f>
        <v>0</v>
      </c>
      <c r="H296" s="289">
        <f>[2]Druhova!C292</f>
        <v>0</v>
      </c>
      <c r="I296" s="289">
        <f>[2]Druhova!D292</f>
        <v>0</v>
      </c>
      <c r="J296" s="289" t="str">
        <f t="shared" si="12"/>
        <v/>
      </c>
      <c r="K296" s="290" t="str">
        <f t="shared" si="13"/>
        <v/>
      </c>
      <c r="L296" s="209"/>
      <c r="M296" s="209"/>
      <c r="N296" s="209"/>
      <c r="O296" s="209"/>
      <c r="P296" s="209"/>
      <c r="S296" s="210"/>
      <c r="T296" s="210"/>
      <c r="U296" s="210"/>
      <c r="V296" s="210"/>
      <c r="W296" s="210"/>
      <c r="X296" s="210"/>
      <c r="Y296" s="210"/>
      <c r="Z296" s="210"/>
      <c r="AA296" s="210"/>
      <c r="AB296" s="210"/>
    </row>
    <row r="297" spans="1:28" ht="13.5" hidden="1" thickBot="1">
      <c r="A297" s="317" t="s">
        <v>331</v>
      </c>
      <c r="E297" s="342"/>
      <c r="F297" s="377"/>
      <c r="G297" s="377"/>
      <c r="H297" s="377"/>
      <c r="I297" s="377"/>
      <c r="J297" s="377" t="str">
        <f>IF(H297&gt;0,I297/H297*100," ")</f>
        <v xml:space="preserve"> </v>
      </c>
      <c r="K297" s="377" t="str">
        <f>IF(F297&gt;0,I297/F297*100," ")</f>
        <v xml:space="preserve"> </v>
      </c>
      <c r="L297" s="209"/>
      <c r="M297" s="209"/>
      <c r="N297" s="209"/>
      <c r="O297" s="209"/>
      <c r="P297" s="209"/>
      <c r="S297" s="210"/>
      <c r="T297" s="210"/>
      <c r="U297" s="210"/>
      <c r="V297" s="210"/>
      <c r="W297" s="210"/>
      <c r="X297" s="210"/>
      <c r="Y297" s="210"/>
      <c r="Z297" s="210"/>
      <c r="AA297" s="210"/>
      <c r="AB297" s="210"/>
    </row>
    <row r="298" spans="1:28" ht="13.5" hidden="1" thickBot="1">
      <c r="A298" s="336"/>
      <c r="B298" s="336"/>
      <c r="C298" s="336"/>
      <c r="D298" s="345"/>
      <c r="E298" s="378" t="s">
        <v>332</v>
      </c>
      <c r="F298" s="293">
        <f>[2]Druhova!G294</f>
        <v>-1060962.3555099999</v>
      </c>
      <c r="G298" s="289">
        <f>[2]Druhova!B294</f>
        <v>-995653.69299999997</v>
      </c>
      <c r="H298" s="289">
        <f>[2]Druhova!C294</f>
        <v>-1113159.777</v>
      </c>
      <c r="I298" s="379">
        <f>[2]Druhova!D294</f>
        <v>-1151899.07571</v>
      </c>
      <c r="J298" s="380" t="e">
        <f>J236-J296</f>
        <v>#VALUE!</v>
      </c>
      <c r="K298" s="380" t="e">
        <f>K236-K296</f>
        <v>#VALUE!</v>
      </c>
      <c r="L298" s="209"/>
      <c r="M298" s="209"/>
      <c r="N298" s="209"/>
      <c r="O298" s="209"/>
      <c r="P298" s="209"/>
      <c r="S298" s="210"/>
      <c r="T298" s="210"/>
      <c r="U298" s="210"/>
      <c r="V298" s="210"/>
      <c r="W298" s="210"/>
      <c r="X298" s="210"/>
      <c r="Y298" s="210"/>
      <c r="Z298" s="210"/>
      <c r="AA298" s="210"/>
      <c r="AB298" s="210"/>
    </row>
    <row r="299" spans="1:28" hidden="1">
      <c r="E299" s="342"/>
      <c r="F299" s="377"/>
      <c r="G299" s="377"/>
      <c r="H299" s="377"/>
      <c r="I299" s="377"/>
      <c r="J299" s="377" t="str">
        <f>IF(H299&gt;0,I299/H299*100," ")</f>
        <v xml:space="preserve"> </v>
      </c>
      <c r="K299" s="377" t="str">
        <f>IF(F299&gt;0,I299/F299*100," ")</f>
        <v xml:space="preserve"> </v>
      </c>
      <c r="L299" s="209"/>
      <c r="M299" s="209"/>
      <c r="N299" s="209"/>
      <c r="O299" s="209"/>
      <c r="P299" s="209"/>
      <c r="S299" s="210"/>
      <c r="T299" s="210"/>
      <c r="U299" s="210"/>
      <c r="V299" s="210"/>
      <c r="W299" s="210"/>
      <c r="X299" s="210"/>
      <c r="Y299" s="210"/>
      <c r="Z299" s="210"/>
      <c r="AA299" s="210"/>
      <c r="AB299" s="210"/>
    </row>
    <row r="300" spans="1:28">
      <c r="A300" s="202" t="s">
        <v>333</v>
      </c>
      <c r="E300" s="381"/>
      <c r="L300" s="209"/>
      <c r="M300" s="209"/>
      <c r="N300" s="209"/>
      <c r="O300" s="209"/>
      <c r="P300" s="209"/>
      <c r="S300" s="210"/>
      <c r="T300" s="210"/>
      <c r="U300" s="210"/>
      <c r="V300" s="210"/>
      <c r="W300" s="210"/>
      <c r="X300" s="210"/>
      <c r="Y300" s="210"/>
      <c r="Z300" s="210"/>
      <c r="AA300" s="210"/>
      <c r="AB300" s="210"/>
    </row>
    <row r="301" spans="1:28">
      <c r="E301" s="381"/>
      <c r="L301" s="209"/>
      <c r="M301" s="209"/>
      <c r="N301" s="209"/>
      <c r="O301" s="209"/>
      <c r="P301" s="209"/>
      <c r="S301" s="210"/>
      <c r="T301" s="210"/>
      <c r="U301" s="210"/>
      <c r="V301" s="210"/>
      <c r="W301" s="210"/>
      <c r="X301" s="210"/>
      <c r="Y301" s="210"/>
      <c r="Z301" s="210"/>
      <c r="AA301" s="210"/>
      <c r="AB301" s="210"/>
    </row>
    <row r="302" spans="1:28">
      <c r="A302" s="202" t="s">
        <v>334</v>
      </c>
      <c r="B302" s="320"/>
      <c r="C302" s="320"/>
      <c r="D302" s="320"/>
      <c r="E302" s="382"/>
      <c r="L302" s="209"/>
      <c r="M302" s="209"/>
      <c r="N302" s="209"/>
      <c r="O302" s="209"/>
      <c r="P302" s="209"/>
      <c r="S302" s="210"/>
      <c r="T302" s="210"/>
      <c r="U302" s="210"/>
      <c r="V302" s="210"/>
      <c r="W302" s="210"/>
      <c r="X302" s="210"/>
      <c r="Y302" s="210"/>
      <c r="Z302" s="210"/>
      <c r="AA302" s="210"/>
      <c r="AB302" s="210"/>
    </row>
    <row r="303" spans="1:28">
      <c r="A303" s="202" t="s">
        <v>335</v>
      </c>
      <c r="B303" s="320"/>
      <c r="C303" s="320"/>
      <c r="D303" s="320"/>
      <c r="E303" s="383"/>
      <c r="L303" s="209"/>
      <c r="M303" s="209"/>
      <c r="N303" s="209"/>
      <c r="O303" s="209"/>
      <c r="P303" s="209"/>
      <c r="S303" s="210"/>
      <c r="T303" s="210"/>
      <c r="U303" s="210"/>
      <c r="V303" s="210"/>
      <c r="W303" s="210"/>
      <c r="X303" s="210"/>
      <c r="Y303" s="210"/>
      <c r="Z303" s="210"/>
      <c r="AA303" s="210"/>
      <c r="AB303" s="210"/>
    </row>
    <row r="304" spans="1:28">
      <c r="A304" s="202" t="s">
        <v>336</v>
      </c>
      <c r="E304" s="384"/>
      <c r="L304" s="209"/>
      <c r="M304" s="209"/>
      <c r="N304" s="209"/>
      <c r="O304" s="209"/>
      <c r="P304" s="209"/>
      <c r="S304" s="210"/>
      <c r="T304" s="210"/>
      <c r="U304" s="210"/>
      <c r="V304" s="210"/>
      <c r="W304" s="210"/>
      <c r="X304" s="210"/>
      <c r="Y304" s="210"/>
      <c r="Z304" s="210"/>
      <c r="AA304" s="210"/>
      <c r="AB304" s="210"/>
    </row>
    <row r="305" spans="1:28">
      <c r="A305" s="202" t="s">
        <v>337</v>
      </c>
      <c r="E305" s="381"/>
      <c r="L305" s="209"/>
      <c r="M305" s="209"/>
      <c r="N305" s="209"/>
      <c r="O305" s="209"/>
      <c r="P305" s="209"/>
      <c r="S305" s="210"/>
      <c r="T305" s="210"/>
      <c r="U305" s="210"/>
      <c r="V305" s="210"/>
      <c r="W305" s="210"/>
      <c r="X305" s="210"/>
      <c r="Y305" s="210"/>
      <c r="Z305" s="210"/>
      <c r="AA305" s="210"/>
      <c r="AB305" s="210"/>
    </row>
    <row r="306" spans="1:28">
      <c r="A306" s="202" t="s">
        <v>338</v>
      </c>
      <c r="L306" s="209"/>
      <c r="M306" s="209"/>
      <c r="N306" s="209"/>
      <c r="O306" s="209"/>
      <c r="P306" s="209"/>
      <c r="S306" s="210"/>
      <c r="T306" s="210"/>
      <c r="U306" s="210"/>
      <c r="V306" s="210"/>
      <c r="W306" s="210"/>
      <c r="X306" s="210"/>
      <c r="Y306" s="210"/>
      <c r="Z306" s="210"/>
      <c r="AA306" s="210"/>
      <c r="AB306" s="210"/>
    </row>
    <row r="307" spans="1:28">
      <c r="L307" s="209"/>
      <c r="M307" s="209"/>
      <c r="N307" s="209"/>
      <c r="O307" s="209"/>
      <c r="P307" s="209"/>
      <c r="S307" s="210"/>
      <c r="T307" s="210"/>
      <c r="U307" s="210"/>
      <c r="V307" s="210"/>
      <c r="W307" s="210"/>
      <c r="X307" s="210"/>
      <c r="Y307" s="210"/>
      <c r="Z307" s="210"/>
      <c r="AA307" s="210"/>
      <c r="AB307" s="210"/>
    </row>
    <row r="308" spans="1:28">
      <c r="L308" s="209"/>
      <c r="M308" s="209"/>
      <c r="N308" s="209"/>
      <c r="O308" s="209"/>
      <c r="P308" s="209"/>
      <c r="S308" s="210"/>
      <c r="T308" s="210"/>
      <c r="U308" s="210"/>
      <c r="V308" s="210"/>
      <c r="W308" s="210"/>
      <c r="X308" s="210"/>
      <c r="Y308" s="210"/>
      <c r="Z308" s="210"/>
      <c r="AA308" s="210"/>
      <c r="AB308" s="210"/>
    </row>
    <row r="309" spans="1:28">
      <c r="H309" s="210" t="s">
        <v>339</v>
      </c>
      <c r="L309" s="209"/>
      <c r="M309" s="209"/>
      <c r="N309" s="209"/>
      <c r="O309" s="209"/>
      <c r="P309" s="209"/>
      <c r="S309" s="210"/>
      <c r="T309" s="210"/>
      <c r="U309" s="210"/>
      <c r="V309" s="210"/>
      <c r="W309" s="210"/>
      <c r="X309" s="210"/>
      <c r="Y309" s="210"/>
      <c r="Z309" s="210"/>
      <c r="AA309" s="210"/>
      <c r="AB309" s="210"/>
    </row>
    <row r="310" spans="1:28">
      <c r="L310" s="209"/>
      <c r="M310" s="209"/>
      <c r="N310" s="209"/>
      <c r="O310" s="209"/>
      <c r="P310" s="209"/>
      <c r="S310" s="210"/>
      <c r="T310" s="210"/>
      <c r="U310" s="210"/>
      <c r="V310" s="210"/>
      <c r="W310" s="210"/>
      <c r="X310" s="210"/>
      <c r="Y310" s="210"/>
      <c r="Z310" s="210"/>
      <c r="AA310" s="210"/>
      <c r="AB310" s="210"/>
    </row>
    <row r="311" spans="1:28">
      <c r="L311" s="209"/>
      <c r="M311" s="209"/>
      <c r="N311" s="209"/>
      <c r="O311" s="209"/>
      <c r="P311" s="209"/>
      <c r="S311" s="210"/>
      <c r="T311" s="210"/>
      <c r="U311" s="210"/>
      <c r="V311" s="210"/>
      <c r="W311" s="210"/>
      <c r="X311" s="210"/>
      <c r="Y311" s="210"/>
      <c r="Z311" s="210"/>
      <c r="AA311" s="210"/>
      <c r="AB311" s="210"/>
    </row>
    <row r="312" spans="1:28">
      <c r="L312" s="209"/>
      <c r="M312" s="209"/>
      <c r="N312" s="209"/>
      <c r="O312" s="209"/>
      <c r="P312" s="209"/>
      <c r="S312" s="210"/>
      <c r="T312" s="210"/>
      <c r="U312" s="210"/>
      <c r="V312" s="210"/>
      <c r="W312" s="210"/>
      <c r="X312" s="210"/>
      <c r="Y312" s="210"/>
      <c r="Z312" s="210"/>
      <c r="AA312" s="210"/>
      <c r="AB312" s="210"/>
    </row>
    <row r="313" spans="1:28">
      <c r="L313" s="209"/>
      <c r="M313" s="209"/>
      <c r="N313" s="209"/>
      <c r="O313" s="209"/>
      <c r="P313" s="209"/>
      <c r="S313" s="210"/>
      <c r="T313" s="210"/>
      <c r="U313" s="210"/>
      <c r="V313" s="210"/>
      <c r="W313" s="210"/>
      <c r="X313" s="210"/>
      <c r="Y313" s="210"/>
      <c r="Z313" s="210"/>
      <c r="AA313" s="210"/>
      <c r="AB313" s="210"/>
    </row>
    <row r="314" spans="1:28">
      <c r="L314" s="209"/>
      <c r="M314" s="209"/>
      <c r="N314" s="209"/>
      <c r="O314" s="209"/>
      <c r="P314" s="209"/>
      <c r="S314" s="210"/>
      <c r="T314" s="210"/>
      <c r="U314" s="210"/>
      <c r="V314" s="210"/>
      <c r="W314" s="210"/>
      <c r="X314" s="210"/>
      <c r="Y314" s="210"/>
      <c r="Z314" s="210"/>
      <c r="AA314" s="210"/>
      <c r="AB314" s="210"/>
    </row>
    <row r="315" spans="1:28">
      <c r="L315" s="209"/>
      <c r="M315" s="209"/>
      <c r="N315" s="209"/>
      <c r="O315" s="209"/>
      <c r="P315" s="209"/>
      <c r="S315" s="210"/>
      <c r="T315" s="210"/>
      <c r="U315" s="210"/>
      <c r="V315" s="210"/>
      <c r="W315" s="210"/>
      <c r="X315" s="210"/>
      <c r="Y315" s="210"/>
      <c r="Z315" s="210"/>
      <c r="AA315" s="210"/>
      <c r="AB315" s="210"/>
    </row>
    <row r="316" spans="1:28">
      <c r="L316" s="209"/>
      <c r="M316" s="209"/>
      <c r="N316" s="209"/>
      <c r="O316" s="209"/>
      <c r="P316" s="209"/>
      <c r="S316" s="210"/>
      <c r="T316" s="210"/>
      <c r="U316" s="210"/>
      <c r="V316" s="210"/>
      <c r="W316" s="210"/>
      <c r="X316" s="210"/>
      <c r="Y316" s="210"/>
      <c r="Z316" s="210"/>
      <c r="AA316" s="210"/>
      <c r="AB316" s="210"/>
    </row>
    <row r="317" spans="1:28">
      <c r="E317" s="381"/>
    </row>
  </sheetData>
  <mergeCells count="1">
    <mergeCell ref="J1:K1"/>
  </mergeCells>
  <printOptions horizontalCentered="1"/>
  <pageMargins left="0" right="0" top="0.78740157480314965" bottom="0.78740157480314965" header="0.31496062992125984" footer="0.31496062992125984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workbookViewId="0">
      <selection activeCell="H29" sqref="H29"/>
    </sheetView>
  </sheetViews>
  <sheetFormatPr defaultColWidth="50.28515625" defaultRowHeight="12.75"/>
  <cols>
    <col min="1" max="1" width="50.28515625" style="465"/>
    <col min="2" max="2" width="5.85546875" style="465" customWidth="1"/>
    <col min="3" max="3" width="14.5703125" style="465" customWidth="1"/>
    <col min="4" max="4" width="13.85546875" style="465" customWidth="1"/>
    <col min="5" max="5" width="14.5703125" style="465" customWidth="1"/>
    <col min="6" max="6" width="13.140625" style="465" customWidth="1"/>
    <col min="7" max="7" width="12.7109375" style="465" customWidth="1"/>
    <col min="8" max="8" width="14.140625" style="465" customWidth="1"/>
    <col min="9" max="9" width="14.85546875" style="465" customWidth="1"/>
    <col min="10" max="10" width="15" style="465" customWidth="1"/>
    <col min="11" max="11" width="16" style="465" customWidth="1"/>
    <col min="12" max="16384" width="50.28515625" style="465"/>
  </cols>
  <sheetData>
    <row r="1" spans="1:11">
      <c r="A1" s="465" t="s">
        <v>788</v>
      </c>
    </row>
    <row r="3" spans="1:11" ht="38.25">
      <c r="A3" s="1012" t="s">
        <v>614</v>
      </c>
      <c r="B3" s="803" t="s">
        <v>615</v>
      </c>
      <c r="C3" s="803" t="s">
        <v>616</v>
      </c>
      <c r="D3" s="803" t="s">
        <v>617</v>
      </c>
      <c r="E3" s="803" t="s">
        <v>618</v>
      </c>
      <c r="F3" s="803" t="s">
        <v>619</v>
      </c>
      <c r="G3" s="803" t="s">
        <v>620</v>
      </c>
      <c r="H3" s="803" t="s">
        <v>621</v>
      </c>
      <c r="I3" s="1012" t="s">
        <v>622</v>
      </c>
      <c r="J3" s="803" t="s">
        <v>623</v>
      </c>
      <c r="K3" s="803" t="s">
        <v>624</v>
      </c>
    </row>
    <row r="4" spans="1:11">
      <c r="A4" s="465" t="s">
        <v>625</v>
      </c>
      <c r="B4" s="465" t="s">
        <v>626</v>
      </c>
      <c r="C4" s="1019">
        <v>305881403.95999998</v>
      </c>
      <c r="D4" s="1019">
        <v>-31349983</v>
      </c>
      <c r="E4" s="1019">
        <v>0</v>
      </c>
      <c r="F4" s="1019">
        <v>31349983</v>
      </c>
      <c r="G4" s="1019">
        <v>0</v>
      </c>
      <c r="H4" s="1019">
        <v>274531420.95999998</v>
      </c>
      <c r="I4" s="1019">
        <v>0</v>
      </c>
      <c r="J4" s="1019">
        <v>31349983</v>
      </c>
      <c r="K4" s="1019">
        <v>305881403.95999998</v>
      </c>
    </row>
    <row r="5" spans="1:11">
      <c r="A5" s="465" t="s">
        <v>743</v>
      </c>
      <c r="B5" s="465" t="s">
        <v>627</v>
      </c>
      <c r="C5" s="1019">
        <v>45261005</v>
      </c>
      <c r="D5" s="1019">
        <v>-100983</v>
      </c>
      <c r="E5" s="1019">
        <v>0</v>
      </c>
      <c r="F5" s="1019">
        <v>100983</v>
      </c>
      <c r="G5" s="1019">
        <v>0</v>
      </c>
      <c r="H5" s="1019">
        <v>45160022</v>
      </c>
      <c r="I5" s="1019">
        <v>0</v>
      </c>
      <c r="J5" s="1019">
        <v>100983</v>
      </c>
      <c r="K5" s="1019">
        <v>45261005</v>
      </c>
    </row>
    <row r="6" spans="1:11" ht="25.5">
      <c r="A6" s="1020" t="s">
        <v>744</v>
      </c>
      <c r="B6" s="465" t="s">
        <v>628</v>
      </c>
      <c r="C6" s="1019">
        <v>95102026</v>
      </c>
      <c r="D6" s="1019">
        <v>-31249000</v>
      </c>
      <c r="E6" s="1019">
        <v>0</v>
      </c>
      <c r="F6" s="1019">
        <v>31249000</v>
      </c>
      <c r="G6" s="1019">
        <v>0</v>
      </c>
      <c r="H6" s="1019">
        <v>63853026</v>
      </c>
      <c r="I6" s="1019">
        <v>0</v>
      </c>
      <c r="J6" s="1019">
        <v>31249000</v>
      </c>
      <c r="K6" s="1019">
        <v>95102026</v>
      </c>
    </row>
    <row r="7" spans="1:11" ht="25.5">
      <c r="A7" s="1020" t="s">
        <v>745</v>
      </c>
      <c r="B7" s="465" t="s">
        <v>629</v>
      </c>
      <c r="C7" s="1019">
        <v>4552928.58</v>
      </c>
      <c r="D7" s="1019">
        <v>0</v>
      </c>
      <c r="E7" s="1019">
        <v>0</v>
      </c>
      <c r="F7" s="1019">
        <v>0</v>
      </c>
      <c r="G7" s="1019">
        <v>0</v>
      </c>
      <c r="H7" s="1019">
        <v>4552928.58</v>
      </c>
      <c r="I7" s="1019">
        <v>0</v>
      </c>
      <c r="J7" s="1019">
        <v>0</v>
      </c>
      <c r="K7" s="1019">
        <v>4552928.58</v>
      </c>
    </row>
    <row r="8" spans="1:11" ht="25.5">
      <c r="A8" s="1020" t="s">
        <v>746</v>
      </c>
      <c r="B8" s="465" t="s">
        <v>630</v>
      </c>
      <c r="C8" s="1019">
        <v>828404.04</v>
      </c>
      <c r="D8" s="1019">
        <v>0</v>
      </c>
      <c r="E8" s="1019">
        <v>0</v>
      </c>
      <c r="F8" s="1019">
        <v>0</v>
      </c>
      <c r="G8" s="1019">
        <v>0</v>
      </c>
      <c r="H8" s="1019">
        <v>828404.04</v>
      </c>
      <c r="I8" s="1019">
        <v>0</v>
      </c>
      <c r="J8" s="1019">
        <v>0</v>
      </c>
      <c r="K8" s="1019">
        <v>828404.04</v>
      </c>
    </row>
    <row r="9" spans="1:11" ht="25.5">
      <c r="A9" s="1020" t="s">
        <v>747</v>
      </c>
      <c r="B9" s="465" t="s">
        <v>631</v>
      </c>
      <c r="C9" s="1019">
        <v>3724524.54</v>
      </c>
      <c r="D9" s="1019">
        <v>0</v>
      </c>
      <c r="E9" s="1019">
        <v>0</v>
      </c>
      <c r="F9" s="1019">
        <v>0</v>
      </c>
      <c r="G9" s="1019">
        <v>0</v>
      </c>
      <c r="H9" s="1019">
        <v>3724524.54</v>
      </c>
      <c r="I9" s="1019">
        <v>0</v>
      </c>
      <c r="J9" s="1019">
        <v>0</v>
      </c>
      <c r="K9" s="1019">
        <v>3724524.54</v>
      </c>
    </row>
    <row r="10" spans="1:11" ht="25.5">
      <c r="A10" s="1020" t="s">
        <v>748</v>
      </c>
      <c r="B10" s="465" t="s">
        <v>632</v>
      </c>
      <c r="C10" s="1019">
        <v>0</v>
      </c>
      <c r="D10" s="1019">
        <v>0</v>
      </c>
      <c r="E10" s="1019">
        <v>0</v>
      </c>
      <c r="F10" s="1019">
        <v>0</v>
      </c>
      <c r="G10" s="1019">
        <v>0</v>
      </c>
      <c r="H10" s="1019">
        <v>0</v>
      </c>
      <c r="I10" s="1019">
        <v>0</v>
      </c>
      <c r="J10" s="1019">
        <v>0</v>
      </c>
      <c r="K10" s="1019">
        <v>0</v>
      </c>
    </row>
    <row r="11" spans="1:11" ht="25.5">
      <c r="A11" s="1020" t="s">
        <v>746</v>
      </c>
      <c r="B11" s="465" t="s">
        <v>633</v>
      </c>
      <c r="C11" s="1019">
        <v>0</v>
      </c>
      <c r="D11" s="1019">
        <v>0</v>
      </c>
      <c r="E11" s="1019">
        <v>0</v>
      </c>
      <c r="F11" s="1019">
        <v>0</v>
      </c>
      <c r="G11" s="1019">
        <v>0</v>
      </c>
      <c r="H11" s="1019">
        <v>0</v>
      </c>
      <c r="I11" s="1019">
        <v>0</v>
      </c>
      <c r="J11" s="1019">
        <v>0</v>
      </c>
      <c r="K11" s="1019">
        <v>0</v>
      </c>
    </row>
    <row r="12" spans="1:11" ht="25.5">
      <c r="A12" s="1020" t="s">
        <v>749</v>
      </c>
      <c r="B12" s="465" t="s">
        <v>634</v>
      </c>
      <c r="C12" s="1019">
        <v>0</v>
      </c>
      <c r="D12" s="1019">
        <v>0</v>
      </c>
      <c r="E12" s="1019">
        <v>0</v>
      </c>
      <c r="F12" s="1019">
        <v>0</v>
      </c>
      <c r="G12" s="1019">
        <v>0</v>
      </c>
      <c r="H12" s="1019">
        <v>0</v>
      </c>
      <c r="I12" s="1019">
        <v>0</v>
      </c>
      <c r="J12" s="1019">
        <v>0</v>
      </c>
      <c r="K12" s="1019">
        <v>0</v>
      </c>
    </row>
    <row r="13" spans="1:11" ht="25.5">
      <c r="A13" s="1020" t="s">
        <v>750</v>
      </c>
      <c r="B13" s="465" t="s">
        <v>635</v>
      </c>
      <c r="C13" s="1019">
        <v>0</v>
      </c>
      <c r="D13" s="1019">
        <v>0</v>
      </c>
      <c r="E13" s="1019">
        <v>0</v>
      </c>
      <c r="F13" s="1019">
        <v>0</v>
      </c>
      <c r="G13" s="1019">
        <v>0</v>
      </c>
      <c r="H13" s="1019">
        <v>0</v>
      </c>
      <c r="I13" s="1019">
        <v>0</v>
      </c>
      <c r="J13" s="1019">
        <v>0</v>
      </c>
      <c r="K13" s="1019">
        <v>0</v>
      </c>
    </row>
    <row r="14" spans="1:11" ht="25.5">
      <c r="A14" s="1020" t="s">
        <v>751</v>
      </c>
      <c r="B14" s="465" t="s">
        <v>636</v>
      </c>
      <c r="C14" s="1019">
        <v>92841246.319999993</v>
      </c>
      <c r="D14" s="1019">
        <v>0</v>
      </c>
      <c r="E14" s="1019">
        <v>0</v>
      </c>
      <c r="F14" s="1019">
        <v>0</v>
      </c>
      <c r="G14" s="1019">
        <v>0</v>
      </c>
      <c r="H14" s="1019">
        <v>92841246.319999993</v>
      </c>
      <c r="I14" s="1019">
        <v>0</v>
      </c>
      <c r="J14" s="1019">
        <v>0</v>
      </c>
      <c r="K14" s="1019">
        <v>92841246.319999993</v>
      </c>
    </row>
    <row r="15" spans="1:11">
      <c r="A15" s="465" t="s">
        <v>752</v>
      </c>
      <c r="B15" s="465" t="s">
        <v>637</v>
      </c>
      <c r="C15" s="1019">
        <v>68124198.060000002</v>
      </c>
      <c r="D15" s="1019">
        <v>0</v>
      </c>
      <c r="E15" s="1019">
        <v>0</v>
      </c>
      <c r="F15" s="1019">
        <v>0</v>
      </c>
      <c r="G15" s="1019">
        <v>0</v>
      </c>
      <c r="H15" s="1019">
        <v>68124198.060000002</v>
      </c>
      <c r="I15" s="1019">
        <v>0</v>
      </c>
      <c r="J15" s="1019">
        <v>0</v>
      </c>
      <c r="K15" s="1019">
        <v>68124198.060000002</v>
      </c>
    </row>
    <row r="16" spans="1:11">
      <c r="A16" s="465" t="s">
        <v>753</v>
      </c>
      <c r="B16" s="465" t="s">
        <v>638</v>
      </c>
      <c r="C16" s="1019">
        <v>0</v>
      </c>
      <c r="D16" s="1019">
        <v>0</v>
      </c>
      <c r="E16" s="1019">
        <v>0</v>
      </c>
      <c r="F16" s="1019">
        <v>0</v>
      </c>
      <c r="G16" s="1019">
        <v>0</v>
      </c>
      <c r="H16" s="1019">
        <v>0</v>
      </c>
      <c r="I16" s="1019">
        <v>0</v>
      </c>
      <c r="J16" s="1019">
        <v>0</v>
      </c>
      <c r="K16" s="1019">
        <v>0</v>
      </c>
    </row>
    <row r="17" spans="1:11">
      <c r="A17" s="465" t="s">
        <v>639</v>
      </c>
      <c r="B17" s="465" t="s">
        <v>640</v>
      </c>
      <c r="C17" s="1019">
        <v>70404609.959999993</v>
      </c>
      <c r="D17" s="1019">
        <v>-1285521.6200000001</v>
      </c>
      <c r="E17" s="1019">
        <v>0</v>
      </c>
      <c r="F17" s="1019">
        <v>1285521.6200000001</v>
      </c>
      <c r="G17" s="1019">
        <v>0</v>
      </c>
      <c r="H17" s="1019">
        <v>69119088.340000004</v>
      </c>
      <c r="I17" s="1019">
        <v>0</v>
      </c>
      <c r="J17" s="1019">
        <v>1285521.6200000001</v>
      </c>
      <c r="K17" s="1019">
        <v>70404609.959999993</v>
      </c>
    </row>
    <row r="18" spans="1:11">
      <c r="A18" s="465" t="s">
        <v>641</v>
      </c>
      <c r="B18" s="465" t="s">
        <v>642</v>
      </c>
      <c r="C18" s="1019">
        <v>376286013.92000002</v>
      </c>
      <c r="D18" s="1019">
        <v>-32635504.620000001</v>
      </c>
      <c r="E18" s="1019">
        <v>0</v>
      </c>
      <c r="F18" s="1019">
        <v>32635504.620000001</v>
      </c>
      <c r="G18" s="1019">
        <v>0</v>
      </c>
      <c r="H18" s="1019">
        <v>343650509.30000001</v>
      </c>
      <c r="I18" s="1019">
        <v>0</v>
      </c>
      <c r="J18" s="1019">
        <v>32635504.620000001</v>
      </c>
      <c r="K18" s="1019">
        <v>376286013.92000002</v>
      </c>
    </row>
  </sheetData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3"/>
  <sheetViews>
    <sheetView tabSelected="1" topLeftCell="A10" workbookViewId="0">
      <selection activeCell="R174" sqref="R174"/>
    </sheetView>
  </sheetViews>
  <sheetFormatPr defaultRowHeight="12.75"/>
  <cols>
    <col min="1" max="1" width="1.7109375" style="210" customWidth="1"/>
    <col min="2" max="2" width="2.85546875" style="210" customWidth="1"/>
    <col min="3" max="3" width="4.85546875" style="383" customWidth="1"/>
    <col min="4" max="4" width="40.140625" style="210" customWidth="1"/>
    <col min="5" max="8" width="19.7109375" style="210" bestFit="1" customWidth="1"/>
    <col min="9" max="9" width="8.7109375" style="210" bestFit="1" customWidth="1"/>
    <col min="10" max="10" width="11.85546875" style="210" bestFit="1" customWidth="1"/>
    <col min="11" max="11" width="2.42578125" style="210" customWidth="1"/>
    <col min="12" max="256" width="9.140625" style="210"/>
    <col min="257" max="257" width="1.7109375" style="210" customWidth="1"/>
    <col min="258" max="258" width="2.85546875" style="210" customWidth="1"/>
    <col min="259" max="259" width="4.85546875" style="210" customWidth="1"/>
    <col min="260" max="260" width="40.140625" style="210" customWidth="1"/>
    <col min="261" max="264" width="19.7109375" style="210" bestFit="1" customWidth="1"/>
    <col min="265" max="265" width="8.7109375" style="210" bestFit="1" customWidth="1"/>
    <col min="266" max="266" width="11.85546875" style="210" bestFit="1" customWidth="1"/>
    <col min="267" max="267" width="2.42578125" style="210" customWidth="1"/>
    <col min="268" max="512" width="9.140625" style="210"/>
    <col min="513" max="513" width="1.7109375" style="210" customWidth="1"/>
    <col min="514" max="514" width="2.85546875" style="210" customWidth="1"/>
    <col min="515" max="515" width="4.85546875" style="210" customWidth="1"/>
    <col min="516" max="516" width="40.140625" style="210" customWidth="1"/>
    <col min="517" max="520" width="19.7109375" style="210" bestFit="1" customWidth="1"/>
    <col min="521" max="521" width="8.7109375" style="210" bestFit="1" customWidth="1"/>
    <col min="522" max="522" width="11.85546875" style="210" bestFit="1" customWidth="1"/>
    <col min="523" max="523" width="2.42578125" style="210" customWidth="1"/>
    <col min="524" max="768" width="9.140625" style="210"/>
    <col min="769" max="769" width="1.7109375" style="210" customWidth="1"/>
    <col min="770" max="770" width="2.85546875" style="210" customWidth="1"/>
    <col min="771" max="771" width="4.85546875" style="210" customWidth="1"/>
    <col min="772" max="772" width="40.140625" style="210" customWidth="1"/>
    <col min="773" max="776" width="19.7109375" style="210" bestFit="1" customWidth="1"/>
    <col min="777" max="777" width="8.7109375" style="210" bestFit="1" customWidth="1"/>
    <col min="778" max="778" width="11.85546875" style="210" bestFit="1" customWidth="1"/>
    <col min="779" max="779" width="2.42578125" style="210" customWidth="1"/>
    <col min="780" max="1024" width="9.140625" style="210"/>
    <col min="1025" max="1025" width="1.7109375" style="210" customWidth="1"/>
    <col min="1026" max="1026" width="2.85546875" style="210" customWidth="1"/>
    <col min="1027" max="1027" width="4.85546875" style="210" customWidth="1"/>
    <col min="1028" max="1028" width="40.140625" style="210" customWidth="1"/>
    <col min="1029" max="1032" width="19.7109375" style="210" bestFit="1" customWidth="1"/>
    <col min="1033" max="1033" width="8.7109375" style="210" bestFit="1" customWidth="1"/>
    <col min="1034" max="1034" width="11.85546875" style="210" bestFit="1" customWidth="1"/>
    <col min="1035" max="1035" width="2.42578125" style="210" customWidth="1"/>
    <col min="1036" max="1280" width="9.140625" style="210"/>
    <col min="1281" max="1281" width="1.7109375" style="210" customWidth="1"/>
    <col min="1282" max="1282" width="2.85546875" style="210" customWidth="1"/>
    <col min="1283" max="1283" width="4.85546875" style="210" customWidth="1"/>
    <col min="1284" max="1284" width="40.140625" style="210" customWidth="1"/>
    <col min="1285" max="1288" width="19.7109375" style="210" bestFit="1" customWidth="1"/>
    <col min="1289" max="1289" width="8.7109375" style="210" bestFit="1" customWidth="1"/>
    <col min="1290" max="1290" width="11.85546875" style="210" bestFit="1" customWidth="1"/>
    <col min="1291" max="1291" width="2.42578125" style="210" customWidth="1"/>
    <col min="1292" max="1536" width="9.140625" style="210"/>
    <col min="1537" max="1537" width="1.7109375" style="210" customWidth="1"/>
    <col min="1538" max="1538" width="2.85546875" style="210" customWidth="1"/>
    <col min="1539" max="1539" width="4.85546875" style="210" customWidth="1"/>
    <col min="1540" max="1540" width="40.140625" style="210" customWidth="1"/>
    <col min="1541" max="1544" width="19.7109375" style="210" bestFit="1" customWidth="1"/>
    <col min="1545" max="1545" width="8.7109375" style="210" bestFit="1" customWidth="1"/>
    <col min="1546" max="1546" width="11.85546875" style="210" bestFit="1" customWidth="1"/>
    <col min="1547" max="1547" width="2.42578125" style="210" customWidth="1"/>
    <col min="1548" max="1792" width="9.140625" style="210"/>
    <col min="1793" max="1793" width="1.7109375" style="210" customWidth="1"/>
    <col min="1794" max="1794" width="2.85546875" style="210" customWidth="1"/>
    <col min="1795" max="1795" width="4.85546875" style="210" customWidth="1"/>
    <col min="1796" max="1796" width="40.140625" style="210" customWidth="1"/>
    <col min="1797" max="1800" width="19.7109375" style="210" bestFit="1" customWidth="1"/>
    <col min="1801" max="1801" width="8.7109375" style="210" bestFit="1" customWidth="1"/>
    <col min="1802" max="1802" width="11.85546875" style="210" bestFit="1" customWidth="1"/>
    <col min="1803" max="1803" width="2.42578125" style="210" customWidth="1"/>
    <col min="1804" max="2048" width="9.140625" style="210"/>
    <col min="2049" max="2049" width="1.7109375" style="210" customWidth="1"/>
    <col min="2050" max="2050" width="2.85546875" style="210" customWidth="1"/>
    <col min="2051" max="2051" width="4.85546875" style="210" customWidth="1"/>
    <col min="2052" max="2052" width="40.140625" style="210" customWidth="1"/>
    <col min="2053" max="2056" width="19.7109375" style="210" bestFit="1" customWidth="1"/>
    <col min="2057" max="2057" width="8.7109375" style="210" bestFit="1" customWidth="1"/>
    <col min="2058" max="2058" width="11.85546875" style="210" bestFit="1" customWidth="1"/>
    <col min="2059" max="2059" width="2.42578125" style="210" customWidth="1"/>
    <col min="2060" max="2304" width="9.140625" style="210"/>
    <col min="2305" max="2305" width="1.7109375" style="210" customWidth="1"/>
    <col min="2306" max="2306" width="2.85546875" style="210" customWidth="1"/>
    <col min="2307" max="2307" width="4.85546875" style="210" customWidth="1"/>
    <col min="2308" max="2308" width="40.140625" style="210" customWidth="1"/>
    <col min="2309" max="2312" width="19.7109375" style="210" bestFit="1" customWidth="1"/>
    <col min="2313" max="2313" width="8.7109375" style="210" bestFit="1" customWidth="1"/>
    <col min="2314" max="2314" width="11.85546875" style="210" bestFit="1" customWidth="1"/>
    <col min="2315" max="2315" width="2.42578125" style="210" customWidth="1"/>
    <col min="2316" max="2560" width="9.140625" style="210"/>
    <col min="2561" max="2561" width="1.7109375" style="210" customWidth="1"/>
    <col min="2562" max="2562" width="2.85546875" style="210" customWidth="1"/>
    <col min="2563" max="2563" width="4.85546875" style="210" customWidth="1"/>
    <col min="2564" max="2564" width="40.140625" style="210" customWidth="1"/>
    <col min="2565" max="2568" width="19.7109375" style="210" bestFit="1" customWidth="1"/>
    <col min="2569" max="2569" width="8.7109375" style="210" bestFit="1" customWidth="1"/>
    <col min="2570" max="2570" width="11.85546875" style="210" bestFit="1" customWidth="1"/>
    <col min="2571" max="2571" width="2.42578125" style="210" customWidth="1"/>
    <col min="2572" max="2816" width="9.140625" style="210"/>
    <col min="2817" max="2817" width="1.7109375" style="210" customWidth="1"/>
    <col min="2818" max="2818" width="2.85546875" style="210" customWidth="1"/>
    <col min="2819" max="2819" width="4.85546875" style="210" customWidth="1"/>
    <col min="2820" max="2820" width="40.140625" style="210" customWidth="1"/>
    <col min="2821" max="2824" width="19.7109375" style="210" bestFit="1" customWidth="1"/>
    <col min="2825" max="2825" width="8.7109375" style="210" bestFit="1" customWidth="1"/>
    <col min="2826" max="2826" width="11.85546875" style="210" bestFit="1" customWidth="1"/>
    <col min="2827" max="2827" width="2.42578125" style="210" customWidth="1"/>
    <col min="2828" max="3072" width="9.140625" style="210"/>
    <col min="3073" max="3073" width="1.7109375" style="210" customWidth="1"/>
    <col min="3074" max="3074" width="2.85546875" style="210" customWidth="1"/>
    <col min="3075" max="3075" width="4.85546875" style="210" customWidth="1"/>
    <col min="3076" max="3076" width="40.140625" style="210" customWidth="1"/>
    <col min="3077" max="3080" width="19.7109375" style="210" bestFit="1" customWidth="1"/>
    <col min="3081" max="3081" width="8.7109375" style="210" bestFit="1" customWidth="1"/>
    <col min="3082" max="3082" width="11.85546875" style="210" bestFit="1" customWidth="1"/>
    <col min="3083" max="3083" width="2.42578125" style="210" customWidth="1"/>
    <col min="3084" max="3328" width="9.140625" style="210"/>
    <col min="3329" max="3329" width="1.7109375" style="210" customWidth="1"/>
    <col min="3330" max="3330" width="2.85546875" style="210" customWidth="1"/>
    <col min="3331" max="3331" width="4.85546875" style="210" customWidth="1"/>
    <col min="3332" max="3332" width="40.140625" style="210" customWidth="1"/>
    <col min="3333" max="3336" width="19.7109375" style="210" bestFit="1" customWidth="1"/>
    <col min="3337" max="3337" width="8.7109375" style="210" bestFit="1" customWidth="1"/>
    <col min="3338" max="3338" width="11.85546875" style="210" bestFit="1" customWidth="1"/>
    <col min="3339" max="3339" width="2.42578125" style="210" customWidth="1"/>
    <col min="3340" max="3584" width="9.140625" style="210"/>
    <col min="3585" max="3585" width="1.7109375" style="210" customWidth="1"/>
    <col min="3586" max="3586" width="2.85546875" style="210" customWidth="1"/>
    <col min="3587" max="3587" width="4.85546875" style="210" customWidth="1"/>
    <col min="3588" max="3588" width="40.140625" style="210" customWidth="1"/>
    <col min="3589" max="3592" width="19.7109375" style="210" bestFit="1" customWidth="1"/>
    <col min="3593" max="3593" width="8.7109375" style="210" bestFit="1" customWidth="1"/>
    <col min="3594" max="3594" width="11.85546875" style="210" bestFit="1" customWidth="1"/>
    <col min="3595" max="3595" width="2.42578125" style="210" customWidth="1"/>
    <col min="3596" max="3840" width="9.140625" style="210"/>
    <col min="3841" max="3841" width="1.7109375" style="210" customWidth="1"/>
    <col min="3842" max="3842" width="2.85546875" style="210" customWidth="1"/>
    <col min="3843" max="3843" width="4.85546875" style="210" customWidth="1"/>
    <col min="3844" max="3844" width="40.140625" style="210" customWidth="1"/>
    <col min="3845" max="3848" width="19.7109375" style="210" bestFit="1" customWidth="1"/>
    <col min="3849" max="3849" width="8.7109375" style="210" bestFit="1" customWidth="1"/>
    <col min="3850" max="3850" width="11.85546875" style="210" bestFit="1" customWidth="1"/>
    <col min="3851" max="3851" width="2.42578125" style="210" customWidth="1"/>
    <col min="3852" max="4096" width="9.140625" style="210"/>
    <col min="4097" max="4097" width="1.7109375" style="210" customWidth="1"/>
    <col min="4098" max="4098" width="2.85546875" style="210" customWidth="1"/>
    <col min="4099" max="4099" width="4.85546875" style="210" customWidth="1"/>
    <col min="4100" max="4100" width="40.140625" style="210" customWidth="1"/>
    <col min="4101" max="4104" width="19.7109375" style="210" bestFit="1" customWidth="1"/>
    <col min="4105" max="4105" width="8.7109375" style="210" bestFit="1" customWidth="1"/>
    <col min="4106" max="4106" width="11.85546875" style="210" bestFit="1" customWidth="1"/>
    <col min="4107" max="4107" width="2.42578125" style="210" customWidth="1"/>
    <col min="4108" max="4352" width="9.140625" style="210"/>
    <col min="4353" max="4353" width="1.7109375" style="210" customWidth="1"/>
    <col min="4354" max="4354" width="2.85546875" style="210" customWidth="1"/>
    <col min="4355" max="4355" width="4.85546875" style="210" customWidth="1"/>
    <col min="4356" max="4356" width="40.140625" style="210" customWidth="1"/>
    <col min="4357" max="4360" width="19.7109375" style="210" bestFit="1" customWidth="1"/>
    <col min="4361" max="4361" width="8.7109375" style="210" bestFit="1" customWidth="1"/>
    <col min="4362" max="4362" width="11.85546875" style="210" bestFit="1" customWidth="1"/>
    <col min="4363" max="4363" width="2.42578125" style="210" customWidth="1"/>
    <col min="4364" max="4608" width="9.140625" style="210"/>
    <col min="4609" max="4609" width="1.7109375" style="210" customWidth="1"/>
    <col min="4610" max="4610" width="2.85546875" style="210" customWidth="1"/>
    <col min="4611" max="4611" width="4.85546875" style="210" customWidth="1"/>
    <col min="4612" max="4612" width="40.140625" style="210" customWidth="1"/>
    <col min="4613" max="4616" width="19.7109375" style="210" bestFit="1" customWidth="1"/>
    <col min="4617" max="4617" width="8.7109375" style="210" bestFit="1" customWidth="1"/>
    <col min="4618" max="4618" width="11.85546875" style="210" bestFit="1" customWidth="1"/>
    <col min="4619" max="4619" width="2.42578125" style="210" customWidth="1"/>
    <col min="4620" max="4864" width="9.140625" style="210"/>
    <col min="4865" max="4865" width="1.7109375" style="210" customWidth="1"/>
    <col min="4866" max="4866" width="2.85546875" style="210" customWidth="1"/>
    <col min="4867" max="4867" width="4.85546875" style="210" customWidth="1"/>
    <col min="4868" max="4868" width="40.140625" style="210" customWidth="1"/>
    <col min="4869" max="4872" width="19.7109375" style="210" bestFit="1" customWidth="1"/>
    <col min="4873" max="4873" width="8.7109375" style="210" bestFit="1" customWidth="1"/>
    <col min="4874" max="4874" width="11.85546875" style="210" bestFit="1" customWidth="1"/>
    <col min="4875" max="4875" width="2.42578125" style="210" customWidth="1"/>
    <col min="4876" max="5120" width="9.140625" style="210"/>
    <col min="5121" max="5121" width="1.7109375" style="210" customWidth="1"/>
    <col min="5122" max="5122" width="2.85546875" style="210" customWidth="1"/>
    <col min="5123" max="5123" width="4.85546875" style="210" customWidth="1"/>
    <col min="5124" max="5124" width="40.140625" style="210" customWidth="1"/>
    <col min="5125" max="5128" width="19.7109375" style="210" bestFit="1" customWidth="1"/>
    <col min="5129" max="5129" width="8.7109375" style="210" bestFit="1" customWidth="1"/>
    <col min="5130" max="5130" width="11.85546875" style="210" bestFit="1" customWidth="1"/>
    <col min="5131" max="5131" width="2.42578125" style="210" customWidth="1"/>
    <col min="5132" max="5376" width="9.140625" style="210"/>
    <col min="5377" max="5377" width="1.7109375" style="210" customWidth="1"/>
    <col min="5378" max="5378" width="2.85546875" style="210" customWidth="1"/>
    <col min="5379" max="5379" width="4.85546875" style="210" customWidth="1"/>
    <col min="5380" max="5380" width="40.140625" style="210" customWidth="1"/>
    <col min="5381" max="5384" width="19.7109375" style="210" bestFit="1" customWidth="1"/>
    <col min="5385" max="5385" width="8.7109375" style="210" bestFit="1" customWidth="1"/>
    <col min="5386" max="5386" width="11.85546875" style="210" bestFit="1" customWidth="1"/>
    <col min="5387" max="5387" width="2.42578125" style="210" customWidth="1"/>
    <col min="5388" max="5632" width="9.140625" style="210"/>
    <col min="5633" max="5633" width="1.7109375" style="210" customWidth="1"/>
    <col min="5634" max="5634" width="2.85546875" style="210" customWidth="1"/>
    <col min="5635" max="5635" width="4.85546875" style="210" customWidth="1"/>
    <col min="5636" max="5636" width="40.140625" style="210" customWidth="1"/>
    <col min="5637" max="5640" width="19.7109375" style="210" bestFit="1" customWidth="1"/>
    <col min="5641" max="5641" width="8.7109375" style="210" bestFit="1" customWidth="1"/>
    <col min="5642" max="5642" width="11.85546875" style="210" bestFit="1" customWidth="1"/>
    <col min="5643" max="5643" width="2.42578125" style="210" customWidth="1"/>
    <col min="5644" max="5888" width="9.140625" style="210"/>
    <col min="5889" max="5889" width="1.7109375" style="210" customWidth="1"/>
    <col min="5890" max="5890" width="2.85546875" style="210" customWidth="1"/>
    <col min="5891" max="5891" width="4.85546875" style="210" customWidth="1"/>
    <col min="5892" max="5892" width="40.140625" style="210" customWidth="1"/>
    <col min="5893" max="5896" width="19.7109375" style="210" bestFit="1" customWidth="1"/>
    <col min="5897" max="5897" width="8.7109375" style="210" bestFit="1" customWidth="1"/>
    <col min="5898" max="5898" width="11.85546875" style="210" bestFit="1" customWidth="1"/>
    <col min="5899" max="5899" width="2.42578125" style="210" customWidth="1"/>
    <col min="5900" max="6144" width="9.140625" style="210"/>
    <col min="6145" max="6145" width="1.7109375" style="210" customWidth="1"/>
    <col min="6146" max="6146" width="2.85546875" style="210" customWidth="1"/>
    <col min="6147" max="6147" width="4.85546875" style="210" customWidth="1"/>
    <col min="6148" max="6148" width="40.140625" style="210" customWidth="1"/>
    <col min="6149" max="6152" width="19.7109375" style="210" bestFit="1" customWidth="1"/>
    <col min="6153" max="6153" width="8.7109375" style="210" bestFit="1" customWidth="1"/>
    <col min="6154" max="6154" width="11.85546875" style="210" bestFit="1" customWidth="1"/>
    <col min="6155" max="6155" width="2.42578125" style="210" customWidth="1"/>
    <col min="6156" max="6400" width="9.140625" style="210"/>
    <col min="6401" max="6401" width="1.7109375" style="210" customWidth="1"/>
    <col min="6402" max="6402" width="2.85546875" style="210" customWidth="1"/>
    <col min="6403" max="6403" width="4.85546875" style="210" customWidth="1"/>
    <col min="6404" max="6404" width="40.140625" style="210" customWidth="1"/>
    <col min="6405" max="6408" width="19.7109375" style="210" bestFit="1" customWidth="1"/>
    <col min="6409" max="6409" width="8.7109375" style="210" bestFit="1" customWidth="1"/>
    <col min="6410" max="6410" width="11.85546875" style="210" bestFit="1" customWidth="1"/>
    <col min="6411" max="6411" width="2.42578125" style="210" customWidth="1"/>
    <col min="6412" max="6656" width="9.140625" style="210"/>
    <col min="6657" max="6657" width="1.7109375" style="210" customWidth="1"/>
    <col min="6658" max="6658" width="2.85546875" style="210" customWidth="1"/>
    <col min="6659" max="6659" width="4.85546875" style="210" customWidth="1"/>
    <col min="6660" max="6660" width="40.140625" style="210" customWidth="1"/>
    <col min="6661" max="6664" width="19.7109375" style="210" bestFit="1" customWidth="1"/>
    <col min="6665" max="6665" width="8.7109375" style="210" bestFit="1" customWidth="1"/>
    <col min="6666" max="6666" width="11.85546875" style="210" bestFit="1" customWidth="1"/>
    <col min="6667" max="6667" width="2.42578125" style="210" customWidth="1"/>
    <col min="6668" max="6912" width="9.140625" style="210"/>
    <col min="6913" max="6913" width="1.7109375" style="210" customWidth="1"/>
    <col min="6914" max="6914" width="2.85546875" style="210" customWidth="1"/>
    <col min="6915" max="6915" width="4.85546875" style="210" customWidth="1"/>
    <col min="6916" max="6916" width="40.140625" style="210" customWidth="1"/>
    <col min="6917" max="6920" width="19.7109375" style="210" bestFit="1" customWidth="1"/>
    <col min="6921" max="6921" width="8.7109375" style="210" bestFit="1" customWidth="1"/>
    <col min="6922" max="6922" width="11.85546875" style="210" bestFit="1" customWidth="1"/>
    <col min="6923" max="6923" width="2.42578125" style="210" customWidth="1"/>
    <col min="6924" max="7168" width="9.140625" style="210"/>
    <col min="7169" max="7169" width="1.7109375" style="210" customWidth="1"/>
    <col min="7170" max="7170" width="2.85546875" style="210" customWidth="1"/>
    <col min="7171" max="7171" width="4.85546875" style="210" customWidth="1"/>
    <col min="7172" max="7172" width="40.140625" style="210" customWidth="1"/>
    <col min="7173" max="7176" width="19.7109375" style="210" bestFit="1" customWidth="1"/>
    <col min="7177" max="7177" width="8.7109375" style="210" bestFit="1" customWidth="1"/>
    <col min="7178" max="7178" width="11.85546875" style="210" bestFit="1" customWidth="1"/>
    <col min="7179" max="7179" width="2.42578125" style="210" customWidth="1"/>
    <col min="7180" max="7424" width="9.140625" style="210"/>
    <col min="7425" max="7425" width="1.7109375" style="210" customWidth="1"/>
    <col min="7426" max="7426" width="2.85546875" style="210" customWidth="1"/>
    <col min="7427" max="7427" width="4.85546875" style="210" customWidth="1"/>
    <col min="7428" max="7428" width="40.140625" style="210" customWidth="1"/>
    <col min="7429" max="7432" width="19.7109375" style="210" bestFit="1" customWidth="1"/>
    <col min="7433" max="7433" width="8.7109375" style="210" bestFit="1" customWidth="1"/>
    <col min="7434" max="7434" width="11.85546875" style="210" bestFit="1" customWidth="1"/>
    <col min="7435" max="7435" width="2.42578125" style="210" customWidth="1"/>
    <col min="7436" max="7680" width="9.140625" style="210"/>
    <col min="7681" max="7681" width="1.7109375" style="210" customWidth="1"/>
    <col min="7682" max="7682" width="2.85546875" style="210" customWidth="1"/>
    <col min="7683" max="7683" width="4.85546875" style="210" customWidth="1"/>
    <col min="7684" max="7684" width="40.140625" style="210" customWidth="1"/>
    <col min="7685" max="7688" width="19.7109375" style="210" bestFit="1" customWidth="1"/>
    <col min="7689" max="7689" width="8.7109375" style="210" bestFit="1" customWidth="1"/>
    <col min="7690" max="7690" width="11.85546875" style="210" bestFit="1" customWidth="1"/>
    <col min="7691" max="7691" width="2.42578125" style="210" customWidth="1"/>
    <col min="7692" max="7936" width="9.140625" style="210"/>
    <col min="7937" max="7937" width="1.7109375" style="210" customWidth="1"/>
    <col min="7938" max="7938" width="2.85546875" style="210" customWidth="1"/>
    <col min="7939" max="7939" width="4.85546875" style="210" customWidth="1"/>
    <col min="7940" max="7940" width="40.140625" style="210" customWidth="1"/>
    <col min="7941" max="7944" width="19.7109375" style="210" bestFit="1" customWidth="1"/>
    <col min="7945" max="7945" width="8.7109375" style="210" bestFit="1" customWidth="1"/>
    <col min="7946" max="7946" width="11.85546875" style="210" bestFit="1" customWidth="1"/>
    <col min="7947" max="7947" width="2.42578125" style="210" customWidth="1"/>
    <col min="7948" max="8192" width="9.140625" style="210"/>
    <col min="8193" max="8193" width="1.7109375" style="210" customWidth="1"/>
    <col min="8194" max="8194" width="2.85546875" style="210" customWidth="1"/>
    <col min="8195" max="8195" width="4.85546875" style="210" customWidth="1"/>
    <col min="8196" max="8196" width="40.140625" style="210" customWidth="1"/>
    <col min="8197" max="8200" width="19.7109375" style="210" bestFit="1" customWidth="1"/>
    <col min="8201" max="8201" width="8.7109375" style="210" bestFit="1" customWidth="1"/>
    <col min="8202" max="8202" width="11.85546875" style="210" bestFit="1" customWidth="1"/>
    <col min="8203" max="8203" width="2.42578125" style="210" customWidth="1"/>
    <col min="8204" max="8448" width="9.140625" style="210"/>
    <col min="8449" max="8449" width="1.7109375" style="210" customWidth="1"/>
    <col min="8450" max="8450" width="2.85546875" style="210" customWidth="1"/>
    <col min="8451" max="8451" width="4.85546875" style="210" customWidth="1"/>
    <col min="8452" max="8452" width="40.140625" style="210" customWidth="1"/>
    <col min="8453" max="8456" width="19.7109375" style="210" bestFit="1" customWidth="1"/>
    <col min="8457" max="8457" width="8.7109375" style="210" bestFit="1" customWidth="1"/>
    <col min="8458" max="8458" width="11.85546875" style="210" bestFit="1" customWidth="1"/>
    <col min="8459" max="8459" width="2.42578125" style="210" customWidth="1"/>
    <col min="8460" max="8704" width="9.140625" style="210"/>
    <col min="8705" max="8705" width="1.7109375" style="210" customWidth="1"/>
    <col min="8706" max="8706" width="2.85546875" style="210" customWidth="1"/>
    <col min="8707" max="8707" width="4.85546875" style="210" customWidth="1"/>
    <col min="8708" max="8708" width="40.140625" style="210" customWidth="1"/>
    <col min="8709" max="8712" width="19.7109375" style="210" bestFit="1" customWidth="1"/>
    <col min="8713" max="8713" width="8.7109375" style="210" bestFit="1" customWidth="1"/>
    <col min="8714" max="8714" width="11.85546875" style="210" bestFit="1" customWidth="1"/>
    <col min="8715" max="8715" width="2.42578125" style="210" customWidth="1"/>
    <col min="8716" max="8960" width="9.140625" style="210"/>
    <col min="8961" max="8961" width="1.7109375" style="210" customWidth="1"/>
    <col min="8962" max="8962" width="2.85546875" style="210" customWidth="1"/>
    <col min="8963" max="8963" width="4.85546875" style="210" customWidth="1"/>
    <col min="8964" max="8964" width="40.140625" style="210" customWidth="1"/>
    <col min="8965" max="8968" width="19.7109375" style="210" bestFit="1" customWidth="1"/>
    <col min="8969" max="8969" width="8.7109375" style="210" bestFit="1" customWidth="1"/>
    <col min="8970" max="8970" width="11.85546875" style="210" bestFit="1" customWidth="1"/>
    <col min="8971" max="8971" width="2.42578125" style="210" customWidth="1"/>
    <col min="8972" max="9216" width="9.140625" style="210"/>
    <col min="9217" max="9217" width="1.7109375" style="210" customWidth="1"/>
    <col min="9218" max="9218" width="2.85546875" style="210" customWidth="1"/>
    <col min="9219" max="9219" width="4.85546875" style="210" customWidth="1"/>
    <col min="9220" max="9220" width="40.140625" style="210" customWidth="1"/>
    <col min="9221" max="9224" width="19.7109375" style="210" bestFit="1" customWidth="1"/>
    <col min="9225" max="9225" width="8.7109375" style="210" bestFit="1" customWidth="1"/>
    <col min="9226" max="9226" width="11.85546875" style="210" bestFit="1" customWidth="1"/>
    <col min="9227" max="9227" width="2.42578125" style="210" customWidth="1"/>
    <col min="9228" max="9472" width="9.140625" style="210"/>
    <col min="9473" max="9473" width="1.7109375" style="210" customWidth="1"/>
    <col min="9474" max="9474" width="2.85546875" style="210" customWidth="1"/>
    <col min="9475" max="9475" width="4.85546875" style="210" customWidth="1"/>
    <col min="9476" max="9476" width="40.140625" style="210" customWidth="1"/>
    <col min="9477" max="9480" width="19.7109375" style="210" bestFit="1" customWidth="1"/>
    <col min="9481" max="9481" width="8.7109375" style="210" bestFit="1" customWidth="1"/>
    <col min="9482" max="9482" width="11.85546875" style="210" bestFit="1" customWidth="1"/>
    <col min="9483" max="9483" width="2.42578125" style="210" customWidth="1"/>
    <col min="9484" max="9728" width="9.140625" style="210"/>
    <col min="9729" max="9729" width="1.7109375" style="210" customWidth="1"/>
    <col min="9730" max="9730" width="2.85546875" style="210" customWidth="1"/>
    <col min="9731" max="9731" width="4.85546875" style="210" customWidth="1"/>
    <col min="9732" max="9732" width="40.140625" style="210" customWidth="1"/>
    <col min="9733" max="9736" width="19.7109375" style="210" bestFit="1" customWidth="1"/>
    <col min="9737" max="9737" width="8.7109375" style="210" bestFit="1" customWidth="1"/>
    <col min="9738" max="9738" width="11.85546875" style="210" bestFit="1" customWidth="1"/>
    <col min="9739" max="9739" width="2.42578125" style="210" customWidth="1"/>
    <col min="9740" max="9984" width="9.140625" style="210"/>
    <col min="9985" max="9985" width="1.7109375" style="210" customWidth="1"/>
    <col min="9986" max="9986" width="2.85546875" style="210" customWidth="1"/>
    <col min="9987" max="9987" width="4.85546875" style="210" customWidth="1"/>
    <col min="9988" max="9988" width="40.140625" style="210" customWidth="1"/>
    <col min="9989" max="9992" width="19.7109375" style="210" bestFit="1" customWidth="1"/>
    <col min="9993" max="9993" width="8.7109375" style="210" bestFit="1" customWidth="1"/>
    <col min="9994" max="9994" width="11.85546875" style="210" bestFit="1" customWidth="1"/>
    <col min="9995" max="9995" width="2.42578125" style="210" customWidth="1"/>
    <col min="9996" max="10240" width="9.140625" style="210"/>
    <col min="10241" max="10241" width="1.7109375" style="210" customWidth="1"/>
    <col min="10242" max="10242" width="2.85546875" style="210" customWidth="1"/>
    <col min="10243" max="10243" width="4.85546875" style="210" customWidth="1"/>
    <col min="10244" max="10244" width="40.140625" style="210" customWidth="1"/>
    <col min="10245" max="10248" width="19.7109375" style="210" bestFit="1" customWidth="1"/>
    <col min="10249" max="10249" width="8.7109375" style="210" bestFit="1" customWidth="1"/>
    <col min="10250" max="10250" width="11.85546875" style="210" bestFit="1" customWidth="1"/>
    <col min="10251" max="10251" width="2.42578125" style="210" customWidth="1"/>
    <col min="10252" max="10496" width="9.140625" style="210"/>
    <col min="10497" max="10497" width="1.7109375" style="210" customWidth="1"/>
    <col min="10498" max="10498" width="2.85546875" style="210" customWidth="1"/>
    <col min="10499" max="10499" width="4.85546875" style="210" customWidth="1"/>
    <col min="10500" max="10500" width="40.140625" style="210" customWidth="1"/>
    <col min="10501" max="10504" width="19.7109375" style="210" bestFit="1" customWidth="1"/>
    <col min="10505" max="10505" width="8.7109375" style="210" bestFit="1" customWidth="1"/>
    <col min="10506" max="10506" width="11.85546875" style="210" bestFit="1" customWidth="1"/>
    <col min="10507" max="10507" width="2.42578125" style="210" customWidth="1"/>
    <col min="10508" max="10752" width="9.140625" style="210"/>
    <col min="10753" max="10753" width="1.7109375" style="210" customWidth="1"/>
    <col min="10754" max="10754" width="2.85546875" style="210" customWidth="1"/>
    <col min="10755" max="10755" width="4.85546875" style="210" customWidth="1"/>
    <col min="10756" max="10756" width="40.140625" style="210" customWidth="1"/>
    <col min="10757" max="10760" width="19.7109375" style="210" bestFit="1" customWidth="1"/>
    <col min="10761" max="10761" width="8.7109375" style="210" bestFit="1" customWidth="1"/>
    <col min="10762" max="10762" width="11.85546875" style="210" bestFit="1" customWidth="1"/>
    <col min="10763" max="10763" width="2.42578125" style="210" customWidth="1"/>
    <col min="10764" max="11008" width="9.140625" style="210"/>
    <col min="11009" max="11009" width="1.7109375" style="210" customWidth="1"/>
    <col min="11010" max="11010" width="2.85546875" style="210" customWidth="1"/>
    <col min="11011" max="11011" width="4.85546875" style="210" customWidth="1"/>
    <col min="11012" max="11012" width="40.140625" style="210" customWidth="1"/>
    <col min="11013" max="11016" width="19.7109375" style="210" bestFit="1" customWidth="1"/>
    <col min="11017" max="11017" width="8.7109375" style="210" bestFit="1" customWidth="1"/>
    <col min="11018" max="11018" width="11.85546875" style="210" bestFit="1" customWidth="1"/>
    <col min="11019" max="11019" width="2.42578125" style="210" customWidth="1"/>
    <col min="11020" max="11264" width="9.140625" style="210"/>
    <col min="11265" max="11265" width="1.7109375" style="210" customWidth="1"/>
    <col min="11266" max="11266" width="2.85546875" style="210" customWidth="1"/>
    <col min="11267" max="11267" width="4.85546875" style="210" customWidth="1"/>
    <col min="11268" max="11268" width="40.140625" style="210" customWidth="1"/>
    <col min="11269" max="11272" width="19.7109375" style="210" bestFit="1" customWidth="1"/>
    <col min="11273" max="11273" width="8.7109375" style="210" bestFit="1" customWidth="1"/>
    <col min="11274" max="11274" width="11.85546875" style="210" bestFit="1" customWidth="1"/>
    <col min="11275" max="11275" width="2.42578125" style="210" customWidth="1"/>
    <col min="11276" max="11520" width="9.140625" style="210"/>
    <col min="11521" max="11521" width="1.7109375" style="210" customWidth="1"/>
    <col min="11522" max="11522" width="2.85546875" style="210" customWidth="1"/>
    <col min="11523" max="11523" width="4.85546875" style="210" customWidth="1"/>
    <col min="11524" max="11524" width="40.140625" style="210" customWidth="1"/>
    <col min="11525" max="11528" width="19.7109375" style="210" bestFit="1" customWidth="1"/>
    <col min="11529" max="11529" width="8.7109375" style="210" bestFit="1" customWidth="1"/>
    <col min="11530" max="11530" width="11.85546875" style="210" bestFit="1" customWidth="1"/>
    <col min="11531" max="11531" width="2.42578125" style="210" customWidth="1"/>
    <col min="11532" max="11776" width="9.140625" style="210"/>
    <col min="11777" max="11777" width="1.7109375" style="210" customWidth="1"/>
    <col min="11778" max="11778" width="2.85546875" style="210" customWidth="1"/>
    <col min="11779" max="11779" width="4.85546875" style="210" customWidth="1"/>
    <col min="11780" max="11780" width="40.140625" style="210" customWidth="1"/>
    <col min="11781" max="11784" width="19.7109375" style="210" bestFit="1" customWidth="1"/>
    <col min="11785" max="11785" width="8.7109375" style="210" bestFit="1" customWidth="1"/>
    <col min="11786" max="11786" width="11.85546875" style="210" bestFit="1" customWidth="1"/>
    <col min="11787" max="11787" width="2.42578125" style="210" customWidth="1"/>
    <col min="11788" max="12032" width="9.140625" style="210"/>
    <col min="12033" max="12033" width="1.7109375" style="210" customWidth="1"/>
    <col min="12034" max="12034" width="2.85546875" style="210" customWidth="1"/>
    <col min="12035" max="12035" width="4.85546875" style="210" customWidth="1"/>
    <col min="12036" max="12036" width="40.140625" style="210" customWidth="1"/>
    <col min="12037" max="12040" width="19.7109375" style="210" bestFit="1" customWidth="1"/>
    <col min="12041" max="12041" width="8.7109375" style="210" bestFit="1" customWidth="1"/>
    <col min="12042" max="12042" width="11.85546875" style="210" bestFit="1" customWidth="1"/>
    <col min="12043" max="12043" width="2.42578125" style="210" customWidth="1"/>
    <col min="12044" max="12288" width="9.140625" style="210"/>
    <col min="12289" max="12289" width="1.7109375" style="210" customWidth="1"/>
    <col min="12290" max="12290" width="2.85546875" style="210" customWidth="1"/>
    <col min="12291" max="12291" width="4.85546875" style="210" customWidth="1"/>
    <col min="12292" max="12292" width="40.140625" style="210" customWidth="1"/>
    <col min="12293" max="12296" width="19.7109375" style="210" bestFit="1" customWidth="1"/>
    <col min="12297" max="12297" width="8.7109375" style="210" bestFit="1" customWidth="1"/>
    <col min="12298" max="12298" width="11.85546875" style="210" bestFit="1" customWidth="1"/>
    <col min="12299" max="12299" width="2.42578125" style="210" customWidth="1"/>
    <col min="12300" max="12544" width="9.140625" style="210"/>
    <col min="12545" max="12545" width="1.7109375" style="210" customWidth="1"/>
    <col min="12546" max="12546" width="2.85546875" style="210" customWidth="1"/>
    <col min="12547" max="12547" width="4.85546875" style="210" customWidth="1"/>
    <col min="12548" max="12548" width="40.140625" style="210" customWidth="1"/>
    <col min="12549" max="12552" width="19.7109375" style="210" bestFit="1" customWidth="1"/>
    <col min="12553" max="12553" width="8.7109375" style="210" bestFit="1" customWidth="1"/>
    <col min="12554" max="12554" width="11.85546875" style="210" bestFit="1" customWidth="1"/>
    <col min="12555" max="12555" width="2.42578125" style="210" customWidth="1"/>
    <col min="12556" max="12800" width="9.140625" style="210"/>
    <col min="12801" max="12801" width="1.7109375" style="210" customWidth="1"/>
    <col min="12802" max="12802" width="2.85546875" style="210" customWidth="1"/>
    <col min="12803" max="12803" width="4.85546875" style="210" customWidth="1"/>
    <col min="12804" max="12804" width="40.140625" style="210" customWidth="1"/>
    <col min="12805" max="12808" width="19.7109375" style="210" bestFit="1" customWidth="1"/>
    <col min="12809" max="12809" width="8.7109375" style="210" bestFit="1" customWidth="1"/>
    <col min="12810" max="12810" width="11.85546875" style="210" bestFit="1" customWidth="1"/>
    <col min="12811" max="12811" width="2.42578125" style="210" customWidth="1"/>
    <col min="12812" max="13056" width="9.140625" style="210"/>
    <col min="13057" max="13057" width="1.7109375" style="210" customWidth="1"/>
    <col min="13058" max="13058" width="2.85546875" style="210" customWidth="1"/>
    <col min="13059" max="13059" width="4.85546875" style="210" customWidth="1"/>
    <col min="13060" max="13060" width="40.140625" style="210" customWidth="1"/>
    <col min="13061" max="13064" width="19.7109375" style="210" bestFit="1" customWidth="1"/>
    <col min="13065" max="13065" width="8.7109375" style="210" bestFit="1" customWidth="1"/>
    <col min="13066" max="13066" width="11.85546875" style="210" bestFit="1" customWidth="1"/>
    <col min="13067" max="13067" width="2.42578125" style="210" customWidth="1"/>
    <col min="13068" max="13312" width="9.140625" style="210"/>
    <col min="13313" max="13313" width="1.7109375" style="210" customWidth="1"/>
    <col min="13314" max="13314" width="2.85546875" style="210" customWidth="1"/>
    <col min="13315" max="13315" width="4.85546875" style="210" customWidth="1"/>
    <col min="13316" max="13316" width="40.140625" style="210" customWidth="1"/>
    <col min="13317" max="13320" width="19.7109375" style="210" bestFit="1" customWidth="1"/>
    <col min="13321" max="13321" width="8.7109375" style="210" bestFit="1" customWidth="1"/>
    <col min="13322" max="13322" width="11.85546875" style="210" bestFit="1" customWidth="1"/>
    <col min="13323" max="13323" width="2.42578125" style="210" customWidth="1"/>
    <col min="13324" max="13568" width="9.140625" style="210"/>
    <col min="13569" max="13569" width="1.7109375" style="210" customWidth="1"/>
    <col min="13570" max="13570" width="2.85546875" style="210" customWidth="1"/>
    <col min="13571" max="13571" width="4.85546875" style="210" customWidth="1"/>
    <col min="13572" max="13572" width="40.140625" style="210" customWidth="1"/>
    <col min="13573" max="13576" width="19.7109375" style="210" bestFit="1" customWidth="1"/>
    <col min="13577" max="13577" width="8.7109375" style="210" bestFit="1" customWidth="1"/>
    <col min="13578" max="13578" width="11.85546875" style="210" bestFit="1" customWidth="1"/>
    <col min="13579" max="13579" width="2.42578125" style="210" customWidth="1"/>
    <col min="13580" max="13824" width="9.140625" style="210"/>
    <col min="13825" max="13825" width="1.7109375" style="210" customWidth="1"/>
    <col min="13826" max="13826" width="2.85546875" style="210" customWidth="1"/>
    <col min="13827" max="13827" width="4.85546875" style="210" customWidth="1"/>
    <col min="13828" max="13828" width="40.140625" style="210" customWidth="1"/>
    <col min="13829" max="13832" width="19.7109375" style="210" bestFit="1" customWidth="1"/>
    <col min="13833" max="13833" width="8.7109375" style="210" bestFit="1" customWidth="1"/>
    <col min="13834" max="13834" width="11.85546875" style="210" bestFit="1" customWidth="1"/>
    <col min="13835" max="13835" width="2.42578125" style="210" customWidth="1"/>
    <col min="13836" max="14080" width="9.140625" style="210"/>
    <col min="14081" max="14081" width="1.7109375" style="210" customWidth="1"/>
    <col min="14082" max="14082" width="2.85546875" style="210" customWidth="1"/>
    <col min="14083" max="14083" width="4.85546875" style="210" customWidth="1"/>
    <col min="14084" max="14084" width="40.140625" style="210" customWidth="1"/>
    <col min="14085" max="14088" width="19.7109375" style="210" bestFit="1" customWidth="1"/>
    <col min="14089" max="14089" width="8.7109375" style="210" bestFit="1" customWidth="1"/>
    <col min="14090" max="14090" width="11.85546875" style="210" bestFit="1" customWidth="1"/>
    <col min="14091" max="14091" width="2.42578125" style="210" customWidth="1"/>
    <col min="14092" max="14336" width="9.140625" style="210"/>
    <col min="14337" max="14337" width="1.7109375" style="210" customWidth="1"/>
    <col min="14338" max="14338" width="2.85546875" style="210" customWidth="1"/>
    <col min="14339" max="14339" width="4.85546875" style="210" customWidth="1"/>
    <col min="14340" max="14340" width="40.140625" style="210" customWidth="1"/>
    <col min="14341" max="14344" width="19.7109375" style="210" bestFit="1" customWidth="1"/>
    <col min="14345" max="14345" width="8.7109375" style="210" bestFit="1" customWidth="1"/>
    <col min="14346" max="14346" width="11.85546875" style="210" bestFit="1" customWidth="1"/>
    <col min="14347" max="14347" width="2.42578125" style="210" customWidth="1"/>
    <col min="14348" max="14592" width="9.140625" style="210"/>
    <col min="14593" max="14593" width="1.7109375" style="210" customWidth="1"/>
    <col min="14594" max="14594" width="2.85546875" style="210" customWidth="1"/>
    <col min="14595" max="14595" width="4.85546875" style="210" customWidth="1"/>
    <col min="14596" max="14596" width="40.140625" style="210" customWidth="1"/>
    <col min="14597" max="14600" width="19.7109375" style="210" bestFit="1" customWidth="1"/>
    <col min="14601" max="14601" width="8.7109375" style="210" bestFit="1" customWidth="1"/>
    <col min="14602" max="14602" width="11.85546875" style="210" bestFit="1" customWidth="1"/>
    <col min="14603" max="14603" width="2.42578125" style="210" customWidth="1"/>
    <col min="14604" max="14848" width="9.140625" style="210"/>
    <col min="14849" max="14849" width="1.7109375" style="210" customWidth="1"/>
    <col min="14850" max="14850" width="2.85546875" style="210" customWidth="1"/>
    <col min="14851" max="14851" width="4.85546875" style="210" customWidth="1"/>
    <col min="14852" max="14852" width="40.140625" style="210" customWidth="1"/>
    <col min="14853" max="14856" width="19.7109375" style="210" bestFit="1" customWidth="1"/>
    <col min="14857" max="14857" width="8.7109375" style="210" bestFit="1" customWidth="1"/>
    <col min="14858" max="14858" width="11.85546875" style="210" bestFit="1" customWidth="1"/>
    <col min="14859" max="14859" width="2.42578125" style="210" customWidth="1"/>
    <col min="14860" max="15104" width="9.140625" style="210"/>
    <col min="15105" max="15105" width="1.7109375" style="210" customWidth="1"/>
    <col min="15106" max="15106" width="2.85546875" style="210" customWidth="1"/>
    <col min="15107" max="15107" width="4.85546875" style="210" customWidth="1"/>
    <col min="15108" max="15108" width="40.140625" style="210" customWidth="1"/>
    <col min="15109" max="15112" width="19.7109375" style="210" bestFit="1" customWidth="1"/>
    <col min="15113" max="15113" width="8.7109375" style="210" bestFit="1" customWidth="1"/>
    <col min="15114" max="15114" width="11.85546875" style="210" bestFit="1" customWidth="1"/>
    <col min="15115" max="15115" width="2.42578125" style="210" customWidth="1"/>
    <col min="15116" max="15360" width="9.140625" style="210"/>
    <col min="15361" max="15361" width="1.7109375" style="210" customWidth="1"/>
    <col min="15362" max="15362" width="2.85546875" style="210" customWidth="1"/>
    <col min="15363" max="15363" width="4.85546875" style="210" customWidth="1"/>
    <col min="15364" max="15364" width="40.140625" style="210" customWidth="1"/>
    <col min="15365" max="15368" width="19.7109375" style="210" bestFit="1" customWidth="1"/>
    <col min="15369" max="15369" width="8.7109375" style="210" bestFit="1" customWidth="1"/>
    <col min="15370" max="15370" width="11.85546875" style="210" bestFit="1" customWidth="1"/>
    <col min="15371" max="15371" width="2.42578125" style="210" customWidth="1"/>
    <col min="15372" max="15616" width="9.140625" style="210"/>
    <col min="15617" max="15617" width="1.7109375" style="210" customWidth="1"/>
    <col min="15618" max="15618" width="2.85546875" style="210" customWidth="1"/>
    <col min="15619" max="15619" width="4.85546875" style="210" customWidth="1"/>
    <col min="15620" max="15620" width="40.140625" style="210" customWidth="1"/>
    <col min="15621" max="15624" width="19.7109375" style="210" bestFit="1" customWidth="1"/>
    <col min="15625" max="15625" width="8.7109375" style="210" bestFit="1" customWidth="1"/>
    <col min="15626" max="15626" width="11.85546875" style="210" bestFit="1" customWidth="1"/>
    <col min="15627" max="15627" width="2.42578125" style="210" customWidth="1"/>
    <col min="15628" max="15872" width="9.140625" style="210"/>
    <col min="15873" max="15873" width="1.7109375" style="210" customWidth="1"/>
    <col min="15874" max="15874" width="2.85546875" style="210" customWidth="1"/>
    <col min="15875" max="15875" width="4.85546875" style="210" customWidth="1"/>
    <col min="15876" max="15876" width="40.140625" style="210" customWidth="1"/>
    <col min="15877" max="15880" width="19.7109375" style="210" bestFit="1" customWidth="1"/>
    <col min="15881" max="15881" width="8.7109375" style="210" bestFit="1" customWidth="1"/>
    <col min="15882" max="15882" width="11.85546875" style="210" bestFit="1" customWidth="1"/>
    <col min="15883" max="15883" width="2.42578125" style="210" customWidth="1"/>
    <col min="15884" max="16128" width="9.140625" style="210"/>
    <col min="16129" max="16129" width="1.7109375" style="210" customWidth="1"/>
    <col min="16130" max="16130" width="2.85546875" style="210" customWidth="1"/>
    <col min="16131" max="16131" width="4.85546875" style="210" customWidth="1"/>
    <col min="16132" max="16132" width="40.140625" style="210" customWidth="1"/>
    <col min="16133" max="16136" width="19.7109375" style="210" bestFit="1" customWidth="1"/>
    <col min="16137" max="16137" width="8.7109375" style="210" bestFit="1" customWidth="1"/>
    <col min="16138" max="16138" width="11.85546875" style="210" bestFit="1" customWidth="1"/>
    <col min="16139" max="16139" width="2.42578125" style="210" customWidth="1"/>
    <col min="16140" max="16384" width="9.140625" style="210"/>
  </cols>
  <sheetData>
    <row r="1" spans="1:11" s="204" customFormat="1" ht="13.5" customHeight="1">
      <c r="A1" s="203"/>
      <c r="B1" s="203"/>
      <c r="C1" s="386"/>
      <c r="D1" s="203"/>
      <c r="I1" s="387"/>
      <c r="J1" s="1053">
        <f ca="1">TODAY()</f>
        <v>43510</v>
      </c>
    </row>
    <row r="2" spans="1:11" ht="29.25" customHeight="1">
      <c r="C2" s="388"/>
      <c r="D2" s="389" t="s">
        <v>340</v>
      </c>
      <c r="E2" s="208"/>
      <c r="F2" s="390"/>
      <c r="G2" s="208"/>
      <c r="H2" s="208"/>
      <c r="I2" s="213"/>
      <c r="J2" s="213"/>
    </row>
    <row r="3" spans="1:11" ht="12.95" customHeight="1">
      <c r="A3" s="211"/>
      <c r="B3" s="211"/>
      <c r="C3" s="388"/>
      <c r="D3" s="211" t="str">
        <f>"Období: " &amp; [2]Funkcni!B1</f>
        <v>Období: 012.2018</v>
      </c>
      <c r="E3" s="208"/>
      <c r="F3" s="390"/>
      <c r="G3" s="208"/>
      <c r="H3" s="208"/>
      <c r="I3" s="213"/>
      <c r="J3" s="213"/>
    </row>
    <row r="4" spans="1:11" ht="17.100000000000001" customHeight="1" thickBot="1">
      <c r="A4" s="211"/>
      <c r="B4" s="211"/>
      <c r="C4" s="391"/>
      <c r="D4" s="211" t="str">
        <f>CONCATENATE("KAPITOLA:",[2]Hlavicka!I3)</f>
        <v>KAPITOLA:345 Český statistický úřad</v>
      </c>
      <c r="E4" s="213"/>
      <c r="F4" s="392"/>
      <c r="G4" s="213"/>
      <c r="H4" s="213"/>
      <c r="I4" s="393"/>
      <c r="J4" s="393" t="str">
        <f>[2]Funkcni!B2</f>
        <v>v tis.Kč</v>
      </c>
    </row>
    <row r="5" spans="1:11" ht="16.7" customHeight="1">
      <c r="A5" s="1056" t="s">
        <v>341</v>
      </c>
      <c r="B5" s="1058" t="s">
        <v>342</v>
      </c>
      <c r="C5" s="1060" t="s">
        <v>343</v>
      </c>
      <c r="D5" s="217"/>
      <c r="E5" s="218"/>
      <c r="F5" s="394" t="str">
        <f>CONCATENATE("R O Z P O Č E T   ",[2]Funkcni!B1)</f>
        <v>R O Z P O Č E T   012.2018</v>
      </c>
      <c r="G5" s="220"/>
      <c r="H5" s="218"/>
      <c r="I5" s="395" t="s">
        <v>83</v>
      </c>
      <c r="J5" s="396" t="s">
        <v>84</v>
      </c>
    </row>
    <row r="6" spans="1:11" ht="16.7" customHeight="1">
      <c r="A6" s="1057"/>
      <c r="B6" s="1059"/>
      <c r="C6" s="1061"/>
      <c r="D6" s="226" t="s">
        <v>89</v>
      </c>
      <c r="E6" s="397" t="str">
        <f>CONCATENATE("Skutečnost ",[2]Funkcni!C1)</f>
        <v>Skutečnost 012.2017</v>
      </c>
      <c r="F6" s="398" t="s">
        <v>344</v>
      </c>
      <c r="G6" s="399" t="s">
        <v>91</v>
      </c>
      <c r="H6" s="397" t="str">
        <f>CONCATENATE("Skutečnost ",[2]Funkcni!B1)</f>
        <v>Skutečnost 012.2018</v>
      </c>
      <c r="I6" s="400" t="s">
        <v>345</v>
      </c>
      <c r="J6" s="401" t="str">
        <f>[2]Funkcni!B3</f>
        <v>Sk012.2018/Sk012.2017</v>
      </c>
    </row>
    <row r="7" spans="1:11" ht="12.6" customHeight="1">
      <c r="A7" s="1057"/>
      <c r="B7" s="1059"/>
      <c r="C7" s="1061"/>
      <c r="D7" s="233"/>
      <c r="E7" s="234"/>
      <c r="F7" s="236" t="s">
        <v>346</v>
      </c>
      <c r="G7" s="402" t="s">
        <v>95</v>
      </c>
      <c r="H7" s="234"/>
      <c r="I7" s="237" t="s">
        <v>96</v>
      </c>
      <c r="J7" s="238" t="s">
        <v>97</v>
      </c>
    </row>
    <row r="8" spans="1:11" ht="13.5" customHeight="1" thickBot="1">
      <c r="A8" s="403"/>
      <c r="B8" s="404"/>
      <c r="C8" s="404"/>
      <c r="D8" s="241"/>
      <c r="E8" s="242">
        <v>0</v>
      </c>
      <c r="F8" s="242">
        <v>1</v>
      </c>
      <c r="G8" s="243">
        <v>2</v>
      </c>
      <c r="H8" s="242">
        <v>3</v>
      </c>
      <c r="I8" s="244">
        <v>4</v>
      </c>
      <c r="J8" s="245">
        <v>5</v>
      </c>
    </row>
    <row r="9" spans="1:11" ht="18" customHeight="1">
      <c r="A9" s="405"/>
      <c r="B9" s="406"/>
      <c r="C9" s="406">
        <v>101</v>
      </c>
      <c r="D9" s="296" t="s">
        <v>347</v>
      </c>
      <c r="E9" s="407">
        <f>[2]Funkcni!J5</f>
        <v>0</v>
      </c>
      <c r="F9" s="407">
        <f>[2]Funkcni!B5</f>
        <v>0</v>
      </c>
      <c r="G9" s="407">
        <f>[2]Funkcni!C5</f>
        <v>0</v>
      </c>
      <c r="H9" s="407">
        <f>[2]Funkcni!D5</f>
        <v>0</v>
      </c>
      <c r="I9" s="277" t="str">
        <f>IF(G9=0,"",H9/G9*100)</f>
        <v/>
      </c>
      <c r="J9" s="408" t="str">
        <f>IF(E9=0,"",H9/E9*100)</f>
        <v/>
      </c>
    </row>
    <row r="10" spans="1:11" ht="22.5" customHeight="1">
      <c r="A10" s="405"/>
      <c r="B10" s="409"/>
      <c r="C10" s="406">
        <v>102</v>
      </c>
      <c r="D10" s="296" t="s">
        <v>348</v>
      </c>
      <c r="E10" s="410">
        <f>[2]Funkcni!J6</f>
        <v>0</v>
      </c>
      <c r="F10" s="410">
        <f>[2]Funkcni!B6</f>
        <v>0</v>
      </c>
      <c r="G10" s="410">
        <f>[2]Funkcni!C6</f>
        <v>0</v>
      </c>
      <c r="H10" s="410">
        <f>[2]Funkcni!D6</f>
        <v>0</v>
      </c>
      <c r="I10" s="410" t="str">
        <f>IF(G10=0,"",H10/G10*100)</f>
        <v/>
      </c>
      <c r="J10" s="411" t="str">
        <f>IF(E10=0,"",H10/E10*100)</f>
        <v/>
      </c>
    </row>
    <row r="11" spans="1:11" ht="16.7" customHeight="1">
      <c r="A11" s="405"/>
      <c r="B11" s="409"/>
      <c r="C11" s="406">
        <v>103</v>
      </c>
      <c r="D11" s="296" t="s">
        <v>349</v>
      </c>
      <c r="E11" s="410">
        <f>[2]Funkcni!J7</f>
        <v>0</v>
      </c>
      <c r="F11" s="410">
        <f>[2]Funkcni!B7</f>
        <v>0</v>
      </c>
      <c r="G11" s="410">
        <f>[2]Funkcni!C7</f>
        <v>0</v>
      </c>
      <c r="H11" s="410">
        <f>[2]Funkcni!D7</f>
        <v>0</v>
      </c>
      <c r="I11" s="410" t="str">
        <f t="shared" ref="I11:I74" si="0">IF(G11=0,"",H11/G11*100)</f>
        <v/>
      </c>
      <c r="J11" s="411" t="str">
        <f t="shared" ref="J11:J74" si="1">IF(E11=0,"",H11/E11*100)</f>
        <v/>
      </c>
    </row>
    <row r="12" spans="1:11" ht="16.7" customHeight="1">
      <c r="A12" s="405"/>
      <c r="B12" s="409"/>
      <c r="C12" s="406">
        <v>106</v>
      </c>
      <c r="D12" s="296" t="s">
        <v>350</v>
      </c>
      <c r="E12" s="410">
        <f>[2]Funkcni!J8</f>
        <v>0</v>
      </c>
      <c r="F12" s="410">
        <f>[2]Funkcni!B8</f>
        <v>0</v>
      </c>
      <c r="G12" s="410">
        <f>[2]Funkcni!C8</f>
        <v>0</v>
      </c>
      <c r="H12" s="410">
        <f>[2]Funkcni!D8</f>
        <v>0</v>
      </c>
      <c r="I12" s="410" t="str">
        <f t="shared" si="0"/>
        <v/>
      </c>
      <c r="J12" s="411" t="str">
        <f t="shared" si="1"/>
        <v/>
      </c>
    </row>
    <row r="13" spans="1:11" ht="16.7" customHeight="1">
      <c r="A13" s="405"/>
      <c r="B13" s="409"/>
      <c r="C13" s="406">
        <v>107</v>
      </c>
      <c r="D13" s="296" t="s">
        <v>351</v>
      </c>
      <c r="E13" s="410">
        <f>[2]Funkcni!J9</f>
        <v>0</v>
      </c>
      <c r="F13" s="410">
        <f>[2]Funkcni!B9</f>
        <v>0</v>
      </c>
      <c r="G13" s="410">
        <f>[2]Funkcni!C9</f>
        <v>0</v>
      </c>
      <c r="H13" s="410">
        <f>[2]Funkcni!D9</f>
        <v>0</v>
      </c>
      <c r="I13" s="410" t="str">
        <f t="shared" si="0"/>
        <v/>
      </c>
      <c r="J13" s="411" t="str">
        <f t="shared" si="1"/>
        <v/>
      </c>
    </row>
    <row r="14" spans="1:11" ht="16.7" customHeight="1">
      <c r="A14" s="405"/>
      <c r="B14" s="409"/>
      <c r="C14" s="406">
        <v>108</v>
      </c>
      <c r="D14" s="296" t="s">
        <v>352</v>
      </c>
      <c r="E14" s="410">
        <f>[2]Funkcni!J10</f>
        <v>0</v>
      </c>
      <c r="F14" s="410">
        <f>[2]Funkcni!B10</f>
        <v>0</v>
      </c>
      <c r="G14" s="410">
        <f>[2]Funkcni!C10</f>
        <v>0</v>
      </c>
      <c r="H14" s="410">
        <f>[2]Funkcni!D10</f>
        <v>0</v>
      </c>
      <c r="I14" s="410" t="str">
        <f t="shared" si="0"/>
        <v/>
      </c>
      <c r="J14" s="411" t="str">
        <f t="shared" si="1"/>
        <v/>
      </c>
    </row>
    <row r="15" spans="1:11" ht="16.7" customHeight="1">
      <c r="A15" s="405"/>
      <c r="B15" s="409"/>
      <c r="C15" s="406">
        <v>109</v>
      </c>
      <c r="D15" s="296" t="s">
        <v>353</v>
      </c>
      <c r="E15" s="410">
        <f>[2]Funkcni!J11</f>
        <v>0</v>
      </c>
      <c r="F15" s="410">
        <f>[2]Funkcni!B11</f>
        <v>0</v>
      </c>
      <c r="G15" s="410">
        <f>[2]Funkcni!C11</f>
        <v>0</v>
      </c>
      <c r="H15" s="410">
        <f>[2]Funkcni!D11</f>
        <v>0</v>
      </c>
      <c r="I15" s="410" t="str">
        <f t="shared" si="0"/>
        <v/>
      </c>
      <c r="J15" s="411" t="str">
        <f t="shared" si="1"/>
        <v/>
      </c>
    </row>
    <row r="16" spans="1:11" s="255" customFormat="1" ht="18" customHeight="1">
      <c r="A16" s="412"/>
      <c r="B16" s="409">
        <v>10</v>
      </c>
      <c r="C16" s="413"/>
      <c r="D16" s="414" t="s">
        <v>682</v>
      </c>
      <c r="E16" s="302">
        <f>[2]Funkcni!J12</f>
        <v>0</v>
      </c>
      <c r="F16" s="302">
        <f>[2]Funkcni!B12</f>
        <v>0</v>
      </c>
      <c r="G16" s="302">
        <f>[2]Funkcni!C12</f>
        <v>0</v>
      </c>
      <c r="H16" s="302">
        <f>[2]Funkcni!D12</f>
        <v>0</v>
      </c>
      <c r="I16" s="302" t="str">
        <f t="shared" si="0"/>
        <v/>
      </c>
      <c r="J16" s="415" t="str">
        <f t="shared" si="1"/>
        <v/>
      </c>
      <c r="K16" s="210"/>
    </row>
    <row r="17" spans="1:11" s="255" customFormat="1" ht="30" customHeight="1" thickBot="1">
      <c r="A17" s="416">
        <v>1</v>
      </c>
      <c r="B17" s="409"/>
      <c r="C17" s="417"/>
      <c r="D17" s="418" t="s">
        <v>354</v>
      </c>
      <c r="E17" s="419">
        <f>[2]Funkcni!J13</f>
        <v>0</v>
      </c>
      <c r="F17" s="419">
        <f>[2]Funkcni!B13</f>
        <v>0</v>
      </c>
      <c r="G17" s="419">
        <f>[2]Funkcni!C13</f>
        <v>0</v>
      </c>
      <c r="H17" s="419">
        <f>[2]Funkcni!D13</f>
        <v>0</v>
      </c>
      <c r="I17" s="419" t="str">
        <f t="shared" si="0"/>
        <v/>
      </c>
      <c r="J17" s="420" t="str">
        <f t="shared" si="1"/>
        <v/>
      </c>
      <c r="K17" s="210"/>
    </row>
    <row r="18" spans="1:11" ht="18" customHeight="1">
      <c r="A18" s="405"/>
      <c r="B18" s="409"/>
      <c r="C18" s="406">
        <v>211</v>
      </c>
      <c r="D18" s="296" t="s">
        <v>355</v>
      </c>
      <c r="E18" s="261">
        <f>[2]Funkcni!J14</f>
        <v>0</v>
      </c>
      <c r="F18" s="261">
        <f>[2]Funkcni!B14</f>
        <v>0</v>
      </c>
      <c r="G18" s="261">
        <f>[2]Funkcni!C14</f>
        <v>0</v>
      </c>
      <c r="H18" s="261">
        <f>[2]Funkcni!D14</f>
        <v>0</v>
      </c>
      <c r="I18" s="261" t="str">
        <f t="shared" si="0"/>
        <v/>
      </c>
      <c r="J18" s="421" t="str">
        <f t="shared" si="1"/>
        <v/>
      </c>
    </row>
    <row r="19" spans="1:11" ht="22.5" customHeight="1">
      <c r="A19" s="405"/>
      <c r="B19" s="409"/>
      <c r="C19" s="406">
        <v>212</v>
      </c>
      <c r="D19" s="296" t="s">
        <v>356</v>
      </c>
      <c r="E19" s="410">
        <f>[2]Funkcni!J15</f>
        <v>0</v>
      </c>
      <c r="F19" s="410">
        <f>[2]Funkcni!B15</f>
        <v>0</v>
      </c>
      <c r="G19" s="410">
        <f>[2]Funkcni!C15</f>
        <v>0</v>
      </c>
      <c r="H19" s="410">
        <f>[2]Funkcni!D15</f>
        <v>0</v>
      </c>
      <c r="I19" s="410" t="str">
        <f t="shared" si="0"/>
        <v/>
      </c>
      <c r="J19" s="411" t="str">
        <f t="shared" si="1"/>
        <v/>
      </c>
    </row>
    <row r="20" spans="1:11" ht="16.7" customHeight="1">
      <c r="A20" s="405"/>
      <c r="B20" s="409"/>
      <c r="C20" s="406">
        <v>213</v>
      </c>
      <c r="D20" s="296" t="s">
        <v>357</v>
      </c>
      <c r="E20" s="410">
        <f>[2]Funkcni!J16</f>
        <v>0</v>
      </c>
      <c r="F20" s="410">
        <f>[2]Funkcni!B16</f>
        <v>0</v>
      </c>
      <c r="G20" s="410">
        <f>[2]Funkcni!C16</f>
        <v>0</v>
      </c>
      <c r="H20" s="410">
        <f>[2]Funkcni!D16</f>
        <v>0</v>
      </c>
      <c r="I20" s="410" t="str">
        <f t="shared" si="0"/>
        <v/>
      </c>
      <c r="J20" s="411" t="str">
        <f t="shared" si="1"/>
        <v/>
      </c>
    </row>
    <row r="21" spans="1:11" ht="16.7" customHeight="1">
      <c r="A21" s="405"/>
      <c r="B21" s="409"/>
      <c r="C21" s="406">
        <v>214</v>
      </c>
      <c r="D21" s="296" t="s">
        <v>358</v>
      </c>
      <c r="E21" s="410">
        <f>[2]Funkcni!J17</f>
        <v>0</v>
      </c>
      <c r="F21" s="410">
        <f>[2]Funkcni!B17</f>
        <v>0</v>
      </c>
      <c r="G21" s="410">
        <f>[2]Funkcni!C17</f>
        <v>0</v>
      </c>
      <c r="H21" s="410">
        <f>[2]Funkcni!D17</f>
        <v>0</v>
      </c>
      <c r="I21" s="410" t="str">
        <f t="shared" si="0"/>
        <v/>
      </c>
      <c r="J21" s="411" t="str">
        <f t="shared" si="1"/>
        <v/>
      </c>
    </row>
    <row r="22" spans="1:11" ht="22.5" customHeight="1">
      <c r="A22" s="405"/>
      <c r="B22" s="409"/>
      <c r="C22" s="406">
        <v>216</v>
      </c>
      <c r="D22" s="296" t="s">
        <v>359</v>
      </c>
      <c r="E22" s="410">
        <f>[2]Funkcni!J18</f>
        <v>0</v>
      </c>
      <c r="F22" s="410">
        <f>[2]Funkcni!B18</f>
        <v>0</v>
      </c>
      <c r="G22" s="410">
        <f>[2]Funkcni!C18</f>
        <v>0</v>
      </c>
      <c r="H22" s="410">
        <f>[2]Funkcni!D18</f>
        <v>0</v>
      </c>
      <c r="I22" s="410" t="str">
        <f t="shared" si="0"/>
        <v/>
      </c>
      <c r="J22" s="411" t="str">
        <f t="shared" si="1"/>
        <v/>
      </c>
    </row>
    <row r="23" spans="1:11" ht="22.5" customHeight="1">
      <c r="A23" s="405"/>
      <c r="B23" s="409"/>
      <c r="C23" s="406">
        <v>218</v>
      </c>
      <c r="D23" s="296" t="s">
        <v>360</v>
      </c>
      <c r="E23" s="410">
        <f>[2]Funkcni!J19</f>
        <v>0</v>
      </c>
      <c r="F23" s="410">
        <f>[2]Funkcni!B19</f>
        <v>0</v>
      </c>
      <c r="G23" s="410">
        <f>[2]Funkcni!C19</f>
        <v>0</v>
      </c>
      <c r="H23" s="410">
        <f>[2]Funkcni!D19</f>
        <v>0</v>
      </c>
      <c r="I23" s="410" t="str">
        <f t="shared" si="0"/>
        <v/>
      </c>
      <c r="J23" s="411" t="str">
        <f t="shared" si="1"/>
        <v/>
      </c>
    </row>
    <row r="24" spans="1:11" ht="16.7" customHeight="1">
      <c r="A24" s="405"/>
      <c r="B24" s="409"/>
      <c r="C24" s="406">
        <v>219</v>
      </c>
      <c r="D24" s="296" t="s">
        <v>353</v>
      </c>
      <c r="E24" s="410">
        <f>[2]Funkcni!J20</f>
        <v>0</v>
      </c>
      <c r="F24" s="410">
        <f>[2]Funkcni!B20</f>
        <v>0</v>
      </c>
      <c r="G24" s="410">
        <f>[2]Funkcni!C20</f>
        <v>0</v>
      </c>
      <c r="H24" s="410">
        <f>[2]Funkcni!D20</f>
        <v>0</v>
      </c>
      <c r="I24" s="410" t="str">
        <f t="shared" si="0"/>
        <v/>
      </c>
      <c r="J24" s="411" t="str">
        <f t="shared" si="1"/>
        <v/>
      </c>
    </row>
    <row r="25" spans="1:11" s="255" customFormat="1" ht="18" customHeight="1">
      <c r="A25" s="412"/>
      <c r="B25" s="409">
        <v>21</v>
      </c>
      <c r="C25" s="413"/>
      <c r="D25" s="298" t="s">
        <v>361</v>
      </c>
      <c r="E25" s="422">
        <f>[2]Funkcni!J21</f>
        <v>0</v>
      </c>
      <c r="F25" s="422">
        <f>[2]Funkcni!B21</f>
        <v>0</v>
      </c>
      <c r="G25" s="422">
        <f>[2]Funkcni!C21</f>
        <v>0</v>
      </c>
      <c r="H25" s="422">
        <f>[2]Funkcni!D21</f>
        <v>0</v>
      </c>
      <c r="I25" s="422" t="str">
        <f t="shared" si="0"/>
        <v/>
      </c>
      <c r="J25" s="423" t="str">
        <f t="shared" si="1"/>
        <v/>
      </c>
      <c r="K25" s="210"/>
    </row>
    <row r="26" spans="1:11" ht="16.7" customHeight="1">
      <c r="A26" s="405"/>
      <c r="B26" s="409"/>
      <c r="C26" s="406">
        <v>221</v>
      </c>
      <c r="D26" s="296" t="s">
        <v>362</v>
      </c>
      <c r="E26" s="410">
        <f>[2]Funkcni!J22</f>
        <v>0</v>
      </c>
      <c r="F26" s="410">
        <f>[2]Funkcni!B22</f>
        <v>0</v>
      </c>
      <c r="G26" s="410">
        <f>[2]Funkcni!C22</f>
        <v>0</v>
      </c>
      <c r="H26" s="410">
        <f>[2]Funkcni!D22</f>
        <v>0</v>
      </c>
      <c r="I26" s="410" t="str">
        <f t="shared" si="0"/>
        <v/>
      </c>
      <c r="J26" s="411" t="str">
        <f t="shared" si="1"/>
        <v/>
      </c>
    </row>
    <row r="27" spans="1:11" ht="16.7" customHeight="1">
      <c r="A27" s="405"/>
      <c r="B27" s="409"/>
      <c r="C27" s="406">
        <v>222</v>
      </c>
      <c r="D27" s="296" t="s">
        <v>363</v>
      </c>
      <c r="E27" s="410">
        <f>[2]Funkcni!J23</f>
        <v>0</v>
      </c>
      <c r="F27" s="410">
        <f>[2]Funkcni!B23</f>
        <v>0</v>
      </c>
      <c r="G27" s="410">
        <f>[2]Funkcni!C23</f>
        <v>0</v>
      </c>
      <c r="H27" s="410">
        <f>[2]Funkcni!D23</f>
        <v>0</v>
      </c>
      <c r="I27" s="410" t="str">
        <f t="shared" si="0"/>
        <v/>
      </c>
      <c r="J27" s="411" t="str">
        <f t="shared" si="1"/>
        <v/>
      </c>
    </row>
    <row r="28" spans="1:11" ht="16.7" customHeight="1">
      <c r="A28" s="405"/>
      <c r="B28" s="409"/>
      <c r="C28" s="406">
        <v>223</v>
      </c>
      <c r="D28" s="296" t="s">
        <v>364</v>
      </c>
      <c r="E28" s="410">
        <f>[2]Funkcni!J24</f>
        <v>0</v>
      </c>
      <c r="F28" s="410">
        <f>[2]Funkcni!B24</f>
        <v>0</v>
      </c>
      <c r="G28" s="410">
        <f>[2]Funkcni!C24</f>
        <v>0</v>
      </c>
      <c r="H28" s="410">
        <f>[2]Funkcni!D24</f>
        <v>0</v>
      </c>
      <c r="I28" s="410" t="str">
        <f t="shared" si="0"/>
        <v/>
      </c>
      <c r="J28" s="411" t="str">
        <f t="shared" si="1"/>
        <v/>
      </c>
    </row>
    <row r="29" spans="1:11" ht="16.7" customHeight="1">
      <c r="A29" s="405"/>
      <c r="B29" s="409"/>
      <c r="C29" s="406">
        <v>224</v>
      </c>
      <c r="D29" s="296" t="s">
        <v>365</v>
      </c>
      <c r="E29" s="410">
        <f>[2]Funkcni!J25</f>
        <v>0</v>
      </c>
      <c r="F29" s="410">
        <f>[2]Funkcni!B25</f>
        <v>0</v>
      </c>
      <c r="G29" s="410">
        <f>[2]Funkcni!C25</f>
        <v>0</v>
      </c>
      <c r="H29" s="410">
        <f>[2]Funkcni!D25</f>
        <v>0</v>
      </c>
      <c r="I29" s="410" t="str">
        <f t="shared" si="0"/>
        <v/>
      </c>
      <c r="J29" s="411" t="str">
        <f t="shared" si="1"/>
        <v/>
      </c>
    </row>
    <row r="30" spans="1:11" ht="16.7" customHeight="1">
      <c r="A30" s="405"/>
      <c r="B30" s="409"/>
      <c r="C30" s="406">
        <v>225</v>
      </c>
      <c r="D30" s="296" t="s">
        <v>366</v>
      </c>
      <c r="E30" s="410">
        <f>[2]Funkcni!J26</f>
        <v>0</v>
      </c>
      <c r="F30" s="410">
        <f>[2]Funkcni!B26</f>
        <v>0</v>
      </c>
      <c r="G30" s="410">
        <f>[2]Funkcni!C26</f>
        <v>0</v>
      </c>
      <c r="H30" s="410">
        <f>[2]Funkcni!D26</f>
        <v>0</v>
      </c>
      <c r="I30" s="410" t="str">
        <f t="shared" si="0"/>
        <v/>
      </c>
      <c r="J30" s="411" t="str">
        <f t="shared" si="1"/>
        <v/>
      </c>
    </row>
    <row r="31" spans="1:11" ht="16.7" customHeight="1">
      <c r="A31" s="405"/>
      <c r="B31" s="409"/>
      <c r="C31" s="406">
        <v>226</v>
      </c>
      <c r="D31" s="296" t="s">
        <v>367</v>
      </c>
      <c r="E31" s="410">
        <f>[2]Funkcni!J27</f>
        <v>0</v>
      </c>
      <c r="F31" s="410">
        <f>[2]Funkcni!B27</f>
        <v>0</v>
      </c>
      <c r="G31" s="410">
        <f>[2]Funkcni!C27</f>
        <v>0</v>
      </c>
      <c r="H31" s="410">
        <f>[2]Funkcni!D27</f>
        <v>0</v>
      </c>
      <c r="I31" s="410" t="str">
        <f t="shared" si="0"/>
        <v/>
      </c>
      <c r="J31" s="411" t="str">
        <f t="shared" si="1"/>
        <v/>
      </c>
    </row>
    <row r="32" spans="1:11" ht="16.7" customHeight="1">
      <c r="A32" s="405"/>
      <c r="B32" s="409"/>
      <c r="C32" s="406">
        <v>227</v>
      </c>
      <c r="D32" s="296" t="s">
        <v>368</v>
      </c>
      <c r="E32" s="410">
        <f>[2]Funkcni!J28</f>
        <v>0</v>
      </c>
      <c r="F32" s="410">
        <f>[2]Funkcni!B28</f>
        <v>0</v>
      </c>
      <c r="G32" s="410">
        <f>[2]Funkcni!C28</f>
        <v>0</v>
      </c>
      <c r="H32" s="410">
        <f>[2]Funkcni!D28</f>
        <v>0</v>
      </c>
      <c r="I32" s="410" t="str">
        <f t="shared" si="0"/>
        <v/>
      </c>
      <c r="J32" s="411" t="str">
        <f t="shared" si="1"/>
        <v/>
      </c>
    </row>
    <row r="33" spans="1:11" ht="16.7" customHeight="1">
      <c r="A33" s="405"/>
      <c r="B33" s="409"/>
      <c r="C33" s="406">
        <v>228</v>
      </c>
      <c r="D33" s="296" t="s">
        <v>369</v>
      </c>
      <c r="E33" s="410">
        <f>[2]Funkcni!J29</f>
        <v>0</v>
      </c>
      <c r="F33" s="410">
        <f>[2]Funkcni!B29</f>
        <v>0</v>
      </c>
      <c r="G33" s="410">
        <f>[2]Funkcni!C29</f>
        <v>0</v>
      </c>
      <c r="H33" s="410">
        <f>[2]Funkcni!D29</f>
        <v>0</v>
      </c>
      <c r="I33" s="410" t="str">
        <f t="shared" si="0"/>
        <v/>
      </c>
      <c r="J33" s="411" t="str">
        <f t="shared" si="1"/>
        <v/>
      </c>
    </row>
    <row r="34" spans="1:11" ht="16.7" customHeight="1">
      <c r="A34" s="405"/>
      <c r="B34" s="409"/>
      <c r="C34" s="406">
        <v>229</v>
      </c>
      <c r="D34" s="296" t="s">
        <v>370</v>
      </c>
      <c r="E34" s="410">
        <f>[2]Funkcni!J30</f>
        <v>0</v>
      </c>
      <c r="F34" s="410">
        <f>[2]Funkcni!B30</f>
        <v>0</v>
      </c>
      <c r="G34" s="410">
        <f>[2]Funkcni!C30</f>
        <v>0</v>
      </c>
      <c r="H34" s="410">
        <f>[2]Funkcni!D30</f>
        <v>0</v>
      </c>
      <c r="I34" s="410" t="str">
        <f t="shared" si="0"/>
        <v/>
      </c>
      <c r="J34" s="411" t="str">
        <f t="shared" si="1"/>
        <v/>
      </c>
    </row>
    <row r="35" spans="1:11" s="255" customFormat="1" ht="18" customHeight="1">
      <c r="A35" s="412"/>
      <c r="B35" s="409">
        <v>22</v>
      </c>
      <c r="C35" s="413"/>
      <c r="D35" s="298" t="s">
        <v>371</v>
      </c>
      <c r="E35" s="422">
        <f>[2]Funkcni!J31</f>
        <v>0</v>
      </c>
      <c r="F35" s="422">
        <f>[2]Funkcni!B31</f>
        <v>0</v>
      </c>
      <c r="G35" s="422">
        <f>[2]Funkcni!C31</f>
        <v>0</v>
      </c>
      <c r="H35" s="422">
        <f>[2]Funkcni!D31</f>
        <v>0</v>
      </c>
      <c r="I35" s="422" t="str">
        <f t="shared" si="0"/>
        <v/>
      </c>
      <c r="J35" s="423" t="str">
        <f t="shared" si="1"/>
        <v/>
      </c>
      <c r="K35" s="210"/>
    </row>
    <row r="36" spans="1:11" ht="16.7" customHeight="1">
      <c r="A36" s="405"/>
      <c r="B36" s="409"/>
      <c r="C36" s="406">
        <v>231</v>
      </c>
      <c r="D36" s="296" t="s">
        <v>372</v>
      </c>
      <c r="E36" s="410">
        <f>[2]Funkcni!J32</f>
        <v>0</v>
      </c>
      <c r="F36" s="410">
        <f>[2]Funkcni!B32</f>
        <v>0</v>
      </c>
      <c r="G36" s="410">
        <f>[2]Funkcni!C32</f>
        <v>0</v>
      </c>
      <c r="H36" s="410">
        <f>[2]Funkcni!D32</f>
        <v>0</v>
      </c>
      <c r="I36" s="410" t="str">
        <f t="shared" si="0"/>
        <v/>
      </c>
      <c r="J36" s="411" t="str">
        <f t="shared" si="1"/>
        <v/>
      </c>
    </row>
    <row r="37" spans="1:11" ht="16.7" customHeight="1">
      <c r="A37" s="405"/>
      <c r="B37" s="409"/>
      <c r="C37" s="406">
        <v>232</v>
      </c>
      <c r="D37" s="296" t="s">
        <v>373</v>
      </c>
      <c r="E37" s="410">
        <f>[2]Funkcni!J33</f>
        <v>0</v>
      </c>
      <c r="F37" s="410">
        <f>[2]Funkcni!B33</f>
        <v>0</v>
      </c>
      <c r="G37" s="410">
        <f>[2]Funkcni!C33</f>
        <v>0</v>
      </c>
      <c r="H37" s="410">
        <f>[2]Funkcni!D33</f>
        <v>0</v>
      </c>
      <c r="I37" s="410" t="str">
        <f t="shared" si="0"/>
        <v/>
      </c>
      <c r="J37" s="411" t="str">
        <f t="shared" si="1"/>
        <v/>
      </c>
    </row>
    <row r="38" spans="1:11" ht="16.7" customHeight="1">
      <c r="A38" s="405"/>
      <c r="B38" s="409"/>
      <c r="C38" s="406">
        <v>233</v>
      </c>
      <c r="D38" s="296" t="s">
        <v>374</v>
      </c>
      <c r="E38" s="410">
        <f>[2]Funkcni!J34</f>
        <v>0</v>
      </c>
      <c r="F38" s="410">
        <f>[2]Funkcni!B34</f>
        <v>0</v>
      </c>
      <c r="G38" s="410">
        <f>[2]Funkcni!C34</f>
        <v>0</v>
      </c>
      <c r="H38" s="410">
        <f>[2]Funkcni!D34</f>
        <v>0</v>
      </c>
      <c r="I38" s="410" t="str">
        <f t="shared" si="0"/>
        <v/>
      </c>
      <c r="J38" s="411" t="str">
        <f t="shared" si="1"/>
        <v/>
      </c>
    </row>
    <row r="39" spans="1:11" ht="16.7" customHeight="1">
      <c r="A39" s="405"/>
      <c r="B39" s="409"/>
      <c r="C39" s="406">
        <v>234</v>
      </c>
      <c r="D39" s="296" t="s">
        <v>375</v>
      </c>
      <c r="E39" s="410">
        <f>[2]Funkcni!J35</f>
        <v>0</v>
      </c>
      <c r="F39" s="410">
        <f>[2]Funkcni!B35</f>
        <v>0</v>
      </c>
      <c r="G39" s="410">
        <f>[2]Funkcni!C35</f>
        <v>0</v>
      </c>
      <c r="H39" s="410">
        <f>[2]Funkcni!D35</f>
        <v>0</v>
      </c>
      <c r="I39" s="410" t="str">
        <f t="shared" si="0"/>
        <v/>
      </c>
      <c r="J39" s="411" t="str">
        <f t="shared" si="1"/>
        <v/>
      </c>
    </row>
    <row r="40" spans="1:11" ht="16.7" customHeight="1">
      <c r="A40" s="405"/>
      <c r="B40" s="409"/>
      <c r="C40" s="406">
        <v>236</v>
      </c>
      <c r="D40" s="296" t="s">
        <v>376</v>
      </c>
      <c r="E40" s="410">
        <f>[2]Funkcni!J36</f>
        <v>0</v>
      </c>
      <c r="F40" s="410">
        <f>[2]Funkcni!B36</f>
        <v>0</v>
      </c>
      <c r="G40" s="410">
        <f>[2]Funkcni!C36</f>
        <v>0</v>
      </c>
      <c r="H40" s="410">
        <f>[2]Funkcni!D36</f>
        <v>0</v>
      </c>
      <c r="I40" s="410" t="str">
        <f t="shared" si="0"/>
        <v/>
      </c>
      <c r="J40" s="411" t="str">
        <f t="shared" si="1"/>
        <v/>
      </c>
    </row>
    <row r="41" spans="1:11" ht="16.7" customHeight="1">
      <c r="A41" s="405"/>
      <c r="B41" s="409"/>
      <c r="C41" s="406">
        <v>238</v>
      </c>
      <c r="D41" s="296" t="s">
        <v>377</v>
      </c>
      <c r="E41" s="410">
        <f>[2]Funkcni!J37</f>
        <v>0</v>
      </c>
      <c r="F41" s="410">
        <f>[2]Funkcni!B37</f>
        <v>0</v>
      </c>
      <c r="G41" s="410">
        <f>[2]Funkcni!C37</f>
        <v>0</v>
      </c>
      <c r="H41" s="410">
        <f>[2]Funkcni!D37</f>
        <v>0</v>
      </c>
      <c r="I41" s="410" t="str">
        <f t="shared" si="0"/>
        <v/>
      </c>
      <c r="J41" s="411" t="str">
        <f t="shared" si="1"/>
        <v/>
      </c>
    </row>
    <row r="42" spans="1:11" ht="16.7" customHeight="1">
      <c r="A42" s="405"/>
      <c r="B42" s="409"/>
      <c r="C42" s="406">
        <v>239</v>
      </c>
      <c r="D42" s="296" t="s">
        <v>353</v>
      </c>
      <c r="E42" s="410">
        <f>[2]Funkcni!J38</f>
        <v>0</v>
      </c>
      <c r="F42" s="410">
        <f>[2]Funkcni!B38</f>
        <v>0</v>
      </c>
      <c r="G42" s="410">
        <f>[2]Funkcni!C38</f>
        <v>0</v>
      </c>
      <c r="H42" s="410">
        <f>[2]Funkcni!D38</f>
        <v>0</v>
      </c>
      <c r="I42" s="410" t="str">
        <f t="shared" si="0"/>
        <v/>
      </c>
      <c r="J42" s="411" t="str">
        <f t="shared" si="1"/>
        <v/>
      </c>
    </row>
    <row r="43" spans="1:11" s="255" customFormat="1" ht="18" customHeight="1">
      <c r="A43" s="412"/>
      <c r="B43" s="409">
        <v>23</v>
      </c>
      <c r="C43" s="413"/>
      <c r="D43" s="298" t="s">
        <v>378</v>
      </c>
      <c r="E43" s="422">
        <f>[2]Funkcni!J39</f>
        <v>0</v>
      </c>
      <c r="F43" s="422">
        <f>[2]Funkcni!B39</f>
        <v>0</v>
      </c>
      <c r="G43" s="422">
        <f>[2]Funkcni!C39</f>
        <v>0</v>
      </c>
      <c r="H43" s="422">
        <f>[2]Funkcni!D39</f>
        <v>0</v>
      </c>
      <c r="I43" s="422" t="str">
        <f t="shared" si="0"/>
        <v/>
      </c>
      <c r="J43" s="423" t="str">
        <f t="shared" si="1"/>
        <v/>
      </c>
      <c r="K43" s="210"/>
    </row>
    <row r="44" spans="1:11" ht="16.7" customHeight="1">
      <c r="A44" s="405"/>
      <c r="B44" s="409"/>
      <c r="C44" s="406">
        <v>241</v>
      </c>
      <c r="D44" s="296" t="s">
        <v>379</v>
      </c>
      <c r="E44" s="410">
        <f>[2]Funkcni!J40</f>
        <v>0</v>
      </c>
      <c r="F44" s="410">
        <f>[2]Funkcni!B40</f>
        <v>0</v>
      </c>
      <c r="G44" s="410">
        <f>[2]Funkcni!C40</f>
        <v>0</v>
      </c>
      <c r="H44" s="410">
        <f>[2]Funkcni!D40</f>
        <v>0</v>
      </c>
      <c r="I44" s="410" t="str">
        <f t="shared" si="0"/>
        <v/>
      </c>
      <c r="J44" s="411" t="str">
        <f t="shared" si="1"/>
        <v/>
      </c>
    </row>
    <row r="45" spans="1:11" ht="16.7" customHeight="1">
      <c r="A45" s="405"/>
      <c r="B45" s="409"/>
      <c r="C45" s="406">
        <v>246</v>
      </c>
      <c r="D45" s="296" t="s">
        <v>380</v>
      </c>
      <c r="E45" s="410">
        <f>[2]Funkcni!J41</f>
        <v>0</v>
      </c>
      <c r="F45" s="410">
        <f>[2]Funkcni!B41</f>
        <v>0</v>
      </c>
      <c r="G45" s="410">
        <f>[2]Funkcni!C41</f>
        <v>0</v>
      </c>
      <c r="H45" s="410">
        <f>[2]Funkcni!D41</f>
        <v>0</v>
      </c>
      <c r="I45" s="410" t="str">
        <f t="shared" si="0"/>
        <v/>
      </c>
      <c r="J45" s="411" t="str">
        <f t="shared" si="1"/>
        <v/>
      </c>
    </row>
    <row r="46" spans="1:11" ht="16.7" customHeight="1">
      <c r="A46" s="405"/>
      <c r="B46" s="409"/>
      <c r="C46" s="406">
        <v>248</v>
      </c>
      <c r="D46" s="296" t="s">
        <v>381</v>
      </c>
      <c r="E46" s="410">
        <f>[2]Funkcni!J42</f>
        <v>0</v>
      </c>
      <c r="F46" s="410">
        <f>[2]Funkcni!B42</f>
        <v>0</v>
      </c>
      <c r="G46" s="410">
        <f>[2]Funkcni!C42</f>
        <v>0</v>
      </c>
      <c r="H46" s="410">
        <f>[2]Funkcni!D42</f>
        <v>0</v>
      </c>
      <c r="I46" s="410" t="str">
        <f t="shared" si="0"/>
        <v/>
      </c>
      <c r="J46" s="411" t="str">
        <f t="shared" si="1"/>
        <v/>
      </c>
    </row>
    <row r="47" spans="1:11" ht="16.7" customHeight="1">
      <c r="A47" s="405"/>
      <c r="B47" s="409"/>
      <c r="C47" s="406">
        <v>249</v>
      </c>
      <c r="D47" s="296" t="s">
        <v>382</v>
      </c>
      <c r="E47" s="410">
        <f>[2]Funkcni!J43</f>
        <v>0</v>
      </c>
      <c r="F47" s="410">
        <f>[2]Funkcni!B43</f>
        <v>0</v>
      </c>
      <c r="G47" s="410">
        <f>[2]Funkcni!C43</f>
        <v>0</v>
      </c>
      <c r="H47" s="410">
        <f>[2]Funkcni!D43</f>
        <v>0</v>
      </c>
      <c r="I47" s="410" t="str">
        <f t="shared" si="0"/>
        <v/>
      </c>
      <c r="J47" s="411" t="str">
        <f t="shared" si="1"/>
        <v/>
      </c>
    </row>
    <row r="48" spans="1:11" s="255" customFormat="1" ht="18" customHeight="1">
      <c r="A48" s="412"/>
      <c r="B48" s="409">
        <v>24</v>
      </c>
      <c r="C48" s="413"/>
      <c r="D48" s="298" t="s">
        <v>383</v>
      </c>
      <c r="E48" s="422">
        <f>[2]Funkcni!J44</f>
        <v>0</v>
      </c>
      <c r="F48" s="422">
        <f>[2]Funkcni!B44</f>
        <v>0</v>
      </c>
      <c r="G48" s="422">
        <f>[2]Funkcni!C44</f>
        <v>0</v>
      </c>
      <c r="H48" s="422">
        <f>[2]Funkcni!D44</f>
        <v>0</v>
      </c>
      <c r="I48" s="422" t="str">
        <f t="shared" si="0"/>
        <v/>
      </c>
      <c r="J48" s="423" t="str">
        <f t="shared" si="1"/>
        <v/>
      </c>
      <c r="K48" s="210"/>
    </row>
    <row r="49" spans="1:11" ht="16.7" hidden="1" customHeight="1">
      <c r="A49" s="405"/>
      <c r="B49" s="409"/>
      <c r="C49" s="406"/>
      <c r="D49" s="424"/>
      <c r="E49" s="410">
        <f>[2]Funkcni!J45</f>
        <v>0</v>
      </c>
      <c r="F49" s="410">
        <f>[2]Funkcni!B45</f>
        <v>0</v>
      </c>
      <c r="G49" s="410">
        <f>[2]Funkcni!C45</f>
        <v>0</v>
      </c>
      <c r="H49" s="410">
        <f>[2]Funkcni!D45</f>
        <v>0</v>
      </c>
      <c r="I49" s="410" t="str">
        <f t="shared" si="0"/>
        <v/>
      </c>
      <c r="J49" s="411" t="str">
        <f t="shared" si="1"/>
        <v/>
      </c>
    </row>
    <row r="50" spans="1:11" ht="16.7" customHeight="1">
      <c r="A50" s="405"/>
      <c r="B50" s="409"/>
      <c r="C50" s="406">
        <v>251</v>
      </c>
      <c r="D50" s="296" t="s">
        <v>384</v>
      </c>
      <c r="E50" s="410">
        <f>[2]Funkcni!J46</f>
        <v>0</v>
      </c>
      <c r="F50" s="410">
        <f>[2]Funkcni!B46</f>
        <v>0</v>
      </c>
      <c r="G50" s="410">
        <f>[2]Funkcni!C46</f>
        <v>0</v>
      </c>
      <c r="H50" s="410">
        <f>[2]Funkcni!D46</f>
        <v>0</v>
      </c>
      <c r="I50" s="410" t="str">
        <f t="shared" si="0"/>
        <v/>
      </c>
      <c r="J50" s="411" t="str">
        <f t="shared" si="1"/>
        <v/>
      </c>
    </row>
    <row r="51" spans="1:11" ht="16.7" customHeight="1">
      <c r="A51" s="405"/>
      <c r="B51" s="409"/>
      <c r="C51" s="406">
        <v>252</v>
      </c>
      <c r="D51" s="296" t="s">
        <v>385</v>
      </c>
      <c r="E51" s="410">
        <f>[2]Funkcni!J47</f>
        <v>0</v>
      </c>
      <c r="F51" s="410">
        <f>[2]Funkcni!B47</f>
        <v>0</v>
      </c>
      <c r="G51" s="410">
        <f>[2]Funkcni!C47</f>
        <v>0</v>
      </c>
      <c r="H51" s="410">
        <f>[2]Funkcni!D47</f>
        <v>0</v>
      </c>
      <c r="I51" s="410" t="str">
        <f t="shared" si="0"/>
        <v/>
      </c>
      <c r="J51" s="411" t="str">
        <f t="shared" si="1"/>
        <v/>
      </c>
    </row>
    <row r="52" spans="1:11" ht="16.7" customHeight="1">
      <c r="A52" s="405"/>
      <c r="B52" s="409"/>
      <c r="C52" s="406">
        <v>253</v>
      </c>
      <c r="D52" s="296" t="s">
        <v>386</v>
      </c>
      <c r="E52" s="410">
        <f>[2]Funkcni!J48</f>
        <v>0</v>
      </c>
      <c r="F52" s="410">
        <f>[2]Funkcni!B48</f>
        <v>0</v>
      </c>
      <c r="G52" s="410">
        <f>[2]Funkcni!C48</f>
        <v>0</v>
      </c>
      <c r="H52" s="410">
        <f>[2]Funkcni!D48</f>
        <v>0</v>
      </c>
      <c r="I52" s="410" t="str">
        <f t="shared" si="0"/>
        <v/>
      </c>
      <c r="J52" s="411" t="str">
        <f t="shared" si="1"/>
        <v/>
      </c>
    </row>
    <row r="53" spans="1:11" ht="16.7" customHeight="1">
      <c r="A53" s="405"/>
      <c r="B53" s="409"/>
      <c r="C53" s="406">
        <v>254</v>
      </c>
      <c r="D53" s="296" t="s">
        <v>387</v>
      </c>
      <c r="E53" s="410">
        <f>[2]Funkcni!J49</f>
        <v>0</v>
      </c>
      <c r="F53" s="410">
        <f>[2]Funkcni!B49</f>
        <v>0</v>
      </c>
      <c r="G53" s="410">
        <f>[2]Funkcni!C49</f>
        <v>0</v>
      </c>
      <c r="H53" s="410">
        <f>[2]Funkcni!D49</f>
        <v>0</v>
      </c>
      <c r="I53" s="410" t="str">
        <f t="shared" si="0"/>
        <v/>
      </c>
      <c r="J53" s="411" t="str">
        <f t="shared" si="1"/>
        <v/>
      </c>
    </row>
    <row r="54" spans="1:11" ht="16.7" customHeight="1">
      <c r="A54" s="405"/>
      <c r="B54" s="409"/>
      <c r="C54" s="406">
        <v>256</v>
      </c>
      <c r="D54" s="296" t="s">
        <v>388</v>
      </c>
      <c r="E54" s="410">
        <f>[2]Funkcni!J50</f>
        <v>0</v>
      </c>
      <c r="F54" s="410">
        <f>[2]Funkcni!B50</f>
        <v>0</v>
      </c>
      <c r="G54" s="410">
        <f>[2]Funkcni!C50</f>
        <v>0</v>
      </c>
      <c r="H54" s="410">
        <f>[2]Funkcni!D50</f>
        <v>0</v>
      </c>
      <c r="I54" s="410" t="str">
        <f t="shared" si="0"/>
        <v/>
      </c>
      <c r="J54" s="411" t="str">
        <f t="shared" si="1"/>
        <v/>
      </c>
    </row>
    <row r="55" spans="1:11" ht="22.5" customHeight="1">
      <c r="A55" s="405"/>
      <c r="B55" s="409"/>
      <c r="C55" s="406">
        <v>258</v>
      </c>
      <c r="D55" s="296" t="s">
        <v>389</v>
      </c>
      <c r="E55" s="410">
        <f>[2]Funkcni!J51</f>
        <v>0</v>
      </c>
      <c r="F55" s="410">
        <f>[2]Funkcni!B51</f>
        <v>0</v>
      </c>
      <c r="G55" s="410">
        <f>[2]Funkcni!C51</f>
        <v>0</v>
      </c>
      <c r="H55" s="410">
        <f>[2]Funkcni!D51</f>
        <v>0</v>
      </c>
      <c r="I55" s="410" t="str">
        <f t="shared" si="0"/>
        <v/>
      </c>
      <c r="J55" s="411" t="str">
        <f t="shared" si="1"/>
        <v/>
      </c>
    </row>
    <row r="56" spans="1:11" ht="16.7" customHeight="1">
      <c r="A56" s="405"/>
      <c r="B56" s="409"/>
      <c r="C56" s="406">
        <v>259</v>
      </c>
      <c r="D56" s="296" t="s">
        <v>390</v>
      </c>
      <c r="E56" s="410">
        <f>[2]Funkcni!J52</f>
        <v>0</v>
      </c>
      <c r="F56" s="410">
        <f>[2]Funkcni!B52</f>
        <v>0</v>
      </c>
      <c r="G56" s="410">
        <f>[2]Funkcni!C52</f>
        <v>0</v>
      </c>
      <c r="H56" s="410">
        <f>[2]Funkcni!D52</f>
        <v>0</v>
      </c>
      <c r="I56" s="410" t="str">
        <f t="shared" si="0"/>
        <v/>
      </c>
      <c r="J56" s="411" t="str">
        <f t="shared" si="1"/>
        <v/>
      </c>
    </row>
    <row r="57" spans="1:11" s="255" customFormat="1" ht="24">
      <c r="A57" s="425"/>
      <c r="B57" s="409">
        <v>25</v>
      </c>
      <c r="C57" s="413"/>
      <c r="D57" s="426" t="s">
        <v>391</v>
      </c>
      <c r="E57" s="302">
        <f>[2]Funkcni!J53</f>
        <v>0</v>
      </c>
      <c r="F57" s="302">
        <f>[2]Funkcni!B53</f>
        <v>0</v>
      </c>
      <c r="G57" s="302">
        <f>[2]Funkcni!C53</f>
        <v>0</v>
      </c>
      <c r="H57" s="302">
        <f>[2]Funkcni!D53</f>
        <v>0</v>
      </c>
      <c r="I57" s="427" t="str">
        <f t="shared" si="0"/>
        <v/>
      </c>
      <c r="J57" s="428" t="str">
        <f t="shared" si="1"/>
        <v/>
      </c>
      <c r="K57" s="210"/>
    </row>
    <row r="58" spans="1:11" s="255" customFormat="1" ht="30" customHeight="1" thickBot="1">
      <c r="A58" s="429">
        <v>2</v>
      </c>
      <c r="B58" s="409"/>
      <c r="C58" s="413"/>
      <c r="D58" s="430" t="s">
        <v>392</v>
      </c>
      <c r="E58" s="431">
        <f>[2]Funkcni!J54</f>
        <v>0</v>
      </c>
      <c r="F58" s="419">
        <f>[2]Funkcni!B54</f>
        <v>0</v>
      </c>
      <c r="G58" s="419">
        <f>[2]Funkcni!C54</f>
        <v>0</v>
      </c>
      <c r="H58" s="419">
        <f>[2]Funkcni!D54</f>
        <v>0</v>
      </c>
      <c r="I58" s="419" t="str">
        <f t="shared" si="0"/>
        <v/>
      </c>
      <c r="J58" s="420" t="str">
        <f t="shared" si="1"/>
        <v/>
      </c>
      <c r="K58" s="210"/>
    </row>
    <row r="59" spans="1:11" ht="18" customHeight="1">
      <c r="A59" s="432"/>
      <c r="B59" s="409"/>
      <c r="C59" s="406">
        <v>311</v>
      </c>
      <c r="D59" s="296" t="s">
        <v>393</v>
      </c>
      <c r="E59" s="261">
        <f>[2]Funkcni!J55</f>
        <v>0</v>
      </c>
      <c r="F59" s="261">
        <f>[2]Funkcni!B55</f>
        <v>0</v>
      </c>
      <c r="G59" s="261">
        <f>[2]Funkcni!C55</f>
        <v>0</v>
      </c>
      <c r="H59" s="261">
        <f>[2]Funkcni!D55</f>
        <v>0</v>
      </c>
      <c r="I59" s="261" t="str">
        <f t="shared" si="0"/>
        <v/>
      </c>
      <c r="J59" s="421" t="str">
        <f t="shared" si="1"/>
        <v/>
      </c>
    </row>
    <row r="60" spans="1:11" ht="16.7" customHeight="1">
      <c r="A60" s="432"/>
      <c r="B60" s="409"/>
      <c r="C60" s="406">
        <v>312</v>
      </c>
      <c r="D60" s="296" t="s">
        <v>394</v>
      </c>
      <c r="E60" s="410">
        <f>[2]Funkcni!J56</f>
        <v>0</v>
      </c>
      <c r="F60" s="410">
        <f>[2]Funkcni!B56</f>
        <v>0</v>
      </c>
      <c r="G60" s="410">
        <f>[2]Funkcni!C56</f>
        <v>0</v>
      </c>
      <c r="H60" s="410">
        <f>[2]Funkcni!D56</f>
        <v>0</v>
      </c>
      <c r="I60" s="410" t="str">
        <f t="shared" si="0"/>
        <v/>
      </c>
      <c r="J60" s="411" t="str">
        <f t="shared" si="1"/>
        <v/>
      </c>
    </row>
    <row r="61" spans="1:11" ht="16.7" customHeight="1">
      <c r="A61" s="432"/>
      <c r="B61" s="409"/>
      <c r="C61" s="406">
        <v>313</v>
      </c>
      <c r="D61" s="296" t="s">
        <v>395</v>
      </c>
      <c r="E61" s="410">
        <f>[2]Funkcni!J57</f>
        <v>0</v>
      </c>
      <c r="F61" s="410">
        <f>[2]Funkcni!B57</f>
        <v>0</v>
      </c>
      <c r="G61" s="410">
        <f>[2]Funkcni!C57</f>
        <v>0</v>
      </c>
      <c r="H61" s="410">
        <f>[2]Funkcni!D57</f>
        <v>0</v>
      </c>
      <c r="I61" s="410" t="str">
        <f t="shared" si="0"/>
        <v/>
      </c>
      <c r="J61" s="411" t="str">
        <f t="shared" si="1"/>
        <v/>
      </c>
    </row>
    <row r="62" spans="1:11" ht="22.5" customHeight="1">
      <c r="A62" s="432"/>
      <c r="B62" s="409"/>
      <c r="C62" s="406">
        <v>314</v>
      </c>
      <c r="D62" s="296" t="s">
        <v>396</v>
      </c>
      <c r="E62" s="410">
        <f>[2]Funkcni!J58</f>
        <v>0</v>
      </c>
      <c r="F62" s="410">
        <f>[2]Funkcni!B58</f>
        <v>0</v>
      </c>
      <c r="G62" s="410">
        <f>[2]Funkcni!C58</f>
        <v>0</v>
      </c>
      <c r="H62" s="410">
        <f>[2]Funkcni!D58</f>
        <v>0</v>
      </c>
      <c r="I62" s="410" t="str">
        <f t="shared" si="0"/>
        <v/>
      </c>
      <c r="J62" s="411" t="str">
        <f t="shared" si="1"/>
        <v/>
      </c>
    </row>
    <row r="63" spans="1:11" ht="16.7" customHeight="1">
      <c r="A63" s="432"/>
      <c r="B63" s="409"/>
      <c r="C63" s="406">
        <v>315</v>
      </c>
      <c r="D63" s="296" t="s">
        <v>683</v>
      </c>
      <c r="E63" s="410">
        <f>[2]Funkcni!J59</f>
        <v>0</v>
      </c>
      <c r="F63" s="410">
        <f>[2]Funkcni!B59</f>
        <v>0</v>
      </c>
      <c r="G63" s="410">
        <f>[2]Funkcni!C59</f>
        <v>0</v>
      </c>
      <c r="H63" s="410">
        <f>[2]Funkcni!D59</f>
        <v>0</v>
      </c>
      <c r="I63" s="410" t="str">
        <f t="shared" si="0"/>
        <v/>
      </c>
      <c r="J63" s="411" t="str">
        <f t="shared" si="1"/>
        <v/>
      </c>
    </row>
    <row r="64" spans="1:11" s="255" customFormat="1" ht="20.100000000000001" customHeight="1">
      <c r="A64" s="433"/>
      <c r="B64" s="434">
        <v>31</v>
      </c>
      <c r="C64" s="413"/>
      <c r="D64" s="298" t="s">
        <v>684</v>
      </c>
      <c r="E64" s="422">
        <f>[2]Funkcni!J60</f>
        <v>0</v>
      </c>
      <c r="F64" s="422">
        <f>[2]Funkcni!B60</f>
        <v>0</v>
      </c>
      <c r="G64" s="422">
        <f>[2]Funkcni!C60</f>
        <v>0</v>
      </c>
      <c r="H64" s="422">
        <f>[2]Funkcni!D60</f>
        <v>0</v>
      </c>
      <c r="I64" s="422" t="str">
        <f t="shared" si="0"/>
        <v/>
      </c>
      <c r="J64" s="423" t="str">
        <f t="shared" si="1"/>
        <v/>
      </c>
      <c r="K64" s="210"/>
    </row>
    <row r="65" spans="1:11" ht="16.7" customHeight="1">
      <c r="A65" s="432"/>
      <c r="B65" s="409"/>
      <c r="C65" s="406">
        <v>321</v>
      </c>
      <c r="D65" s="296" t="s">
        <v>685</v>
      </c>
      <c r="E65" s="410">
        <f>[2]Funkcni!J61</f>
        <v>0</v>
      </c>
      <c r="F65" s="410">
        <f>[2]Funkcni!B61</f>
        <v>0</v>
      </c>
      <c r="G65" s="410">
        <f>[2]Funkcni!C61</f>
        <v>0</v>
      </c>
      <c r="H65" s="410">
        <f>[2]Funkcni!D61</f>
        <v>0</v>
      </c>
      <c r="I65" s="410" t="str">
        <f t="shared" si="0"/>
        <v/>
      </c>
      <c r="J65" s="411" t="str">
        <f t="shared" si="1"/>
        <v/>
      </c>
    </row>
    <row r="66" spans="1:11" ht="16.7" customHeight="1">
      <c r="A66" s="432"/>
      <c r="B66" s="409"/>
      <c r="C66" s="435" t="s">
        <v>397</v>
      </c>
      <c r="D66" s="296" t="s">
        <v>398</v>
      </c>
      <c r="E66" s="410">
        <f>[2]Funkcni!J62</f>
        <v>0</v>
      </c>
      <c r="F66" s="410">
        <f>[2]Funkcni!B62</f>
        <v>0</v>
      </c>
      <c r="G66" s="410">
        <f>[2]Funkcni!C62</f>
        <v>0</v>
      </c>
      <c r="H66" s="410">
        <f>[2]Funkcni!D62</f>
        <v>0</v>
      </c>
      <c r="I66" s="410" t="str">
        <f t="shared" si="0"/>
        <v/>
      </c>
      <c r="J66" s="411" t="str">
        <f t="shared" si="1"/>
        <v/>
      </c>
    </row>
    <row r="67" spans="1:11" ht="16.7" customHeight="1">
      <c r="A67" s="432"/>
      <c r="B67" s="409"/>
      <c r="C67" s="406">
        <v>322</v>
      </c>
      <c r="D67" s="296" t="s">
        <v>686</v>
      </c>
      <c r="E67" s="410">
        <f>[2]Funkcni!J63</f>
        <v>0</v>
      </c>
      <c r="F67" s="410">
        <f>[2]Funkcni!B63</f>
        <v>0</v>
      </c>
      <c r="G67" s="410">
        <f>[2]Funkcni!C63</f>
        <v>0</v>
      </c>
      <c r="H67" s="410">
        <f>[2]Funkcni!D63</f>
        <v>0</v>
      </c>
      <c r="I67" s="410" t="str">
        <f t="shared" si="0"/>
        <v/>
      </c>
      <c r="J67" s="411" t="str">
        <f t="shared" si="1"/>
        <v/>
      </c>
    </row>
    <row r="68" spans="1:11" ht="16.7" customHeight="1">
      <c r="A68" s="432"/>
      <c r="B68" s="409"/>
      <c r="C68" s="406">
        <v>323</v>
      </c>
      <c r="D68" s="296" t="s">
        <v>687</v>
      </c>
      <c r="E68" s="410">
        <f>[2]Funkcni!J64</f>
        <v>0</v>
      </c>
      <c r="F68" s="410">
        <f>[2]Funkcni!B64</f>
        <v>0</v>
      </c>
      <c r="G68" s="410">
        <f>[2]Funkcni!C64</f>
        <v>0</v>
      </c>
      <c r="H68" s="410">
        <f>[2]Funkcni!D64</f>
        <v>0</v>
      </c>
      <c r="I68" s="410" t="str">
        <f t="shared" si="0"/>
        <v/>
      </c>
      <c r="J68" s="411" t="str">
        <f t="shared" si="1"/>
        <v/>
      </c>
    </row>
    <row r="69" spans="1:11" ht="16.7" customHeight="1">
      <c r="A69" s="432"/>
      <c r="B69" s="409"/>
      <c r="C69" s="406">
        <v>326</v>
      </c>
      <c r="D69" s="296" t="s">
        <v>399</v>
      </c>
      <c r="E69" s="410">
        <f>[2]Funkcni!J65</f>
        <v>0</v>
      </c>
      <c r="F69" s="410">
        <f>[2]Funkcni!B65</f>
        <v>0</v>
      </c>
      <c r="G69" s="410">
        <f>[2]Funkcni!C65</f>
        <v>0</v>
      </c>
      <c r="H69" s="410">
        <f>[2]Funkcni!D65</f>
        <v>0</v>
      </c>
      <c r="I69" s="410" t="str">
        <f t="shared" si="0"/>
        <v/>
      </c>
      <c r="J69" s="411" t="str">
        <f t="shared" si="1"/>
        <v/>
      </c>
    </row>
    <row r="70" spans="1:11" ht="16.7" customHeight="1">
      <c r="A70" s="432"/>
      <c r="B70" s="409"/>
      <c r="C70" s="406">
        <v>328</v>
      </c>
      <c r="D70" s="296" t="s">
        <v>400</v>
      </c>
      <c r="E70" s="410">
        <f>[2]Funkcni!J66</f>
        <v>0</v>
      </c>
      <c r="F70" s="410">
        <f>[2]Funkcni!B66</f>
        <v>0</v>
      </c>
      <c r="G70" s="410">
        <f>[2]Funkcni!C66</f>
        <v>0</v>
      </c>
      <c r="H70" s="410">
        <f>[2]Funkcni!D66</f>
        <v>0</v>
      </c>
      <c r="I70" s="410" t="str">
        <f t="shared" si="0"/>
        <v/>
      </c>
      <c r="J70" s="411" t="str">
        <f t="shared" si="1"/>
        <v/>
      </c>
    </row>
    <row r="71" spans="1:11" ht="16.7" customHeight="1">
      <c r="A71" s="432"/>
      <c r="B71" s="409"/>
      <c r="C71" s="406">
        <v>329</v>
      </c>
      <c r="D71" s="296" t="s">
        <v>353</v>
      </c>
      <c r="E71" s="410">
        <f>[2]Funkcni!J67</f>
        <v>0</v>
      </c>
      <c r="F71" s="410">
        <f>[2]Funkcni!B67</f>
        <v>0</v>
      </c>
      <c r="G71" s="410">
        <f>[2]Funkcni!C67</f>
        <v>0</v>
      </c>
      <c r="H71" s="410">
        <f>[2]Funkcni!D67</f>
        <v>0</v>
      </c>
      <c r="I71" s="410" t="str">
        <f t="shared" si="0"/>
        <v/>
      </c>
      <c r="J71" s="411" t="str">
        <f t="shared" si="1"/>
        <v/>
      </c>
    </row>
    <row r="72" spans="1:11" s="255" customFormat="1">
      <c r="A72" s="425"/>
      <c r="B72" s="409">
        <v>32</v>
      </c>
      <c r="C72" s="413"/>
      <c r="D72" s="298" t="s">
        <v>688</v>
      </c>
      <c r="E72" s="422">
        <f>[2]Funkcni!J68</f>
        <v>0</v>
      </c>
      <c r="F72" s="422">
        <f>[2]Funkcni!B68</f>
        <v>0</v>
      </c>
      <c r="G72" s="422">
        <f>[2]Funkcni!C68</f>
        <v>0</v>
      </c>
      <c r="H72" s="422">
        <f>[2]Funkcni!D68</f>
        <v>0</v>
      </c>
      <c r="I72" s="422" t="str">
        <f t="shared" si="0"/>
        <v/>
      </c>
      <c r="J72" s="423" t="str">
        <f t="shared" si="1"/>
        <v/>
      </c>
      <c r="K72" s="210"/>
    </row>
    <row r="73" spans="1:11" s="255" customFormat="1" ht="18" customHeight="1">
      <c r="A73" s="425"/>
      <c r="B73" s="436" t="s">
        <v>401</v>
      </c>
      <c r="C73" s="413"/>
      <c r="D73" s="298" t="s">
        <v>689</v>
      </c>
      <c r="E73" s="422">
        <f>[2]Funkcni!J69</f>
        <v>0</v>
      </c>
      <c r="F73" s="422">
        <f>[2]Funkcni!B69</f>
        <v>0</v>
      </c>
      <c r="G73" s="422">
        <f>[2]Funkcni!C69</f>
        <v>0</v>
      </c>
      <c r="H73" s="422">
        <f>[2]Funkcni!D69</f>
        <v>0</v>
      </c>
      <c r="I73" s="422" t="str">
        <f t="shared" si="0"/>
        <v/>
      </c>
      <c r="J73" s="423" t="str">
        <f t="shared" si="1"/>
        <v/>
      </c>
      <c r="K73" s="210"/>
    </row>
    <row r="74" spans="1:11" s="255" customFormat="1" ht="11.25" hidden="1" customHeight="1">
      <c r="A74" s="425"/>
      <c r="B74" s="434"/>
      <c r="C74" s="413"/>
      <c r="D74" s="437"/>
      <c r="E74" s="410">
        <f>[2]Funkcni!J70</f>
        <v>0</v>
      </c>
      <c r="F74" s="410">
        <f>[2]Funkcni!B70</f>
        <v>0</v>
      </c>
      <c r="G74" s="410">
        <f>[2]Funkcni!C70</f>
        <v>0</v>
      </c>
      <c r="H74" s="410">
        <f>[2]Funkcni!D70</f>
        <v>0</v>
      </c>
      <c r="I74" s="410" t="str">
        <f t="shared" si="0"/>
        <v/>
      </c>
      <c r="J74" s="411" t="str">
        <f t="shared" si="1"/>
        <v/>
      </c>
      <c r="K74" s="210"/>
    </row>
    <row r="75" spans="1:11" ht="16.7" customHeight="1">
      <c r="A75" s="432"/>
      <c r="B75" s="409"/>
      <c r="C75" s="406">
        <v>331</v>
      </c>
      <c r="D75" s="296" t="s">
        <v>402</v>
      </c>
      <c r="E75" s="410">
        <f>[2]Funkcni!J71</f>
        <v>0</v>
      </c>
      <c r="F75" s="410">
        <f>[2]Funkcni!B71</f>
        <v>0</v>
      </c>
      <c r="G75" s="410">
        <f>[2]Funkcni!C71</f>
        <v>0</v>
      </c>
      <c r="H75" s="410">
        <f>[2]Funkcni!D71</f>
        <v>0</v>
      </c>
      <c r="I75" s="410" t="str">
        <f t="shared" ref="I75:I138" si="2">IF(G75=0,"",H75/G75*100)</f>
        <v/>
      </c>
      <c r="J75" s="411" t="str">
        <f t="shared" ref="J75:J138" si="3">IF(E75=0,"",H75/E75*100)</f>
        <v/>
      </c>
    </row>
    <row r="76" spans="1:11" ht="22.5" customHeight="1">
      <c r="A76" s="405"/>
      <c r="B76" s="409"/>
      <c r="C76" s="406">
        <v>332</v>
      </c>
      <c r="D76" s="296" t="s">
        <v>403</v>
      </c>
      <c r="E76" s="410">
        <f>[2]Funkcni!J72</f>
        <v>0</v>
      </c>
      <c r="F76" s="410">
        <f>[2]Funkcni!B72</f>
        <v>0</v>
      </c>
      <c r="G76" s="410">
        <f>[2]Funkcni!C72</f>
        <v>0</v>
      </c>
      <c r="H76" s="410">
        <f>[2]Funkcni!D72</f>
        <v>0</v>
      </c>
      <c r="I76" s="410" t="str">
        <f t="shared" si="2"/>
        <v/>
      </c>
      <c r="J76" s="411" t="str">
        <f t="shared" si="3"/>
        <v/>
      </c>
    </row>
    <row r="77" spans="1:11" ht="16.7" customHeight="1">
      <c r="A77" s="432"/>
      <c r="B77" s="409"/>
      <c r="C77" s="406">
        <v>333</v>
      </c>
      <c r="D77" s="296" t="s">
        <v>404</v>
      </c>
      <c r="E77" s="410">
        <f>[2]Funkcni!J73</f>
        <v>0</v>
      </c>
      <c r="F77" s="410">
        <f>[2]Funkcni!B73</f>
        <v>0</v>
      </c>
      <c r="G77" s="410">
        <f>[2]Funkcni!C73</f>
        <v>0</v>
      </c>
      <c r="H77" s="410">
        <f>[2]Funkcni!D73</f>
        <v>0</v>
      </c>
      <c r="I77" s="410" t="str">
        <f t="shared" si="2"/>
        <v/>
      </c>
      <c r="J77" s="411" t="str">
        <f t="shared" si="3"/>
        <v/>
      </c>
    </row>
    <row r="78" spans="1:11" ht="16.7" customHeight="1">
      <c r="A78" s="432"/>
      <c r="B78" s="409"/>
      <c r="C78" s="406">
        <v>334</v>
      </c>
      <c r="D78" s="296" t="s">
        <v>405</v>
      </c>
      <c r="E78" s="410">
        <f>[2]Funkcni!J74</f>
        <v>0</v>
      </c>
      <c r="F78" s="410">
        <f>[2]Funkcni!B74</f>
        <v>0</v>
      </c>
      <c r="G78" s="410">
        <f>[2]Funkcni!C74</f>
        <v>0</v>
      </c>
      <c r="H78" s="410">
        <f>[2]Funkcni!D74</f>
        <v>0</v>
      </c>
      <c r="I78" s="410" t="str">
        <f t="shared" si="2"/>
        <v/>
      </c>
      <c r="J78" s="411" t="str">
        <f t="shared" si="3"/>
        <v/>
      </c>
    </row>
    <row r="79" spans="1:11" ht="16.7" customHeight="1">
      <c r="A79" s="432"/>
      <c r="B79" s="409"/>
      <c r="C79" s="406">
        <v>336</v>
      </c>
      <c r="D79" s="296" t="s">
        <v>406</v>
      </c>
      <c r="E79" s="410">
        <f>[2]Funkcni!J75</f>
        <v>0</v>
      </c>
      <c r="F79" s="410">
        <f>[2]Funkcni!B75</f>
        <v>0</v>
      </c>
      <c r="G79" s="410">
        <f>[2]Funkcni!C75</f>
        <v>0</v>
      </c>
      <c r="H79" s="410">
        <f>[2]Funkcni!D75</f>
        <v>0</v>
      </c>
      <c r="I79" s="410" t="str">
        <f t="shared" si="2"/>
        <v/>
      </c>
      <c r="J79" s="411" t="str">
        <f t="shared" si="3"/>
        <v/>
      </c>
    </row>
    <row r="80" spans="1:11" ht="22.5" customHeight="1">
      <c r="A80" s="405"/>
      <c r="B80" s="409"/>
      <c r="C80" s="406">
        <v>338</v>
      </c>
      <c r="D80" s="296" t="s">
        <v>407</v>
      </c>
      <c r="E80" s="410">
        <f>[2]Funkcni!J76</f>
        <v>0</v>
      </c>
      <c r="F80" s="410">
        <f>[2]Funkcni!B76</f>
        <v>0</v>
      </c>
      <c r="G80" s="410">
        <f>[2]Funkcni!C76</f>
        <v>0</v>
      </c>
      <c r="H80" s="410">
        <f>[2]Funkcni!D76</f>
        <v>0</v>
      </c>
      <c r="I80" s="410" t="str">
        <f t="shared" si="2"/>
        <v/>
      </c>
      <c r="J80" s="411" t="str">
        <f t="shared" si="3"/>
        <v/>
      </c>
    </row>
    <row r="81" spans="1:11" ht="22.5" customHeight="1">
      <c r="A81" s="405"/>
      <c r="B81" s="409"/>
      <c r="C81" s="406">
        <v>339</v>
      </c>
      <c r="D81" s="296" t="s">
        <v>408</v>
      </c>
      <c r="E81" s="410">
        <f>[2]Funkcni!J77</f>
        <v>0</v>
      </c>
      <c r="F81" s="410">
        <f>[2]Funkcni!B77</f>
        <v>0</v>
      </c>
      <c r="G81" s="410">
        <f>[2]Funkcni!C77</f>
        <v>0</v>
      </c>
      <c r="H81" s="410">
        <f>[2]Funkcni!D77</f>
        <v>0</v>
      </c>
      <c r="I81" s="410" t="str">
        <f t="shared" si="2"/>
        <v/>
      </c>
      <c r="J81" s="411" t="str">
        <f t="shared" si="3"/>
        <v/>
      </c>
    </row>
    <row r="82" spans="1:11" s="255" customFormat="1" ht="20.100000000000001" customHeight="1">
      <c r="A82" s="425"/>
      <c r="B82" s="409">
        <v>33</v>
      </c>
      <c r="C82" s="413"/>
      <c r="D82" s="298" t="s">
        <v>409</v>
      </c>
      <c r="E82" s="422">
        <f>[2]Funkcni!J78</f>
        <v>0</v>
      </c>
      <c r="F82" s="422">
        <f>[2]Funkcni!B78</f>
        <v>0</v>
      </c>
      <c r="G82" s="422">
        <f>[2]Funkcni!C78</f>
        <v>0</v>
      </c>
      <c r="H82" s="422">
        <f>[2]Funkcni!D78</f>
        <v>0</v>
      </c>
      <c r="I82" s="422" t="str">
        <f t="shared" si="2"/>
        <v/>
      </c>
      <c r="J82" s="423" t="str">
        <f t="shared" si="3"/>
        <v/>
      </c>
      <c r="K82" s="210"/>
    </row>
    <row r="83" spans="1:11" ht="16.7" customHeight="1">
      <c r="A83" s="432"/>
      <c r="B83" s="409"/>
      <c r="C83" s="406">
        <v>341</v>
      </c>
      <c r="D83" s="296" t="s">
        <v>410</v>
      </c>
      <c r="E83" s="410">
        <f>[2]Funkcni!J79</f>
        <v>0</v>
      </c>
      <c r="F83" s="410">
        <f>[2]Funkcni!B79</f>
        <v>0</v>
      </c>
      <c r="G83" s="410">
        <f>[2]Funkcni!C79</f>
        <v>0</v>
      </c>
      <c r="H83" s="410">
        <f>[2]Funkcni!D79</f>
        <v>0</v>
      </c>
      <c r="I83" s="410" t="str">
        <f t="shared" si="2"/>
        <v/>
      </c>
      <c r="J83" s="411" t="str">
        <f t="shared" si="3"/>
        <v/>
      </c>
    </row>
    <row r="84" spans="1:11" ht="16.7" customHeight="1">
      <c r="A84" s="432"/>
      <c r="B84" s="409"/>
      <c r="C84" s="406">
        <v>342</v>
      </c>
      <c r="D84" s="296" t="s">
        <v>411</v>
      </c>
      <c r="E84" s="410">
        <f>[2]Funkcni!J80</f>
        <v>0</v>
      </c>
      <c r="F84" s="410">
        <f>[2]Funkcni!B80</f>
        <v>0</v>
      </c>
      <c r="G84" s="410">
        <f>[2]Funkcni!C80</f>
        <v>0</v>
      </c>
      <c r="H84" s="410">
        <f>[2]Funkcni!D80</f>
        <v>0</v>
      </c>
      <c r="I84" s="410" t="str">
        <f t="shared" si="2"/>
        <v/>
      </c>
      <c r="J84" s="411" t="str">
        <f t="shared" si="3"/>
        <v/>
      </c>
    </row>
    <row r="85" spans="1:11" ht="22.5" customHeight="1">
      <c r="A85" s="432"/>
      <c r="B85" s="409"/>
      <c r="C85" s="406">
        <v>348</v>
      </c>
      <c r="D85" s="296" t="s">
        <v>412</v>
      </c>
      <c r="E85" s="410">
        <f>[2]Funkcni!J81</f>
        <v>0</v>
      </c>
      <c r="F85" s="410">
        <f>[2]Funkcni!B81</f>
        <v>0</v>
      </c>
      <c r="G85" s="410">
        <f>[2]Funkcni!C81</f>
        <v>0</v>
      </c>
      <c r="H85" s="410">
        <f>[2]Funkcni!D81</f>
        <v>0</v>
      </c>
      <c r="I85" s="410" t="str">
        <f t="shared" si="2"/>
        <v/>
      </c>
      <c r="J85" s="411" t="str">
        <f t="shared" si="3"/>
        <v/>
      </c>
    </row>
    <row r="86" spans="1:11" s="255" customFormat="1" ht="20.100000000000001" customHeight="1">
      <c r="A86" s="425"/>
      <c r="B86" s="409">
        <v>34</v>
      </c>
      <c r="C86" s="413"/>
      <c r="D86" s="298" t="s">
        <v>413</v>
      </c>
      <c r="E86" s="422">
        <f>[2]Funkcni!J82</f>
        <v>0</v>
      </c>
      <c r="F86" s="422">
        <f>[2]Funkcni!B82</f>
        <v>0</v>
      </c>
      <c r="G86" s="422">
        <f>[2]Funkcni!C82</f>
        <v>0</v>
      </c>
      <c r="H86" s="422">
        <f>[2]Funkcni!D82</f>
        <v>0</v>
      </c>
      <c r="I86" s="422" t="str">
        <f t="shared" si="2"/>
        <v/>
      </c>
      <c r="J86" s="423" t="str">
        <f t="shared" si="3"/>
        <v/>
      </c>
      <c r="K86" s="210"/>
    </row>
    <row r="87" spans="1:11" ht="16.7" customHeight="1">
      <c r="A87" s="432"/>
      <c r="B87" s="409"/>
      <c r="C87" s="406">
        <v>351</v>
      </c>
      <c r="D87" s="296" t="s">
        <v>414</v>
      </c>
      <c r="E87" s="410">
        <f>[2]Funkcni!J83</f>
        <v>0</v>
      </c>
      <c r="F87" s="410">
        <f>[2]Funkcni!B83</f>
        <v>0</v>
      </c>
      <c r="G87" s="410">
        <f>[2]Funkcni!C83</f>
        <v>0</v>
      </c>
      <c r="H87" s="410">
        <f>[2]Funkcni!D83</f>
        <v>0</v>
      </c>
      <c r="I87" s="410" t="str">
        <f t="shared" si="2"/>
        <v/>
      </c>
      <c r="J87" s="411" t="str">
        <f t="shared" si="3"/>
        <v/>
      </c>
    </row>
    <row r="88" spans="1:11" ht="16.7" customHeight="1">
      <c r="A88" s="432"/>
      <c r="B88" s="409"/>
      <c r="C88" s="406">
        <v>352</v>
      </c>
      <c r="D88" s="296" t="s">
        <v>415</v>
      </c>
      <c r="E88" s="410">
        <f>[2]Funkcni!J84</f>
        <v>0</v>
      </c>
      <c r="F88" s="410">
        <f>[2]Funkcni!B84</f>
        <v>0</v>
      </c>
      <c r="G88" s="410">
        <f>[2]Funkcni!C84</f>
        <v>0</v>
      </c>
      <c r="H88" s="410">
        <f>[2]Funkcni!D84</f>
        <v>0</v>
      </c>
      <c r="I88" s="410" t="str">
        <f t="shared" si="2"/>
        <v/>
      </c>
      <c r="J88" s="411" t="str">
        <f t="shared" si="3"/>
        <v/>
      </c>
    </row>
    <row r="89" spans="1:11" ht="16.7" customHeight="1">
      <c r="A89" s="432"/>
      <c r="B89" s="409"/>
      <c r="C89" s="406">
        <v>353</v>
      </c>
      <c r="D89" s="296" t="s">
        <v>416</v>
      </c>
      <c r="E89" s="410">
        <f>[2]Funkcni!J85</f>
        <v>0</v>
      </c>
      <c r="F89" s="410">
        <f>[2]Funkcni!B85</f>
        <v>0</v>
      </c>
      <c r="G89" s="410">
        <f>[2]Funkcni!C85</f>
        <v>0</v>
      </c>
      <c r="H89" s="410">
        <f>[2]Funkcni!D85</f>
        <v>0</v>
      </c>
      <c r="I89" s="410" t="str">
        <f t="shared" si="2"/>
        <v/>
      </c>
      <c r="J89" s="411" t="str">
        <f t="shared" si="3"/>
        <v/>
      </c>
    </row>
    <row r="90" spans="1:11" ht="16.7" customHeight="1">
      <c r="A90" s="432"/>
      <c r="B90" s="409"/>
      <c r="C90" s="406">
        <v>354</v>
      </c>
      <c r="D90" s="296" t="s">
        <v>417</v>
      </c>
      <c r="E90" s="410">
        <f>[2]Funkcni!J86</f>
        <v>0</v>
      </c>
      <c r="F90" s="410">
        <f>[2]Funkcni!B86</f>
        <v>0</v>
      </c>
      <c r="G90" s="410">
        <f>[2]Funkcni!C86</f>
        <v>0</v>
      </c>
      <c r="H90" s="410">
        <f>[2]Funkcni!D86</f>
        <v>0</v>
      </c>
      <c r="I90" s="410" t="str">
        <f t="shared" si="2"/>
        <v/>
      </c>
      <c r="J90" s="411" t="str">
        <f t="shared" si="3"/>
        <v/>
      </c>
    </row>
    <row r="91" spans="1:11" ht="16.7" customHeight="1">
      <c r="A91" s="432"/>
      <c r="B91" s="409"/>
      <c r="C91" s="406">
        <v>356</v>
      </c>
      <c r="D91" s="296" t="s">
        <v>418</v>
      </c>
      <c r="E91" s="410">
        <f>[2]Funkcni!J87</f>
        <v>0</v>
      </c>
      <c r="F91" s="410">
        <f>[2]Funkcni!B87</f>
        <v>0</v>
      </c>
      <c r="G91" s="410">
        <f>[2]Funkcni!C87</f>
        <v>0</v>
      </c>
      <c r="H91" s="410">
        <f>[2]Funkcni!D87</f>
        <v>0</v>
      </c>
      <c r="I91" s="410" t="str">
        <f t="shared" si="2"/>
        <v/>
      </c>
      <c r="J91" s="411" t="str">
        <f t="shared" si="3"/>
        <v/>
      </c>
    </row>
    <row r="92" spans="1:11" ht="16.7" customHeight="1">
      <c r="A92" s="432"/>
      <c r="B92" s="409"/>
      <c r="C92" s="406">
        <v>358</v>
      </c>
      <c r="D92" s="296" t="s">
        <v>419</v>
      </c>
      <c r="E92" s="410">
        <f>[2]Funkcni!J88</f>
        <v>0</v>
      </c>
      <c r="F92" s="410">
        <f>[2]Funkcni!B88</f>
        <v>0</v>
      </c>
      <c r="G92" s="410">
        <f>[2]Funkcni!C88</f>
        <v>0</v>
      </c>
      <c r="H92" s="410">
        <f>[2]Funkcni!D88</f>
        <v>0</v>
      </c>
      <c r="I92" s="410" t="str">
        <f t="shared" si="2"/>
        <v/>
      </c>
      <c r="J92" s="411" t="str">
        <f t="shared" si="3"/>
        <v/>
      </c>
    </row>
    <row r="93" spans="1:11" ht="16.7" customHeight="1">
      <c r="A93" s="432"/>
      <c r="B93" s="409"/>
      <c r="C93" s="406">
        <v>359</v>
      </c>
      <c r="D93" s="296" t="s">
        <v>420</v>
      </c>
      <c r="E93" s="410">
        <f>[2]Funkcni!J89</f>
        <v>0</v>
      </c>
      <c r="F93" s="410">
        <f>[2]Funkcni!B89</f>
        <v>0</v>
      </c>
      <c r="G93" s="410">
        <f>[2]Funkcni!C89</f>
        <v>0</v>
      </c>
      <c r="H93" s="410">
        <f>[2]Funkcni!D89</f>
        <v>0</v>
      </c>
      <c r="I93" s="410" t="str">
        <f t="shared" si="2"/>
        <v/>
      </c>
      <c r="J93" s="411" t="str">
        <f t="shared" si="3"/>
        <v/>
      </c>
    </row>
    <row r="94" spans="1:11" s="255" customFormat="1" ht="20.100000000000001" customHeight="1">
      <c r="A94" s="425"/>
      <c r="B94" s="409">
        <v>35</v>
      </c>
      <c r="C94" s="413"/>
      <c r="D94" s="298" t="s">
        <v>421</v>
      </c>
      <c r="E94" s="422">
        <f>[2]Funkcni!J90</f>
        <v>0</v>
      </c>
      <c r="F94" s="422">
        <f>[2]Funkcni!B90</f>
        <v>0</v>
      </c>
      <c r="G94" s="422">
        <f>[2]Funkcni!C90</f>
        <v>0</v>
      </c>
      <c r="H94" s="422">
        <f>[2]Funkcni!D90</f>
        <v>0</v>
      </c>
      <c r="I94" s="422" t="str">
        <f t="shared" si="2"/>
        <v/>
      </c>
      <c r="J94" s="423" t="str">
        <f t="shared" si="3"/>
        <v/>
      </c>
      <c r="K94" s="210"/>
    </row>
    <row r="95" spans="1:11" ht="16.7" customHeight="1">
      <c r="A95" s="432"/>
      <c r="B95" s="409"/>
      <c r="C95" s="406">
        <v>361</v>
      </c>
      <c r="D95" s="296" t="s">
        <v>422</v>
      </c>
      <c r="E95" s="410">
        <f>[2]Funkcni!J91</f>
        <v>0</v>
      </c>
      <c r="F95" s="410">
        <f>[2]Funkcni!B91</f>
        <v>0</v>
      </c>
      <c r="G95" s="410">
        <f>[2]Funkcni!C91</f>
        <v>0</v>
      </c>
      <c r="H95" s="410">
        <f>[2]Funkcni!D91</f>
        <v>0</v>
      </c>
      <c r="I95" s="410" t="str">
        <f t="shared" si="2"/>
        <v/>
      </c>
      <c r="J95" s="411" t="str">
        <f t="shared" si="3"/>
        <v/>
      </c>
    </row>
    <row r="96" spans="1:11" ht="16.7" customHeight="1">
      <c r="A96" s="432"/>
      <c r="B96" s="409"/>
      <c r="C96" s="406">
        <v>363</v>
      </c>
      <c r="D96" s="296" t="s">
        <v>423</v>
      </c>
      <c r="E96" s="410">
        <f>[2]Funkcni!J92</f>
        <v>0</v>
      </c>
      <c r="F96" s="410">
        <f>[2]Funkcni!B92</f>
        <v>0</v>
      </c>
      <c r="G96" s="410">
        <f>[2]Funkcni!C92</f>
        <v>0</v>
      </c>
      <c r="H96" s="410">
        <f>[2]Funkcni!D92</f>
        <v>0</v>
      </c>
      <c r="I96" s="410" t="str">
        <f t="shared" si="2"/>
        <v/>
      </c>
      <c r="J96" s="411" t="str">
        <f t="shared" si="3"/>
        <v/>
      </c>
    </row>
    <row r="97" spans="1:11" ht="22.5" customHeight="1">
      <c r="A97" s="432"/>
      <c r="B97" s="409"/>
      <c r="C97" s="406">
        <v>366</v>
      </c>
      <c r="D97" s="296" t="s">
        <v>424</v>
      </c>
      <c r="E97" s="410">
        <f>[2]Funkcni!J93</f>
        <v>0</v>
      </c>
      <c r="F97" s="410">
        <f>[2]Funkcni!B93</f>
        <v>0</v>
      </c>
      <c r="G97" s="410">
        <f>[2]Funkcni!C93</f>
        <v>0</v>
      </c>
      <c r="H97" s="410">
        <f>[2]Funkcni!D93</f>
        <v>0</v>
      </c>
      <c r="I97" s="410" t="str">
        <f t="shared" si="2"/>
        <v/>
      </c>
      <c r="J97" s="411" t="str">
        <f t="shared" si="3"/>
        <v/>
      </c>
    </row>
    <row r="98" spans="1:11" ht="22.5" customHeight="1">
      <c r="A98" s="432"/>
      <c r="B98" s="409"/>
      <c r="C98" s="406">
        <v>368</v>
      </c>
      <c r="D98" s="296" t="s">
        <v>425</v>
      </c>
      <c r="E98" s="410">
        <f>[2]Funkcni!J94</f>
        <v>0</v>
      </c>
      <c r="F98" s="410">
        <f>[2]Funkcni!B94</f>
        <v>0</v>
      </c>
      <c r="G98" s="410">
        <f>[2]Funkcni!C94</f>
        <v>0</v>
      </c>
      <c r="H98" s="410">
        <f>[2]Funkcni!D94</f>
        <v>0</v>
      </c>
      <c r="I98" s="410" t="str">
        <f t="shared" si="2"/>
        <v/>
      </c>
      <c r="J98" s="411" t="str">
        <f t="shared" si="3"/>
        <v/>
      </c>
    </row>
    <row r="99" spans="1:11" ht="22.5" customHeight="1">
      <c r="A99" s="432"/>
      <c r="B99" s="409"/>
      <c r="C99" s="406">
        <v>369</v>
      </c>
      <c r="D99" s="296" t="s">
        <v>426</v>
      </c>
      <c r="E99" s="410">
        <f>[2]Funkcni!J95</f>
        <v>0</v>
      </c>
      <c r="F99" s="410">
        <f>[2]Funkcni!B95</f>
        <v>0</v>
      </c>
      <c r="G99" s="410">
        <f>[2]Funkcni!C95</f>
        <v>0</v>
      </c>
      <c r="H99" s="410">
        <f>[2]Funkcni!D95</f>
        <v>0</v>
      </c>
      <c r="I99" s="410" t="str">
        <f t="shared" si="2"/>
        <v/>
      </c>
      <c r="J99" s="411" t="str">
        <f t="shared" si="3"/>
        <v/>
      </c>
    </row>
    <row r="100" spans="1:11" s="255" customFormat="1" ht="20.100000000000001" customHeight="1">
      <c r="A100" s="425"/>
      <c r="B100" s="409">
        <v>36</v>
      </c>
      <c r="C100" s="413"/>
      <c r="D100" s="298" t="s">
        <v>427</v>
      </c>
      <c r="E100" s="422">
        <f>[2]Funkcni!J96</f>
        <v>0</v>
      </c>
      <c r="F100" s="422">
        <f>[2]Funkcni!B96</f>
        <v>0</v>
      </c>
      <c r="G100" s="422">
        <f>[2]Funkcni!C96</f>
        <v>0</v>
      </c>
      <c r="H100" s="422">
        <f>[2]Funkcni!D96</f>
        <v>0</v>
      </c>
      <c r="I100" s="422" t="str">
        <f t="shared" si="2"/>
        <v/>
      </c>
      <c r="J100" s="423" t="str">
        <f t="shared" si="3"/>
        <v/>
      </c>
      <c r="K100" s="210"/>
    </row>
    <row r="101" spans="1:11" ht="16.7" customHeight="1">
      <c r="A101" s="432"/>
      <c r="B101" s="409"/>
      <c r="C101" s="406">
        <v>371</v>
      </c>
      <c r="D101" s="296" t="s">
        <v>428</v>
      </c>
      <c r="E101" s="410">
        <f>[2]Funkcni!J97</f>
        <v>0</v>
      </c>
      <c r="F101" s="410">
        <f>[2]Funkcni!B97</f>
        <v>0</v>
      </c>
      <c r="G101" s="410">
        <f>[2]Funkcni!C97</f>
        <v>0</v>
      </c>
      <c r="H101" s="410">
        <f>[2]Funkcni!D97</f>
        <v>0</v>
      </c>
      <c r="I101" s="410" t="str">
        <f t="shared" si="2"/>
        <v/>
      </c>
      <c r="J101" s="411" t="str">
        <f t="shared" si="3"/>
        <v/>
      </c>
    </row>
    <row r="102" spans="1:11" ht="16.7" customHeight="1">
      <c r="A102" s="432"/>
      <c r="B102" s="409"/>
      <c r="C102" s="406">
        <v>372</v>
      </c>
      <c r="D102" s="296" t="s">
        <v>429</v>
      </c>
      <c r="E102" s="410">
        <f>[2]Funkcni!J98</f>
        <v>0</v>
      </c>
      <c r="F102" s="410">
        <f>[2]Funkcni!B98</f>
        <v>0</v>
      </c>
      <c r="G102" s="410">
        <f>[2]Funkcni!C98</f>
        <v>0</v>
      </c>
      <c r="H102" s="410">
        <f>[2]Funkcni!D98</f>
        <v>0</v>
      </c>
      <c r="I102" s="410" t="str">
        <f t="shared" si="2"/>
        <v/>
      </c>
      <c r="J102" s="411" t="str">
        <f t="shared" si="3"/>
        <v/>
      </c>
    </row>
    <row r="103" spans="1:11" ht="16.7" customHeight="1">
      <c r="A103" s="432"/>
      <c r="B103" s="409"/>
      <c r="C103" s="406">
        <v>373</v>
      </c>
      <c r="D103" s="296" t="s">
        <v>430</v>
      </c>
      <c r="E103" s="410">
        <f>[2]Funkcni!J99</f>
        <v>0</v>
      </c>
      <c r="F103" s="410">
        <f>[2]Funkcni!B99</f>
        <v>0</v>
      </c>
      <c r="G103" s="410">
        <f>[2]Funkcni!C99</f>
        <v>0</v>
      </c>
      <c r="H103" s="410">
        <f>[2]Funkcni!D99</f>
        <v>0</v>
      </c>
      <c r="I103" s="410" t="str">
        <f t="shared" si="2"/>
        <v/>
      </c>
      <c r="J103" s="411" t="str">
        <f t="shared" si="3"/>
        <v/>
      </c>
    </row>
    <row r="104" spans="1:11" ht="16.7" customHeight="1">
      <c r="A104" s="432"/>
      <c r="B104" s="409"/>
      <c r="C104" s="406">
        <v>374</v>
      </c>
      <c r="D104" s="296" t="s">
        <v>431</v>
      </c>
      <c r="E104" s="410">
        <f>[2]Funkcni!J100</f>
        <v>0</v>
      </c>
      <c r="F104" s="410">
        <f>[2]Funkcni!B100</f>
        <v>0</v>
      </c>
      <c r="G104" s="410">
        <f>[2]Funkcni!C100</f>
        <v>0</v>
      </c>
      <c r="H104" s="410">
        <f>[2]Funkcni!D100</f>
        <v>0</v>
      </c>
      <c r="I104" s="410" t="str">
        <f t="shared" si="2"/>
        <v/>
      </c>
      <c r="J104" s="411" t="str">
        <f t="shared" si="3"/>
        <v/>
      </c>
    </row>
    <row r="105" spans="1:11" ht="16.7" customHeight="1">
      <c r="A105" s="432"/>
      <c r="B105" s="409"/>
      <c r="C105" s="406">
        <v>375</v>
      </c>
      <c r="D105" s="296" t="s">
        <v>432</v>
      </c>
      <c r="E105" s="410">
        <f>[2]Funkcni!J101</f>
        <v>0</v>
      </c>
      <c r="F105" s="410">
        <f>[2]Funkcni!B101</f>
        <v>0</v>
      </c>
      <c r="G105" s="410">
        <f>[2]Funkcni!C101</f>
        <v>0</v>
      </c>
      <c r="H105" s="410">
        <f>[2]Funkcni!D101</f>
        <v>0</v>
      </c>
      <c r="I105" s="410" t="str">
        <f t="shared" si="2"/>
        <v/>
      </c>
      <c r="J105" s="411" t="str">
        <f t="shared" si="3"/>
        <v/>
      </c>
    </row>
    <row r="106" spans="1:11" ht="16.7" customHeight="1">
      <c r="A106" s="432"/>
      <c r="B106" s="409"/>
      <c r="C106" s="406">
        <v>376</v>
      </c>
      <c r="D106" s="296" t="s">
        <v>433</v>
      </c>
      <c r="E106" s="410">
        <f>[2]Funkcni!J102</f>
        <v>0</v>
      </c>
      <c r="F106" s="410">
        <f>[2]Funkcni!B102</f>
        <v>0</v>
      </c>
      <c r="G106" s="410">
        <f>[2]Funkcni!C102</f>
        <v>0</v>
      </c>
      <c r="H106" s="410">
        <f>[2]Funkcni!D102</f>
        <v>0</v>
      </c>
      <c r="I106" s="410" t="str">
        <f t="shared" si="2"/>
        <v/>
      </c>
      <c r="J106" s="411" t="str">
        <f t="shared" si="3"/>
        <v/>
      </c>
    </row>
    <row r="107" spans="1:11" ht="16.7" customHeight="1">
      <c r="A107" s="432"/>
      <c r="B107" s="409"/>
      <c r="C107" s="406">
        <v>377</v>
      </c>
      <c r="D107" s="296" t="s">
        <v>434</v>
      </c>
      <c r="E107" s="410">
        <f>[2]Funkcni!J103</f>
        <v>0</v>
      </c>
      <c r="F107" s="410">
        <f>[2]Funkcni!B103</f>
        <v>0</v>
      </c>
      <c r="G107" s="410">
        <f>[2]Funkcni!C103</f>
        <v>0</v>
      </c>
      <c r="H107" s="410">
        <f>[2]Funkcni!D103</f>
        <v>0</v>
      </c>
      <c r="I107" s="410" t="str">
        <f t="shared" si="2"/>
        <v/>
      </c>
      <c r="J107" s="411" t="str">
        <f t="shared" si="3"/>
        <v/>
      </c>
    </row>
    <row r="108" spans="1:11" ht="16.7" customHeight="1">
      <c r="A108" s="432"/>
      <c r="B108" s="409"/>
      <c r="C108" s="406">
        <v>378</v>
      </c>
      <c r="D108" s="296" t="s">
        <v>435</v>
      </c>
      <c r="E108" s="410">
        <f>[2]Funkcni!J104</f>
        <v>0</v>
      </c>
      <c r="F108" s="410">
        <f>[2]Funkcni!B104</f>
        <v>0</v>
      </c>
      <c r="G108" s="410">
        <f>[2]Funkcni!C104</f>
        <v>0</v>
      </c>
      <c r="H108" s="410">
        <f>[2]Funkcni!D104</f>
        <v>0</v>
      </c>
      <c r="I108" s="410" t="str">
        <f t="shared" si="2"/>
        <v/>
      </c>
      <c r="J108" s="411" t="str">
        <f t="shared" si="3"/>
        <v/>
      </c>
    </row>
    <row r="109" spans="1:11" ht="16.7" customHeight="1">
      <c r="A109" s="432"/>
      <c r="B109" s="409"/>
      <c r="C109" s="406">
        <v>379</v>
      </c>
      <c r="D109" s="296" t="s">
        <v>436</v>
      </c>
      <c r="E109" s="410">
        <f>[2]Funkcni!J105</f>
        <v>0</v>
      </c>
      <c r="F109" s="410">
        <f>[2]Funkcni!B105</f>
        <v>0</v>
      </c>
      <c r="G109" s="410">
        <f>[2]Funkcni!C105</f>
        <v>0</v>
      </c>
      <c r="H109" s="410">
        <f>[2]Funkcni!D105</f>
        <v>0</v>
      </c>
      <c r="I109" s="410" t="str">
        <f t="shared" si="2"/>
        <v/>
      </c>
      <c r="J109" s="411" t="str">
        <f t="shared" si="3"/>
        <v/>
      </c>
    </row>
    <row r="110" spans="1:11" s="255" customFormat="1" ht="20.100000000000001" customHeight="1">
      <c r="A110" s="425"/>
      <c r="B110" s="409">
        <v>37</v>
      </c>
      <c r="C110" s="413"/>
      <c r="D110" s="298" t="s">
        <v>437</v>
      </c>
      <c r="E110" s="422">
        <f>[2]Funkcni!J106</f>
        <v>0</v>
      </c>
      <c r="F110" s="422">
        <f>[2]Funkcni!B106</f>
        <v>0</v>
      </c>
      <c r="G110" s="422">
        <f>[2]Funkcni!C106</f>
        <v>0</v>
      </c>
      <c r="H110" s="422">
        <f>[2]Funkcni!D106</f>
        <v>0</v>
      </c>
      <c r="I110" s="422" t="str">
        <f t="shared" si="2"/>
        <v/>
      </c>
      <c r="J110" s="423" t="str">
        <f t="shared" si="3"/>
        <v/>
      </c>
      <c r="K110" s="210"/>
    </row>
    <row r="111" spans="1:11" ht="16.7" customHeight="1">
      <c r="A111" s="432"/>
      <c r="B111" s="409"/>
      <c r="C111" s="406">
        <v>380</v>
      </c>
      <c r="D111" s="296" t="s">
        <v>438</v>
      </c>
      <c r="E111" s="410">
        <f>[2]Funkcni!J107</f>
        <v>0</v>
      </c>
      <c r="F111" s="410">
        <f>[2]Funkcni!B107</f>
        <v>0</v>
      </c>
      <c r="G111" s="410">
        <f>[2]Funkcni!C107</f>
        <v>0</v>
      </c>
      <c r="H111" s="410">
        <f>[2]Funkcni!D107</f>
        <v>0</v>
      </c>
      <c r="I111" s="410" t="str">
        <f t="shared" si="2"/>
        <v/>
      </c>
      <c r="J111" s="411" t="str">
        <f t="shared" si="3"/>
        <v/>
      </c>
    </row>
    <row r="112" spans="1:11" ht="20.100000000000001" customHeight="1">
      <c r="A112" s="432"/>
      <c r="B112" s="409">
        <v>38</v>
      </c>
      <c r="C112" s="406"/>
      <c r="D112" s="334" t="s">
        <v>438</v>
      </c>
      <c r="E112" s="422">
        <f>[2]Funkcni!J108</f>
        <v>0</v>
      </c>
      <c r="F112" s="422">
        <f>[2]Funkcni!B108</f>
        <v>0</v>
      </c>
      <c r="G112" s="422">
        <f>[2]Funkcni!C108</f>
        <v>0</v>
      </c>
      <c r="H112" s="422">
        <f>[2]Funkcni!D108</f>
        <v>0</v>
      </c>
      <c r="I112" s="422" t="str">
        <f t="shared" si="2"/>
        <v/>
      </c>
      <c r="J112" s="423" t="str">
        <f t="shared" si="3"/>
        <v/>
      </c>
    </row>
    <row r="113" spans="1:11" ht="20.100000000000001" customHeight="1">
      <c r="A113" s="432"/>
      <c r="B113" s="409"/>
      <c r="C113" s="406">
        <v>390</v>
      </c>
      <c r="D113" s="296" t="s">
        <v>439</v>
      </c>
      <c r="E113" s="410">
        <f>[2]Funkcni!J109</f>
        <v>0</v>
      </c>
      <c r="F113" s="410">
        <f>[2]Funkcni!B109</f>
        <v>0</v>
      </c>
      <c r="G113" s="410">
        <f>[2]Funkcni!C109</f>
        <v>0</v>
      </c>
      <c r="H113" s="410">
        <f>[2]Funkcni!D109</f>
        <v>0</v>
      </c>
      <c r="I113" s="410" t="str">
        <f t="shared" si="2"/>
        <v/>
      </c>
      <c r="J113" s="411" t="str">
        <f t="shared" si="3"/>
        <v/>
      </c>
    </row>
    <row r="114" spans="1:11" ht="24">
      <c r="A114" s="432"/>
      <c r="B114" s="409">
        <v>39</v>
      </c>
      <c r="C114" s="406"/>
      <c r="D114" s="426" t="s">
        <v>439</v>
      </c>
      <c r="E114" s="302">
        <f>[2]Funkcni!J110</f>
        <v>0</v>
      </c>
      <c r="F114" s="302">
        <f>[2]Funkcni!B110</f>
        <v>0</v>
      </c>
      <c r="G114" s="302">
        <f>[2]Funkcni!C110</f>
        <v>0</v>
      </c>
      <c r="H114" s="302">
        <f>[2]Funkcni!D110</f>
        <v>0</v>
      </c>
      <c r="I114" s="427" t="str">
        <f t="shared" si="2"/>
        <v/>
      </c>
      <c r="J114" s="428" t="str">
        <f t="shared" si="3"/>
        <v/>
      </c>
    </row>
    <row r="115" spans="1:11" s="255" customFormat="1" ht="21.95" customHeight="1" thickBot="1">
      <c r="A115" s="429">
        <v>3</v>
      </c>
      <c r="B115" s="409"/>
      <c r="C115" s="413"/>
      <c r="D115" s="418" t="s">
        <v>440</v>
      </c>
      <c r="E115" s="431">
        <f>[2]Funkcni!J111</f>
        <v>0</v>
      </c>
      <c r="F115" s="419">
        <f>[2]Funkcni!B111</f>
        <v>0</v>
      </c>
      <c r="G115" s="419">
        <f>[2]Funkcni!C111</f>
        <v>0</v>
      </c>
      <c r="H115" s="419">
        <f>[2]Funkcni!D111</f>
        <v>0</v>
      </c>
      <c r="I115" s="288" t="str">
        <f t="shared" si="2"/>
        <v/>
      </c>
      <c r="J115" s="438" t="str">
        <f t="shared" si="3"/>
        <v/>
      </c>
      <c r="K115" s="210"/>
    </row>
    <row r="116" spans="1:11" ht="18" customHeight="1">
      <c r="A116" s="432"/>
      <c r="B116" s="409"/>
      <c r="C116" s="406">
        <v>411</v>
      </c>
      <c r="D116" s="296" t="s">
        <v>441</v>
      </c>
      <c r="E116" s="261">
        <f>[2]Funkcni!J112</f>
        <v>0</v>
      </c>
      <c r="F116" s="261">
        <f>[2]Funkcni!B112</f>
        <v>0</v>
      </c>
      <c r="G116" s="261">
        <f>[2]Funkcni!C112</f>
        <v>0</v>
      </c>
      <c r="H116" s="261">
        <f>[2]Funkcni!D112</f>
        <v>0</v>
      </c>
      <c r="I116" s="261" t="str">
        <f t="shared" si="2"/>
        <v/>
      </c>
      <c r="J116" s="421" t="str">
        <f t="shared" si="3"/>
        <v/>
      </c>
    </row>
    <row r="117" spans="1:11" ht="16.7" customHeight="1">
      <c r="A117" s="432"/>
      <c r="B117" s="409"/>
      <c r="C117" s="406">
        <v>412</v>
      </c>
      <c r="D117" s="296" t="s">
        <v>442</v>
      </c>
      <c r="E117" s="410">
        <f>[2]Funkcni!J113</f>
        <v>0</v>
      </c>
      <c r="F117" s="410">
        <f>[2]Funkcni!B113</f>
        <v>0</v>
      </c>
      <c r="G117" s="410">
        <f>[2]Funkcni!C113</f>
        <v>0</v>
      </c>
      <c r="H117" s="410">
        <f>[2]Funkcni!D113</f>
        <v>0</v>
      </c>
      <c r="I117" s="410" t="str">
        <f t="shared" si="2"/>
        <v/>
      </c>
      <c r="J117" s="411" t="str">
        <f t="shared" si="3"/>
        <v/>
      </c>
    </row>
    <row r="118" spans="1:11" ht="16.7" customHeight="1">
      <c r="A118" s="432"/>
      <c r="B118" s="409"/>
      <c r="C118" s="406">
        <v>413</v>
      </c>
      <c r="D118" s="296" t="s">
        <v>443</v>
      </c>
      <c r="E118" s="410">
        <f>[2]Funkcni!J114</f>
        <v>0</v>
      </c>
      <c r="F118" s="410">
        <f>[2]Funkcni!B114</f>
        <v>0</v>
      </c>
      <c r="G118" s="410">
        <f>[2]Funkcni!C114</f>
        <v>0</v>
      </c>
      <c r="H118" s="410">
        <f>[2]Funkcni!D114</f>
        <v>0</v>
      </c>
      <c r="I118" s="410" t="str">
        <f t="shared" si="2"/>
        <v/>
      </c>
      <c r="J118" s="411" t="str">
        <f t="shared" si="3"/>
        <v/>
      </c>
    </row>
    <row r="119" spans="1:11" ht="16.7" customHeight="1">
      <c r="A119" s="432"/>
      <c r="B119" s="409"/>
      <c r="C119" s="406">
        <v>414</v>
      </c>
      <c r="D119" s="296" t="s">
        <v>444</v>
      </c>
      <c r="E119" s="410">
        <f>[2]Funkcni!J115</f>
        <v>0</v>
      </c>
      <c r="F119" s="410">
        <f>[2]Funkcni!B115</f>
        <v>0</v>
      </c>
      <c r="G119" s="410">
        <f>[2]Funkcni!C115</f>
        <v>0</v>
      </c>
      <c r="H119" s="410">
        <f>[2]Funkcni!D115</f>
        <v>0</v>
      </c>
      <c r="I119" s="410" t="str">
        <f t="shared" si="2"/>
        <v/>
      </c>
      <c r="J119" s="411" t="str">
        <f t="shared" si="3"/>
        <v/>
      </c>
    </row>
    <row r="120" spans="1:11" ht="22.5" customHeight="1">
      <c r="A120" s="432"/>
      <c r="B120" s="409"/>
      <c r="C120" s="406">
        <v>415</v>
      </c>
      <c r="D120" s="296" t="s">
        <v>445</v>
      </c>
      <c r="E120" s="410">
        <f>[2]Funkcni!J116</f>
        <v>0</v>
      </c>
      <c r="F120" s="410">
        <f>[2]Funkcni!B116</f>
        <v>0</v>
      </c>
      <c r="G120" s="410">
        <f>[2]Funkcni!C116</f>
        <v>0</v>
      </c>
      <c r="H120" s="410">
        <f>[2]Funkcni!D116</f>
        <v>0</v>
      </c>
      <c r="I120" s="410" t="str">
        <f t="shared" si="2"/>
        <v/>
      </c>
      <c r="J120" s="411" t="str">
        <f t="shared" si="3"/>
        <v/>
      </c>
    </row>
    <row r="121" spans="1:11" ht="16.7" customHeight="1">
      <c r="A121" s="432"/>
      <c r="B121" s="409"/>
      <c r="C121" s="406">
        <v>417</v>
      </c>
      <c r="D121" s="296" t="s">
        <v>446</v>
      </c>
      <c r="E121" s="410">
        <f>[2]Funkcni!J117</f>
        <v>0</v>
      </c>
      <c r="F121" s="410">
        <f>[2]Funkcni!B117</f>
        <v>0</v>
      </c>
      <c r="G121" s="410">
        <f>[2]Funkcni!C117</f>
        <v>0</v>
      </c>
      <c r="H121" s="410">
        <f>[2]Funkcni!D117</f>
        <v>0</v>
      </c>
      <c r="I121" s="410" t="str">
        <f t="shared" si="2"/>
        <v/>
      </c>
      <c r="J121" s="411" t="str">
        <f t="shared" si="3"/>
        <v/>
      </c>
    </row>
    <row r="122" spans="1:11" ht="16.7" customHeight="1">
      <c r="A122" s="432"/>
      <c r="B122" s="409"/>
      <c r="C122" s="406">
        <v>418</v>
      </c>
      <c r="D122" s="296" t="s">
        <v>447</v>
      </c>
      <c r="E122" s="410">
        <f>[2]Funkcni!J118</f>
        <v>0</v>
      </c>
      <c r="F122" s="410">
        <f>[2]Funkcni!B118</f>
        <v>0</v>
      </c>
      <c r="G122" s="410">
        <f>[2]Funkcni!C118</f>
        <v>0</v>
      </c>
      <c r="H122" s="410">
        <f>[2]Funkcni!D118</f>
        <v>0</v>
      </c>
      <c r="I122" s="410" t="str">
        <f t="shared" si="2"/>
        <v/>
      </c>
      <c r="J122" s="411" t="str">
        <f t="shared" si="3"/>
        <v/>
      </c>
    </row>
    <row r="123" spans="1:11" ht="16.7" customHeight="1">
      <c r="A123" s="432"/>
      <c r="B123" s="409"/>
      <c r="C123" s="406">
        <v>419</v>
      </c>
      <c r="D123" s="296" t="s">
        <v>448</v>
      </c>
      <c r="E123" s="410">
        <f>[2]Funkcni!J119</f>
        <v>0</v>
      </c>
      <c r="F123" s="410">
        <f>[2]Funkcni!B119</f>
        <v>0</v>
      </c>
      <c r="G123" s="410">
        <f>[2]Funkcni!C119</f>
        <v>0</v>
      </c>
      <c r="H123" s="410">
        <f>[2]Funkcni!D119</f>
        <v>0</v>
      </c>
      <c r="I123" s="410" t="str">
        <f t="shared" si="2"/>
        <v/>
      </c>
      <c r="J123" s="411" t="str">
        <f t="shared" si="3"/>
        <v/>
      </c>
    </row>
    <row r="124" spans="1:11" s="255" customFormat="1" ht="20.100000000000001" customHeight="1">
      <c r="A124" s="425"/>
      <c r="B124" s="409">
        <v>41</v>
      </c>
      <c r="C124" s="413"/>
      <c r="D124" s="298" t="s">
        <v>449</v>
      </c>
      <c r="E124" s="422">
        <f>[2]Funkcni!J120</f>
        <v>0</v>
      </c>
      <c r="F124" s="422">
        <f>[2]Funkcni!B120</f>
        <v>0</v>
      </c>
      <c r="G124" s="422">
        <f>[2]Funkcni!C120</f>
        <v>0</v>
      </c>
      <c r="H124" s="422">
        <f>[2]Funkcni!D120</f>
        <v>0</v>
      </c>
      <c r="I124" s="422" t="str">
        <f t="shared" si="2"/>
        <v/>
      </c>
      <c r="J124" s="423" t="str">
        <f t="shared" si="3"/>
        <v/>
      </c>
      <c r="K124" s="210"/>
    </row>
    <row r="125" spans="1:11" ht="16.7" customHeight="1">
      <c r="A125" s="432"/>
      <c r="B125" s="409"/>
      <c r="C125" s="406">
        <v>421</v>
      </c>
      <c r="D125" s="296" t="s">
        <v>450</v>
      </c>
      <c r="E125" s="410">
        <f>[2]Funkcni!J121</f>
        <v>0</v>
      </c>
      <c r="F125" s="410">
        <f>[2]Funkcni!B121</f>
        <v>0</v>
      </c>
      <c r="G125" s="410">
        <f>[2]Funkcni!C121</f>
        <v>0</v>
      </c>
      <c r="H125" s="410">
        <f>[2]Funkcni!D121</f>
        <v>0</v>
      </c>
      <c r="I125" s="410" t="str">
        <f t="shared" si="2"/>
        <v/>
      </c>
      <c r="J125" s="411" t="str">
        <f t="shared" si="3"/>
        <v/>
      </c>
    </row>
    <row r="126" spans="1:11" ht="16.7" customHeight="1">
      <c r="A126" s="432"/>
      <c r="B126" s="409"/>
      <c r="C126" s="406">
        <v>422</v>
      </c>
      <c r="D126" s="296" t="s">
        <v>451</v>
      </c>
      <c r="E126" s="410">
        <f>[2]Funkcni!J122</f>
        <v>0</v>
      </c>
      <c r="F126" s="410">
        <f>[2]Funkcni!B122</f>
        <v>0</v>
      </c>
      <c r="G126" s="410">
        <f>[2]Funkcni!C122</f>
        <v>0</v>
      </c>
      <c r="H126" s="410">
        <f>[2]Funkcni!D122</f>
        <v>0</v>
      </c>
      <c r="I126" s="410" t="str">
        <f t="shared" si="2"/>
        <v/>
      </c>
      <c r="J126" s="411" t="str">
        <f t="shared" si="3"/>
        <v/>
      </c>
    </row>
    <row r="127" spans="1:11" ht="22.5" customHeight="1">
      <c r="A127" s="432"/>
      <c r="B127" s="409"/>
      <c r="C127" s="406">
        <v>423</v>
      </c>
      <c r="D127" s="296" t="s">
        <v>452</v>
      </c>
      <c r="E127" s="410">
        <f>[2]Funkcni!J123</f>
        <v>0</v>
      </c>
      <c r="F127" s="410">
        <f>[2]Funkcni!B123</f>
        <v>0</v>
      </c>
      <c r="G127" s="410">
        <f>[2]Funkcni!C123</f>
        <v>0</v>
      </c>
      <c r="H127" s="410">
        <f>[2]Funkcni!D123</f>
        <v>0</v>
      </c>
      <c r="I127" s="410" t="str">
        <f t="shared" si="2"/>
        <v/>
      </c>
      <c r="J127" s="411" t="str">
        <f t="shared" si="3"/>
        <v/>
      </c>
    </row>
    <row r="128" spans="1:11" ht="16.7" customHeight="1">
      <c r="A128" s="432"/>
      <c r="B128" s="409"/>
      <c r="C128" s="406">
        <v>424</v>
      </c>
      <c r="D128" s="296" t="s">
        <v>453</v>
      </c>
      <c r="E128" s="410">
        <f>[2]Funkcni!J124</f>
        <v>0</v>
      </c>
      <c r="F128" s="410">
        <f>[2]Funkcni!B124</f>
        <v>0</v>
      </c>
      <c r="G128" s="410">
        <f>[2]Funkcni!C124</f>
        <v>0</v>
      </c>
      <c r="H128" s="410">
        <f>[2]Funkcni!D124</f>
        <v>0</v>
      </c>
      <c r="I128" s="410" t="str">
        <f t="shared" si="2"/>
        <v/>
      </c>
      <c r="J128" s="411" t="str">
        <f t="shared" si="3"/>
        <v/>
      </c>
    </row>
    <row r="129" spans="1:11" ht="16.7" customHeight="1">
      <c r="A129" s="432"/>
      <c r="B129" s="409"/>
      <c r="C129" s="406">
        <v>425</v>
      </c>
      <c r="D129" s="296" t="s">
        <v>454</v>
      </c>
      <c r="E129" s="410">
        <f>[2]Funkcni!J125</f>
        <v>0</v>
      </c>
      <c r="F129" s="410">
        <f>[2]Funkcni!B125</f>
        <v>0</v>
      </c>
      <c r="G129" s="410">
        <f>[2]Funkcni!C125</f>
        <v>0</v>
      </c>
      <c r="H129" s="410">
        <f>[2]Funkcni!D125</f>
        <v>0</v>
      </c>
      <c r="I129" s="410" t="str">
        <f t="shared" si="2"/>
        <v/>
      </c>
      <c r="J129" s="411" t="str">
        <f t="shared" si="3"/>
        <v/>
      </c>
    </row>
    <row r="130" spans="1:11" ht="16.7" customHeight="1">
      <c r="A130" s="432"/>
      <c r="B130" s="409"/>
      <c r="C130" s="406">
        <v>428</v>
      </c>
      <c r="D130" s="296" t="s">
        <v>455</v>
      </c>
      <c r="E130" s="410">
        <f>[2]Funkcni!J126</f>
        <v>0</v>
      </c>
      <c r="F130" s="410">
        <f>[2]Funkcni!B126</f>
        <v>0</v>
      </c>
      <c r="G130" s="410">
        <f>[2]Funkcni!C126</f>
        <v>0</v>
      </c>
      <c r="H130" s="410">
        <f>[2]Funkcni!D126</f>
        <v>0</v>
      </c>
      <c r="I130" s="410" t="str">
        <f t="shared" si="2"/>
        <v/>
      </c>
      <c r="J130" s="411" t="str">
        <f t="shared" si="3"/>
        <v/>
      </c>
    </row>
    <row r="131" spans="1:11" s="255" customFormat="1" ht="20.100000000000001" customHeight="1">
      <c r="A131" s="425"/>
      <c r="B131" s="409">
        <v>42</v>
      </c>
      <c r="C131" s="413"/>
      <c r="D131" s="298" t="s">
        <v>456</v>
      </c>
      <c r="E131" s="422">
        <f>[2]Funkcni!J127</f>
        <v>0</v>
      </c>
      <c r="F131" s="422">
        <f>[2]Funkcni!B127</f>
        <v>0</v>
      </c>
      <c r="G131" s="422">
        <f>[2]Funkcni!C127</f>
        <v>0</v>
      </c>
      <c r="H131" s="422">
        <f>[2]Funkcni!D127</f>
        <v>0</v>
      </c>
      <c r="I131" s="422" t="str">
        <f t="shared" si="2"/>
        <v/>
      </c>
      <c r="J131" s="423" t="str">
        <f t="shared" si="3"/>
        <v/>
      </c>
      <c r="K131" s="210"/>
    </row>
    <row r="132" spans="1:11" ht="16.7" customHeight="1">
      <c r="A132" s="432"/>
      <c r="B132" s="409"/>
      <c r="C132" s="406">
        <v>431</v>
      </c>
      <c r="D132" s="296" t="s">
        <v>457</v>
      </c>
      <c r="E132" s="410">
        <f>[2]Funkcni!J128</f>
        <v>0</v>
      </c>
      <c r="F132" s="410">
        <f>[2]Funkcni!B128</f>
        <v>0</v>
      </c>
      <c r="G132" s="410">
        <f>[2]Funkcni!C128</f>
        <v>0</v>
      </c>
      <c r="H132" s="410">
        <f>[2]Funkcni!D128</f>
        <v>0</v>
      </c>
      <c r="I132" s="410" t="str">
        <f t="shared" si="2"/>
        <v/>
      </c>
      <c r="J132" s="411" t="str">
        <f t="shared" si="3"/>
        <v/>
      </c>
    </row>
    <row r="133" spans="1:11" ht="16.7" customHeight="1">
      <c r="A133" s="432"/>
      <c r="B133" s="409"/>
      <c r="C133" s="406">
        <v>432</v>
      </c>
      <c r="D133" s="296" t="s">
        <v>458</v>
      </c>
      <c r="E133" s="410">
        <f>[2]Funkcni!J129</f>
        <v>0</v>
      </c>
      <c r="F133" s="410">
        <f>[2]Funkcni!B129</f>
        <v>0</v>
      </c>
      <c r="G133" s="410">
        <f>[2]Funkcni!C129</f>
        <v>0</v>
      </c>
      <c r="H133" s="410">
        <f>[2]Funkcni!D129</f>
        <v>0</v>
      </c>
      <c r="I133" s="410" t="str">
        <f t="shared" si="2"/>
        <v/>
      </c>
      <c r="J133" s="411" t="str">
        <f t="shared" si="3"/>
        <v/>
      </c>
    </row>
    <row r="134" spans="1:11" ht="16.7" customHeight="1">
      <c r="A134" s="432"/>
      <c r="B134" s="409"/>
      <c r="C134" s="406">
        <v>433</v>
      </c>
      <c r="D134" s="296" t="s">
        <v>459</v>
      </c>
      <c r="E134" s="410">
        <f>[2]Funkcni!J130</f>
        <v>0</v>
      </c>
      <c r="F134" s="410">
        <f>[2]Funkcni!B130</f>
        <v>0</v>
      </c>
      <c r="G134" s="410">
        <f>[2]Funkcni!C130</f>
        <v>0</v>
      </c>
      <c r="H134" s="410">
        <f>[2]Funkcni!D130</f>
        <v>0</v>
      </c>
      <c r="I134" s="410" t="str">
        <f t="shared" si="2"/>
        <v/>
      </c>
      <c r="J134" s="411" t="str">
        <f t="shared" si="3"/>
        <v/>
      </c>
    </row>
    <row r="135" spans="1:11" ht="16.7" customHeight="1">
      <c r="A135" s="432"/>
      <c r="B135" s="409"/>
      <c r="C135" s="406">
        <v>434</v>
      </c>
      <c r="D135" s="296" t="s">
        <v>460</v>
      </c>
      <c r="E135" s="410">
        <f>[2]Funkcni!J131</f>
        <v>0</v>
      </c>
      <c r="F135" s="410">
        <f>[2]Funkcni!B131</f>
        <v>0</v>
      </c>
      <c r="G135" s="410">
        <f>[2]Funkcni!C131</f>
        <v>0</v>
      </c>
      <c r="H135" s="410">
        <f>[2]Funkcni!D131</f>
        <v>0</v>
      </c>
      <c r="I135" s="410" t="str">
        <f t="shared" si="2"/>
        <v/>
      </c>
      <c r="J135" s="411" t="str">
        <f t="shared" si="3"/>
        <v/>
      </c>
    </row>
    <row r="136" spans="1:11" ht="16.7" customHeight="1">
      <c r="A136" s="432"/>
      <c r="B136" s="409"/>
      <c r="C136" s="406">
        <v>435</v>
      </c>
      <c r="D136" s="296" t="s">
        <v>461</v>
      </c>
      <c r="E136" s="410">
        <f>[2]Funkcni!J132</f>
        <v>0</v>
      </c>
      <c r="F136" s="410">
        <f>[2]Funkcni!B132</f>
        <v>0</v>
      </c>
      <c r="G136" s="410">
        <f>[2]Funkcni!C132</f>
        <v>0</v>
      </c>
      <c r="H136" s="410">
        <f>[2]Funkcni!D132</f>
        <v>0</v>
      </c>
      <c r="I136" s="410" t="str">
        <f t="shared" si="2"/>
        <v/>
      </c>
      <c r="J136" s="411" t="str">
        <f t="shared" si="3"/>
        <v/>
      </c>
    </row>
    <row r="137" spans="1:11" ht="22.5" customHeight="1">
      <c r="A137" s="432"/>
      <c r="B137" s="409"/>
      <c r="C137" s="406">
        <v>436</v>
      </c>
      <c r="D137" s="296" t="s">
        <v>462</v>
      </c>
      <c r="E137" s="410">
        <f>[2]Funkcni!J133</f>
        <v>0</v>
      </c>
      <c r="F137" s="410">
        <f>[2]Funkcni!B133</f>
        <v>0</v>
      </c>
      <c r="G137" s="410">
        <f>[2]Funkcni!C133</f>
        <v>0</v>
      </c>
      <c r="H137" s="410">
        <f>[2]Funkcni!D133</f>
        <v>0</v>
      </c>
      <c r="I137" s="410" t="str">
        <f t="shared" si="2"/>
        <v/>
      </c>
      <c r="J137" s="411" t="str">
        <f t="shared" si="3"/>
        <v/>
      </c>
    </row>
    <row r="138" spans="1:11" ht="16.7" customHeight="1">
      <c r="A138" s="432"/>
      <c r="B138" s="409"/>
      <c r="C138" s="406">
        <v>437</v>
      </c>
      <c r="D138" s="296" t="s">
        <v>463</v>
      </c>
      <c r="E138" s="410">
        <f>[2]Funkcni!J134</f>
        <v>0</v>
      </c>
      <c r="F138" s="410">
        <f>[2]Funkcni!B134</f>
        <v>0</v>
      </c>
      <c r="G138" s="410">
        <f>[2]Funkcni!C134</f>
        <v>0</v>
      </c>
      <c r="H138" s="410">
        <f>[2]Funkcni!D134</f>
        <v>0</v>
      </c>
      <c r="I138" s="410" t="str">
        <f t="shared" si="2"/>
        <v/>
      </c>
      <c r="J138" s="411" t="str">
        <f t="shared" si="3"/>
        <v/>
      </c>
    </row>
    <row r="139" spans="1:11" ht="22.5" customHeight="1">
      <c r="A139" s="432"/>
      <c r="B139" s="409"/>
      <c r="C139" s="406">
        <v>438</v>
      </c>
      <c r="D139" s="296" t="s">
        <v>464</v>
      </c>
      <c r="E139" s="410">
        <f>[2]Funkcni!J135</f>
        <v>0</v>
      </c>
      <c r="F139" s="410">
        <f>[2]Funkcni!B135</f>
        <v>0</v>
      </c>
      <c r="G139" s="410">
        <f>[2]Funkcni!C135</f>
        <v>0</v>
      </c>
      <c r="H139" s="410">
        <f>[2]Funkcni!D135</f>
        <v>0</v>
      </c>
      <c r="I139" s="410" t="str">
        <f t="shared" ref="I139:I198" si="4">IF(G139=0,"",H139/G139*100)</f>
        <v/>
      </c>
      <c r="J139" s="411" t="str">
        <f t="shared" ref="J139:J198" si="5">IF(E139=0,"",H139/E139*100)</f>
        <v/>
      </c>
    </row>
    <row r="140" spans="1:11" ht="16.7" customHeight="1">
      <c r="A140" s="432"/>
      <c r="B140" s="409"/>
      <c r="C140" s="406">
        <v>439</v>
      </c>
      <c r="D140" s="296" t="s">
        <v>353</v>
      </c>
      <c r="E140" s="410">
        <f>[2]Funkcni!J136</f>
        <v>0</v>
      </c>
      <c r="F140" s="410">
        <f>[2]Funkcni!B136</f>
        <v>0</v>
      </c>
      <c r="G140" s="410">
        <f>[2]Funkcni!C136</f>
        <v>0</v>
      </c>
      <c r="H140" s="410">
        <f>[2]Funkcni!D136</f>
        <v>0</v>
      </c>
      <c r="I140" s="410" t="str">
        <f t="shared" si="4"/>
        <v/>
      </c>
      <c r="J140" s="411" t="str">
        <f t="shared" si="5"/>
        <v/>
      </c>
    </row>
    <row r="141" spans="1:11" s="255" customFormat="1" ht="24.2" customHeight="1">
      <c r="A141" s="425"/>
      <c r="B141" s="409">
        <v>43</v>
      </c>
      <c r="C141" s="413"/>
      <c r="D141" s="426" t="s">
        <v>465</v>
      </c>
      <c r="E141" s="302">
        <f>[2]Funkcni!J137</f>
        <v>0</v>
      </c>
      <c r="F141" s="302">
        <f>[2]Funkcni!B137</f>
        <v>0</v>
      </c>
      <c r="G141" s="302">
        <f>[2]Funkcni!C137</f>
        <v>0</v>
      </c>
      <c r="H141" s="302">
        <f>[2]Funkcni!D137</f>
        <v>0</v>
      </c>
      <c r="I141" s="302" t="str">
        <f t="shared" si="4"/>
        <v/>
      </c>
      <c r="J141" s="415" t="str">
        <f t="shared" si="5"/>
        <v/>
      </c>
      <c r="K141" s="210"/>
    </row>
    <row r="142" spans="1:11" s="255" customFormat="1" ht="30" customHeight="1" thickBot="1">
      <c r="A142" s="429">
        <v>4</v>
      </c>
      <c r="B142" s="409"/>
      <c r="C142" s="413"/>
      <c r="D142" s="418" t="s">
        <v>466</v>
      </c>
      <c r="E142" s="431">
        <f>[2]Funkcni!J138</f>
        <v>0</v>
      </c>
      <c r="F142" s="419">
        <f>[2]Funkcni!B138</f>
        <v>0</v>
      </c>
      <c r="G142" s="419">
        <f>[2]Funkcni!C138</f>
        <v>0</v>
      </c>
      <c r="H142" s="419">
        <f>[2]Funkcni!D138</f>
        <v>0</v>
      </c>
      <c r="I142" s="419" t="str">
        <f t="shared" si="4"/>
        <v/>
      </c>
      <c r="J142" s="420" t="str">
        <f t="shared" si="5"/>
        <v/>
      </c>
      <c r="K142" s="210"/>
    </row>
    <row r="143" spans="1:11" ht="18" customHeight="1">
      <c r="A143" s="432"/>
      <c r="B143" s="409"/>
      <c r="C143" s="406">
        <v>511</v>
      </c>
      <c r="D143" s="296" t="s">
        <v>467</v>
      </c>
      <c r="E143" s="261">
        <f>[2]Funkcni!J139</f>
        <v>0</v>
      </c>
      <c r="F143" s="261">
        <f>[2]Funkcni!B139</f>
        <v>0</v>
      </c>
      <c r="G143" s="261">
        <f>[2]Funkcni!C139</f>
        <v>0</v>
      </c>
      <c r="H143" s="261">
        <f>[2]Funkcni!D139</f>
        <v>0</v>
      </c>
      <c r="I143" s="261" t="str">
        <f t="shared" si="4"/>
        <v/>
      </c>
      <c r="J143" s="421" t="str">
        <f t="shared" si="5"/>
        <v/>
      </c>
    </row>
    <row r="144" spans="1:11" ht="16.7" customHeight="1">
      <c r="A144" s="432"/>
      <c r="B144" s="409"/>
      <c r="C144" s="406">
        <v>516</v>
      </c>
      <c r="D144" s="296" t="s">
        <v>468</v>
      </c>
      <c r="E144" s="410">
        <f>[2]Funkcni!J140</f>
        <v>0</v>
      </c>
      <c r="F144" s="410">
        <f>[2]Funkcni!B140</f>
        <v>0</v>
      </c>
      <c r="G144" s="410">
        <f>[2]Funkcni!C140</f>
        <v>0</v>
      </c>
      <c r="H144" s="410">
        <f>[2]Funkcni!D140</f>
        <v>0</v>
      </c>
      <c r="I144" s="410" t="str">
        <f t="shared" si="4"/>
        <v/>
      </c>
      <c r="J144" s="411" t="str">
        <f t="shared" si="5"/>
        <v/>
      </c>
    </row>
    <row r="145" spans="1:11" ht="16.7" customHeight="1">
      <c r="A145" s="432"/>
      <c r="B145" s="409"/>
      <c r="C145" s="406">
        <v>517</v>
      </c>
      <c r="D145" s="296" t="s">
        <v>469</v>
      </c>
      <c r="E145" s="410">
        <f>[2]Funkcni!J141</f>
        <v>0</v>
      </c>
      <c r="F145" s="410">
        <f>[2]Funkcni!B141</f>
        <v>0</v>
      </c>
      <c r="G145" s="410">
        <f>[2]Funkcni!C141</f>
        <v>0</v>
      </c>
      <c r="H145" s="410">
        <f>[2]Funkcni!D141</f>
        <v>0</v>
      </c>
      <c r="I145" s="410" t="str">
        <f t="shared" si="4"/>
        <v/>
      </c>
      <c r="J145" s="411" t="str">
        <f t="shared" si="5"/>
        <v/>
      </c>
    </row>
    <row r="146" spans="1:11" ht="16.7" customHeight="1">
      <c r="A146" s="432"/>
      <c r="B146" s="409"/>
      <c r="C146" s="406">
        <v>518</v>
      </c>
      <c r="D146" s="296" t="s">
        <v>470</v>
      </c>
      <c r="E146" s="410">
        <f>[2]Funkcni!J142</f>
        <v>0</v>
      </c>
      <c r="F146" s="410">
        <f>[2]Funkcni!B142</f>
        <v>0</v>
      </c>
      <c r="G146" s="410">
        <f>[2]Funkcni!C142</f>
        <v>0</v>
      </c>
      <c r="H146" s="410">
        <f>[2]Funkcni!D142</f>
        <v>0</v>
      </c>
      <c r="I146" s="410" t="str">
        <f t="shared" si="4"/>
        <v/>
      </c>
      <c r="J146" s="411" t="str">
        <f t="shared" si="5"/>
        <v/>
      </c>
    </row>
    <row r="147" spans="1:11" ht="16.7" customHeight="1">
      <c r="A147" s="432"/>
      <c r="B147" s="409"/>
      <c r="C147" s="406">
        <v>519</v>
      </c>
      <c r="D147" s="296" t="s">
        <v>471</v>
      </c>
      <c r="E147" s="410">
        <f>[2]Funkcni!J143</f>
        <v>0</v>
      </c>
      <c r="F147" s="410">
        <f>[2]Funkcni!B143</f>
        <v>0</v>
      </c>
      <c r="G147" s="410">
        <f>[2]Funkcni!C143</f>
        <v>0</v>
      </c>
      <c r="H147" s="410">
        <f>[2]Funkcni!D143</f>
        <v>0</v>
      </c>
      <c r="I147" s="410" t="str">
        <f t="shared" si="4"/>
        <v/>
      </c>
      <c r="J147" s="411" t="str">
        <f t="shared" si="5"/>
        <v/>
      </c>
    </row>
    <row r="148" spans="1:11" s="255" customFormat="1" ht="20.100000000000001" customHeight="1">
      <c r="A148" s="425"/>
      <c r="B148" s="409">
        <v>51</v>
      </c>
      <c r="C148" s="413"/>
      <c r="D148" s="298" t="s">
        <v>472</v>
      </c>
      <c r="E148" s="422">
        <f>[2]Funkcni!J144</f>
        <v>0</v>
      </c>
      <c r="F148" s="422">
        <f>[2]Funkcni!B144</f>
        <v>0</v>
      </c>
      <c r="G148" s="422">
        <f>[2]Funkcni!C144</f>
        <v>0</v>
      </c>
      <c r="H148" s="422">
        <f>[2]Funkcni!D144</f>
        <v>0</v>
      </c>
      <c r="I148" s="422" t="str">
        <f t="shared" si="4"/>
        <v/>
      </c>
      <c r="J148" s="423" t="str">
        <f t="shared" si="5"/>
        <v/>
      </c>
      <c r="K148" s="210"/>
    </row>
    <row r="149" spans="1:11" ht="16.7" customHeight="1">
      <c r="A149" s="432"/>
      <c r="B149" s="409"/>
      <c r="C149" s="406">
        <v>521</v>
      </c>
      <c r="D149" s="296" t="s">
        <v>473</v>
      </c>
      <c r="E149" s="410">
        <f>[2]Funkcni!J145</f>
        <v>0</v>
      </c>
      <c r="F149" s="410">
        <f>[2]Funkcni!B145</f>
        <v>0</v>
      </c>
      <c r="G149" s="410">
        <f>[2]Funkcni!C145</f>
        <v>0</v>
      </c>
      <c r="H149" s="410">
        <f>[2]Funkcni!D145</f>
        <v>0</v>
      </c>
      <c r="I149" s="410" t="str">
        <f t="shared" si="4"/>
        <v/>
      </c>
      <c r="J149" s="411" t="str">
        <f t="shared" si="5"/>
        <v/>
      </c>
    </row>
    <row r="150" spans="1:11" ht="16.7" customHeight="1">
      <c r="A150" s="432"/>
      <c r="B150" s="409"/>
      <c r="C150" s="406">
        <v>522</v>
      </c>
      <c r="D150" s="296" t="s">
        <v>474</v>
      </c>
      <c r="E150" s="410">
        <f>[2]Funkcni!J146</f>
        <v>0</v>
      </c>
      <c r="F150" s="410">
        <f>[2]Funkcni!B146</f>
        <v>0</v>
      </c>
      <c r="G150" s="410">
        <f>[2]Funkcni!C146</f>
        <v>0</v>
      </c>
      <c r="H150" s="410">
        <f>[2]Funkcni!D146</f>
        <v>0</v>
      </c>
      <c r="I150" s="410" t="str">
        <f t="shared" si="4"/>
        <v/>
      </c>
      <c r="J150" s="411" t="str">
        <f t="shared" si="5"/>
        <v/>
      </c>
    </row>
    <row r="151" spans="1:11" ht="16.7" customHeight="1">
      <c r="A151" s="432"/>
      <c r="B151" s="409"/>
      <c r="C151" s="406">
        <v>526</v>
      </c>
      <c r="D151" s="296" t="s">
        <v>475</v>
      </c>
      <c r="E151" s="410">
        <f>[2]Funkcni!J147</f>
        <v>0</v>
      </c>
      <c r="F151" s="410">
        <f>[2]Funkcni!B147</f>
        <v>0</v>
      </c>
      <c r="G151" s="410">
        <f>[2]Funkcni!C147</f>
        <v>0</v>
      </c>
      <c r="H151" s="410">
        <f>[2]Funkcni!D147</f>
        <v>0</v>
      </c>
      <c r="I151" s="410" t="str">
        <f t="shared" si="4"/>
        <v/>
      </c>
      <c r="J151" s="411" t="str">
        <f t="shared" si="5"/>
        <v/>
      </c>
    </row>
    <row r="152" spans="1:11" ht="16.7" customHeight="1">
      <c r="A152" s="432"/>
      <c r="B152" s="409"/>
      <c r="C152" s="406">
        <v>527</v>
      </c>
      <c r="D152" s="296" t="s">
        <v>476</v>
      </c>
      <c r="E152" s="410">
        <f>[2]Funkcni!J148</f>
        <v>0</v>
      </c>
      <c r="F152" s="410">
        <f>[2]Funkcni!B148</f>
        <v>0</v>
      </c>
      <c r="G152" s="410">
        <f>[2]Funkcni!C148</f>
        <v>0</v>
      </c>
      <c r="H152" s="410">
        <f>[2]Funkcni!D148</f>
        <v>0</v>
      </c>
      <c r="I152" s="410" t="str">
        <f t="shared" si="4"/>
        <v/>
      </c>
      <c r="J152" s="411" t="str">
        <f t="shared" si="5"/>
        <v/>
      </c>
    </row>
    <row r="153" spans="1:11" ht="22.5" customHeight="1">
      <c r="A153" s="432"/>
      <c r="B153" s="409"/>
      <c r="C153" s="406">
        <v>528</v>
      </c>
      <c r="D153" s="296" t="s">
        <v>477</v>
      </c>
      <c r="E153" s="410">
        <f>[2]Funkcni!J149</f>
        <v>0</v>
      </c>
      <c r="F153" s="410">
        <f>[2]Funkcni!B149</f>
        <v>0</v>
      </c>
      <c r="G153" s="410">
        <f>[2]Funkcni!C149</f>
        <v>0</v>
      </c>
      <c r="H153" s="410">
        <f>[2]Funkcni!D149</f>
        <v>0</v>
      </c>
      <c r="I153" s="410" t="str">
        <f t="shared" si="4"/>
        <v/>
      </c>
      <c r="J153" s="411" t="str">
        <f t="shared" si="5"/>
        <v/>
      </c>
    </row>
    <row r="154" spans="1:11" ht="16.7" customHeight="1">
      <c r="A154" s="432"/>
      <c r="B154" s="409"/>
      <c r="C154" s="406">
        <v>529</v>
      </c>
      <c r="D154" s="296" t="s">
        <v>478</v>
      </c>
      <c r="E154" s="410">
        <f>[2]Funkcni!J150</f>
        <v>0</v>
      </c>
      <c r="F154" s="410">
        <f>[2]Funkcni!B150</f>
        <v>0</v>
      </c>
      <c r="G154" s="410">
        <f>[2]Funkcni!C150</f>
        <v>0</v>
      </c>
      <c r="H154" s="410">
        <f>[2]Funkcni!D150</f>
        <v>0</v>
      </c>
      <c r="I154" s="410" t="str">
        <f t="shared" si="4"/>
        <v/>
      </c>
      <c r="J154" s="411" t="str">
        <f t="shared" si="5"/>
        <v/>
      </c>
    </row>
    <row r="155" spans="1:11" s="255" customFormat="1" ht="20.100000000000001" customHeight="1">
      <c r="A155" s="425"/>
      <c r="B155" s="409">
        <v>52</v>
      </c>
      <c r="C155" s="413"/>
      <c r="D155" s="298" t="s">
        <v>479</v>
      </c>
      <c r="E155" s="422">
        <f>[2]Funkcni!J151</f>
        <v>0</v>
      </c>
      <c r="F155" s="422">
        <f>[2]Funkcni!B151</f>
        <v>0</v>
      </c>
      <c r="G155" s="422">
        <f>[2]Funkcni!C151</f>
        <v>0</v>
      </c>
      <c r="H155" s="422">
        <f>[2]Funkcni!D151</f>
        <v>0</v>
      </c>
      <c r="I155" s="422" t="str">
        <f t="shared" si="4"/>
        <v/>
      </c>
      <c r="J155" s="423" t="str">
        <f t="shared" si="5"/>
        <v/>
      </c>
      <c r="K155" s="210"/>
    </row>
    <row r="156" spans="1:11" ht="16.7" customHeight="1">
      <c r="A156" s="432"/>
      <c r="B156" s="409"/>
      <c r="C156" s="406">
        <v>531</v>
      </c>
      <c r="D156" s="296" t="s">
        <v>480</v>
      </c>
      <c r="E156" s="410">
        <f>[2]Funkcni!J152</f>
        <v>0</v>
      </c>
      <c r="F156" s="410">
        <f>[2]Funkcni!B152</f>
        <v>0</v>
      </c>
      <c r="G156" s="410">
        <f>[2]Funkcni!C152</f>
        <v>0</v>
      </c>
      <c r="H156" s="410">
        <f>[2]Funkcni!D152</f>
        <v>0</v>
      </c>
      <c r="I156" s="410" t="str">
        <f t="shared" si="4"/>
        <v/>
      </c>
      <c r="J156" s="411" t="str">
        <f t="shared" si="5"/>
        <v/>
      </c>
    </row>
    <row r="157" spans="1:11" ht="22.5" customHeight="1">
      <c r="A157" s="432"/>
      <c r="B157" s="409"/>
      <c r="C157" s="435" t="s">
        <v>481</v>
      </c>
      <c r="D157" s="296" t="s">
        <v>482</v>
      </c>
      <c r="E157" s="410">
        <f>[2]Funkcni!J153</f>
        <v>0</v>
      </c>
      <c r="F157" s="410">
        <f>[2]Funkcni!B153</f>
        <v>0</v>
      </c>
      <c r="G157" s="410">
        <f>[2]Funkcni!C153</f>
        <v>0</v>
      </c>
      <c r="H157" s="410">
        <f>[2]Funkcni!D153</f>
        <v>0</v>
      </c>
      <c r="I157" s="410" t="str">
        <f t="shared" si="4"/>
        <v/>
      </c>
      <c r="J157" s="411" t="str">
        <f t="shared" si="5"/>
        <v/>
      </c>
    </row>
    <row r="158" spans="1:11" ht="16.7" customHeight="1">
      <c r="A158" s="432"/>
      <c r="B158" s="409"/>
      <c r="C158" s="406">
        <v>538</v>
      </c>
      <c r="D158" s="296" t="s">
        <v>483</v>
      </c>
      <c r="E158" s="410">
        <f>[2]Funkcni!J154</f>
        <v>0</v>
      </c>
      <c r="F158" s="410">
        <f>[2]Funkcni!B154</f>
        <v>0</v>
      </c>
      <c r="G158" s="410">
        <f>[2]Funkcni!C154</f>
        <v>0</v>
      </c>
      <c r="H158" s="410">
        <f>[2]Funkcni!D154</f>
        <v>0</v>
      </c>
      <c r="I158" s="410" t="str">
        <f t="shared" si="4"/>
        <v/>
      </c>
      <c r="J158" s="411" t="str">
        <f t="shared" si="5"/>
        <v/>
      </c>
    </row>
    <row r="159" spans="1:11" ht="16.7" customHeight="1">
      <c r="A159" s="432"/>
      <c r="B159" s="409"/>
      <c r="C159" s="406">
        <v>539</v>
      </c>
      <c r="D159" s="439" t="s">
        <v>484</v>
      </c>
      <c r="E159" s="410">
        <f>[2]Funkcni!J155</f>
        <v>0</v>
      </c>
      <c r="F159" s="410">
        <f>[2]Funkcni!B155</f>
        <v>0</v>
      </c>
      <c r="G159" s="410">
        <f>[2]Funkcni!C155</f>
        <v>0</v>
      </c>
      <c r="H159" s="410">
        <f>[2]Funkcni!D155</f>
        <v>0</v>
      </c>
      <c r="I159" s="410" t="str">
        <f t="shared" si="4"/>
        <v/>
      </c>
      <c r="J159" s="411" t="str">
        <f t="shared" si="5"/>
        <v/>
      </c>
    </row>
    <row r="160" spans="1:11" s="255" customFormat="1" ht="20.100000000000001" customHeight="1">
      <c r="A160" s="425"/>
      <c r="B160" s="409">
        <v>53</v>
      </c>
      <c r="C160" s="413"/>
      <c r="D160" s="440" t="s">
        <v>485</v>
      </c>
      <c r="E160" s="422">
        <f>[2]Funkcni!J156</f>
        <v>0</v>
      </c>
      <c r="F160" s="422">
        <f>[2]Funkcni!B156</f>
        <v>0</v>
      </c>
      <c r="G160" s="422">
        <f>[2]Funkcni!C156</f>
        <v>0</v>
      </c>
      <c r="H160" s="422">
        <f>[2]Funkcni!D156</f>
        <v>0</v>
      </c>
      <c r="I160" s="422" t="str">
        <f t="shared" si="4"/>
        <v/>
      </c>
      <c r="J160" s="423" t="str">
        <f t="shared" si="5"/>
        <v/>
      </c>
      <c r="K160" s="210"/>
    </row>
    <row r="161" spans="1:11" ht="16.7" customHeight="1">
      <c r="A161" s="432"/>
      <c r="B161" s="409"/>
      <c r="C161" s="406">
        <v>541</v>
      </c>
      <c r="D161" s="296" t="s">
        <v>486</v>
      </c>
      <c r="E161" s="410">
        <f>[2]Funkcni!J157</f>
        <v>0</v>
      </c>
      <c r="F161" s="410">
        <f>[2]Funkcni!B157</f>
        <v>0</v>
      </c>
      <c r="G161" s="410">
        <f>[2]Funkcni!C157</f>
        <v>0</v>
      </c>
      <c r="H161" s="410">
        <f>[2]Funkcni!D157</f>
        <v>0</v>
      </c>
      <c r="I161" s="410" t="str">
        <f t="shared" si="4"/>
        <v/>
      </c>
      <c r="J161" s="411" t="str">
        <f t="shared" si="5"/>
        <v/>
      </c>
    </row>
    <row r="162" spans="1:11" ht="16.7" customHeight="1">
      <c r="A162" s="432"/>
      <c r="B162" s="409"/>
      <c r="C162" s="406">
        <v>542</v>
      </c>
      <c r="D162" s="296" t="s">
        <v>487</v>
      </c>
      <c r="E162" s="410">
        <f>[2]Funkcni!J158</f>
        <v>0</v>
      </c>
      <c r="F162" s="410">
        <f>[2]Funkcni!B158</f>
        <v>0</v>
      </c>
      <c r="G162" s="410">
        <f>[2]Funkcni!C158</f>
        <v>0</v>
      </c>
      <c r="H162" s="410">
        <f>[2]Funkcni!D158</f>
        <v>0</v>
      </c>
      <c r="I162" s="410" t="str">
        <f t="shared" si="4"/>
        <v/>
      </c>
      <c r="J162" s="411" t="str">
        <f t="shared" si="5"/>
        <v/>
      </c>
    </row>
    <row r="163" spans="1:11" ht="16.7" customHeight="1">
      <c r="A163" s="432"/>
      <c r="B163" s="409"/>
      <c r="C163" s="406">
        <v>543</v>
      </c>
      <c r="D163" s="296" t="s">
        <v>488</v>
      </c>
      <c r="E163" s="410">
        <f>[2]Funkcni!J159</f>
        <v>0</v>
      </c>
      <c r="F163" s="410">
        <f>[2]Funkcni!B159</f>
        <v>0</v>
      </c>
      <c r="G163" s="410">
        <f>[2]Funkcni!C159</f>
        <v>0</v>
      </c>
      <c r="H163" s="410">
        <f>[2]Funkcni!D159</f>
        <v>0</v>
      </c>
      <c r="I163" s="410" t="str">
        <f t="shared" si="4"/>
        <v/>
      </c>
      <c r="J163" s="411" t="str">
        <f t="shared" si="5"/>
        <v/>
      </c>
    </row>
    <row r="164" spans="1:11" ht="16.7" customHeight="1">
      <c r="A164" s="432"/>
      <c r="B164" s="409"/>
      <c r="C164" s="406">
        <v>544</v>
      </c>
      <c r="D164" s="296" t="s">
        <v>489</v>
      </c>
      <c r="E164" s="410">
        <f>[2]Funkcni!J160</f>
        <v>0</v>
      </c>
      <c r="F164" s="410">
        <f>[2]Funkcni!B160</f>
        <v>0</v>
      </c>
      <c r="G164" s="410">
        <f>[2]Funkcni!C160</f>
        <v>0</v>
      </c>
      <c r="H164" s="410">
        <f>[2]Funkcni!D160</f>
        <v>0</v>
      </c>
      <c r="I164" s="410" t="str">
        <f t="shared" si="4"/>
        <v/>
      </c>
      <c r="J164" s="411" t="str">
        <f t="shared" si="5"/>
        <v/>
      </c>
    </row>
    <row r="165" spans="1:11" ht="16.7" customHeight="1">
      <c r="A165" s="432"/>
      <c r="B165" s="409"/>
      <c r="C165" s="406">
        <v>545</v>
      </c>
      <c r="D165" s="296" t="s">
        <v>490</v>
      </c>
      <c r="E165" s="410">
        <f>[2]Funkcni!J161</f>
        <v>0</v>
      </c>
      <c r="F165" s="410">
        <f>[2]Funkcni!B161</f>
        <v>0</v>
      </c>
      <c r="G165" s="410">
        <f>[2]Funkcni!C161</f>
        <v>0</v>
      </c>
      <c r="H165" s="410">
        <f>[2]Funkcni!D161</f>
        <v>0</v>
      </c>
      <c r="I165" s="410" t="str">
        <f t="shared" si="4"/>
        <v/>
      </c>
      <c r="J165" s="411" t="str">
        <f t="shared" si="5"/>
        <v/>
      </c>
    </row>
    <row r="166" spans="1:11" ht="16.7" customHeight="1">
      <c r="A166" s="432"/>
      <c r="B166" s="409"/>
      <c r="C166" s="406">
        <v>546</v>
      </c>
      <c r="D166" s="296" t="s">
        <v>491</v>
      </c>
      <c r="E166" s="410">
        <f>[2]Funkcni!J162</f>
        <v>0</v>
      </c>
      <c r="F166" s="410">
        <f>[2]Funkcni!B162</f>
        <v>0</v>
      </c>
      <c r="G166" s="410">
        <f>[2]Funkcni!C162</f>
        <v>0</v>
      </c>
      <c r="H166" s="410">
        <f>[2]Funkcni!D162</f>
        <v>0</v>
      </c>
      <c r="I166" s="410" t="str">
        <f t="shared" si="4"/>
        <v/>
      </c>
      <c r="J166" s="411" t="str">
        <f t="shared" si="5"/>
        <v/>
      </c>
    </row>
    <row r="167" spans="1:11" ht="16.7" customHeight="1">
      <c r="A167" s="432"/>
      <c r="B167" s="409"/>
      <c r="C167" s="406">
        <v>547</v>
      </c>
      <c r="D167" s="296" t="s">
        <v>492</v>
      </c>
      <c r="E167" s="410">
        <f>[2]Funkcni!J163</f>
        <v>0</v>
      </c>
      <c r="F167" s="410">
        <f>[2]Funkcni!B163</f>
        <v>0</v>
      </c>
      <c r="G167" s="410">
        <f>[2]Funkcni!C163</f>
        <v>0</v>
      </c>
      <c r="H167" s="410">
        <f>[2]Funkcni!D163</f>
        <v>0</v>
      </c>
      <c r="I167" s="410" t="str">
        <f t="shared" si="4"/>
        <v/>
      </c>
      <c r="J167" s="411" t="str">
        <f t="shared" si="5"/>
        <v/>
      </c>
    </row>
    <row r="168" spans="1:11" ht="16.7" customHeight="1">
      <c r="A168" s="432"/>
      <c r="B168" s="409"/>
      <c r="C168" s="406">
        <v>548</v>
      </c>
      <c r="D168" s="296" t="s">
        <v>493</v>
      </c>
      <c r="E168" s="410">
        <f>[2]Funkcni!J164</f>
        <v>0</v>
      </c>
      <c r="F168" s="410">
        <f>[2]Funkcni!B164</f>
        <v>0</v>
      </c>
      <c r="G168" s="410">
        <f>[2]Funkcni!C164</f>
        <v>0</v>
      </c>
      <c r="H168" s="410">
        <f>[2]Funkcni!D164</f>
        <v>0</v>
      </c>
      <c r="I168" s="410" t="str">
        <f t="shared" si="4"/>
        <v/>
      </c>
      <c r="J168" s="411" t="str">
        <f t="shared" si="5"/>
        <v/>
      </c>
    </row>
    <row r="169" spans="1:11" ht="16.7" customHeight="1">
      <c r="A169" s="432"/>
      <c r="B169" s="409"/>
      <c r="C169" s="406">
        <v>549</v>
      </c>
      <c r="D169" s="296" t="s">
        <v>494</v>
      </c>
      <c r="E169" s="410">
        <f>[2]Funkcni!J165</f>
        <v>0</v>
      </c>
      <c r="F169" s="410">
        <f>[2]Funkcni!B165</f>
        <v>0</v>
      </c>
      <c r="G169" s="410">
        <f>[2]Funkcni!C165</f>
        <v>0</v>
      </c>
      <c r="H169" s="410">
        <f>[2]Funkcni!D165</f>
        <v>0</v>
      </c>
      <c r="I169" s="410" t="str">
        <f t="shared" si="4"/>
        <v/>
      </c>
      <c r="J169" s="411" t="str">
        <f t="shared" si="5"/>
        <v/>
      </c>
    </row>
    <row r="170" spans="1:11" s="255" customFormat="1" ht="20.100000000000001" customHeight="1">
      <c r="A170" s="425"/>
      <c r="B170" s="409">
        <v>54</v>
      </c>
      <c r="C170" s="413"/>
      <c r="D170" s="298" t="s">
        <v>495</v>
      </c>
      <c r="E170" s="422">
        <f>[2]Funkcni!J166</f>
        <v>0</v>
      </c>
      <c r="F170" s="422">
        <f>[2]Funkcni!B166</f>
        <v>0</v>
      </c>
      <c r="G170" s="422">
        <f>[2]Funkcni!C166</f>
        <v>0</v>
      </c>
      <c r="H170" s="422">
        <f>[2]Funkcni!D166</f>
        <v>0</v>
      </c>
      <c r="I170" s="422" t="str">
        <f t="shared" si="4"/>
        <v/>
      </c>
      <c r="J170" s="423" t="str">
        <f t="shared" si="5"/>
        <v/>
      </c>
      <c r="K170" s="210"/>
    </row>
    <row r="171" spans="1:11" ht="16.7" customHeight="1">
      <c r="A171" s="432"/>
      <c r="B171" s="409"/>
      <c r="C171" s="406">
        <v>551</v>
      </c>
      <c r="D171" s="296" t="s">
        <v>496</v>
      </c>
      <c r="E171" s="410">
        <f>[2]Funkcni!J167</f>
        <v>0</v>
      </c>
      <c r="F171" s="410">
        <f>[2]Funkcni!B167</f>
        <v>0</v>
      </c>
      <c r="G171" s="410">
        <f>[2]Funkcni!C167</f>
        <v>0</v>
      </c>
      <c r="H171" s="410">
        <f>[2]Funkcni!D167</f>
        <v>0</v>
      </c>
      <c r="I171" s="410" t="str">
        <f t="shared" si="4"/>
        <v/>
      </c>
      <c r="J171" s="411" t="str">
        <f t="shared" si="5"/>
        <v/>
      </c>
    </row>
    <row r="172" spans="1:11" ht="16.7" customHeight="1">
      <c r="A172" s="432"/>
      <c r="B172" s="409"/>
      <c r="C172" s="406">
        <v>552</v>
      </c>
      <c r="D172" s="296" t="s">
        <v>497</v>
      </c>
      <c r="E172" s="410">
        <f>[2]Funkcni!J168</f>
        <v>0</v>
      </c>
      <c r="F172" s="410">
        <f>[2]Funkcni!B168</f>
        <v>0</v>
      </c>
      <c r="G172" s="410">
        <f>[2]Funkcni!C168</f>
        <v>0</v>
      </c>
      <c r="H172" s="410">
        <f>[2]Funkcni!D168</f>
        <v>0</v>
      </c>
      <c r="I172" s="410" t="str">
        <f t="shared" si="4"/>
        <v/>
      </c>
      <c r="J172" s="411" t="str">
        <f t="shared" si="5"/>
        <v/>
      </c>
    </row>
    <row r="173" spans="1:11" ht="22.5" customHeight="1">
      <c r="A173" s="432"/>
      <c r="B173" s="409"/>
      <c r="C173" s="406">
        <v>556</v>
      </c>
      <c r="D173" s="296" t="s">
        <v>498</v>
      </c>
      <c r="E173" s="410">
        <f>[2]Funkcni!J169</f>
        <v>0</v>
      </c>
      <c r="F173" s="410">
        <f>[2]Funkcni!B169</f>
        <v>0</v>
      </c>
      <c r="G173" s="410">
        <f>[2]Funkcni!C169</f>
        <v>0</v>
      </c>
      <c r="H173" s="410">
        <f>[2]Funkcni!D169</f>
        <v>0</v>
      </c>
      <c r="I173" s="410" t="str">
        <f t="shared" si="4"/>
        <v/>
      </c>
      <c r="J173" s="411" t="str">
        <f t="shared" si="5"/>
        <v/>
      </c>
    </row>
    <row r="174" spans="1:11" ht="22.5" customHeight="1">
      <c r="A174" s="432"/>
      <c r="B174" s="409"/>
      <c r="C174" s="406">
        <v>558</v>
      </c>
      <c r="D174" s="296" t="s">
        <v>499</v>
      </c>
      <c r="E174" s="410">
        <f>[2]Funkcni!J170</f>
        <v>0</v>
      </c>
      <c r="F174" s="410">
        <f>[2]Funkcni!B170</f>
        <v>0</v>
      </c>
      <c r="G174" s="410">
        <f>[2]Funkcni!C170</f>
        <v>0</v>
      </c>
      <c r="H174" s="410">
        <f>[2]Funkcni!D170</f>
        <v>0</v>
      </c>
      <c r="I174" s="410" t="str">
        <f t="shared" si="4"/>
        <v/>
      </c>
      <c r="J174" s="411" t="str">
        <f t="shared" si="5"/>
        <v/>
      </c>
    </row>
    <row r="175" spans="1:11" ht="22.5" customHeight="1">
      <c r="A175" s="432"/>
      <c r="B175" s="409"/>
      <c r="C175" s="406">
        <v>559</v>
      </c>
      <c r="D175" s="296" t="s">
        <v>500</v>
      </c>
      <c r="E175" s="410">
        <f>[2]Funkcni!J171</f>
        <v>0</v>
      </c>
      <c r="F175" s="410">
        <f>[2]Funkcni!B171</f>
        <v>0</v>
      </c>
      <c r="G175" s="410">
        <f>[2]Funkcni!C171</f>
        <v>0</v>
      </c>
      <c r="H175" s="410">
        <f>[2]Funkcni!D171</f>
        <v>0</v>
      </c>
      <c r="I175" s="410" t="str">
        <f t="shared" si="4"/>
        <v/>
      </c>
      <c r="J175" s="411" t="str">
        <f t="shared" si="5"/>
        <v/>
      </c>
    </row>
    <row r="176" spans="1:11" s="255" customFormat="1" ht="24.2" customHeight="1">
      <c r="A176" s="425"/>
      <c r="B176" s="409">
        <v>55</v>
      </c>
      <c r="C176" s="413"/>
      <c r="D176" s="426" t="s">
        <v>501</v>
      </c>
      <c r="E176" s="302">
        <f>[2]Funkcni!J172</f>
        <v>0</v>
      </c>
      <c r="F176" s="302">
        <f>[2]Funkcni!B172</f>
        <v>0</v>
      </c>
      <c r="G176" s="302">
        <f>[2]Funkcni!C172</f>
        <v>0</v>
      </c>
      <c r="H176" s="302">
        <f>[2]Funkcni!D172</f>
        <v>0</v>
      </c>
      <c r="I176" s="302" t="str">
        <f t="shared" si="4"/>
        <v/>
      </c>
      <c r="J176" s="415" t="str">
        <f t="shared" si="5"/>
        <v/>
      </c>
      <c r="K176" s="210"/>
    </row>
    <row r="177" spans="1:11" s="255" customFormat="1" ht="21.95" customHeight="1" thickBot="1">
      <c r="A177" s="429">
        <v>5</v>
      </c>
      <c r="B177" s="409"/>
      <c r="C177" s="413"/>
      <c r="D177" s="418" t="s">
        <v>502</v>
      </c>
      <c r="E177" s="431">
        <f>[2]Funkcni!J173</f>
        <v>0</v>
      </c>
      <c r="F177" s="419">
        <f>[2]Funkcni!B173</f>
        <v>0</v>
      </c>
      <c r="G177" s="419">
        <f>[2]Funkcni!C173</f>
        <v>0</v>
      </c>
      <c r="H177" s="419">
        <f>[2]Funkcni!D173</f>
        <v>0</v>
      </c>
      <c r="I177" s="419" t="str">
        <f t="shared" si="4"/>
        <v/>
      </c>
      <c r="J177" s="420" t="str">
        <f t="shared" si="5"/>
        <v/>
      </c>
      <c r="K177" s="210"/>
    </row>
    <row r="178" spans="1:11" ht="18" customHeight="1">
      <c r="A178" s="432"/>
      <c r="B178" s="409"/>
      <c r="C178" s="406">
        <v>611</v>
      </c>
      <c r="D178" s="296" t="s">
        <v>503</v>
      </c>
      <c r="E178" s="261">
        <f>[2]Funkcni!J174</f>
        <v>68907.461060000001</v>
      </c>
      <c r="F178" s="261">
        <f>[2]Funkcni!B174</f>
        <v>13600</v>
      </c>
      <c r="G178" s="261">
        <f>[2]Funkcni!C174</f>
        <v>108410.55899999999</v>
      </c>
      <c r="H178" s="261">
        <f>[2]Funkcni!D174</f>
        <v>131358.46804000001</v>
      </c>
      <c r="I178" s="261">
        <f t="shared" si="4"/>
        <v>121.16759589810806</v>
      </c>
      <c r="J178" s="421">
        <f t="shared" si="5"/>
        <v>190.63025399473338</v>
      </c>
    </row>
    <row r="179" spans="1:11" ht="16.7" customHeight="1">
      <c r="A179" s="432"/>
      <c r="B179" s="409"/>
      <c r="C179" s="406">
        <v>612</v>
      </c>
      <c r="D179" s="296" t="s">
        <v>504</v>
      </c>
      <c r="E179" s="410">
        <f>[2]Funkcni!J175</f>
        <v>0</v>
      </c>
      <c r="F179" s="410">
        <f>[2]Funkcni!B175</f>
        <v>0</v>
      </c>
      <c r="G179" s="410">
        <f>[2]Funkcni!C175</f>
        <v>0</v>
      </c>
      <c r="H179" s="410">
        <f>[2]Funkcni!D175</f>
        <v>0</v>
      </c>
      <c r="I179" s="410" t="str">
        <f t="shared" si="4"/>
        <v/>
      </c>
      <c r="J179" s="411" t="str">
        <f t="shared" si="5"/>
        <v/>
      </c>
    </row>
    <row r="180" spans="1:11" ht="16.7" customHeight="1">
      <c r="A180" s="432"/>
      <c r="B180" s="409"/>
      <c r="C180" s="406">
        <v>613</v>
      </c>
      <c r="D180" s="296" t="s">
        <v>505</v>
      </c>
      <c r="E180" s="410">
        <f>[2]Funkcni!J176</f>
        <v>0</v>
      </c>
      <c r="F180" s="410">
        <f>[2]Funkcni!B176</f>
        <v>0</v>
      </c>
      <c r="G180" s="410">
        <f>[2]Funkcni!C176</f>
        <v>0</v>
      </c>
      <c r="H180" s="410">
        <f>[2]Funkcni!D176</f>
        <v>0</v>
      </c>
      <c r="I180" s="410" t="str">
        <f t="shared" si="4"/>
        <v/>
      </c>
      <c r="J180" s="411" t="str">
        <f t="shared" si="5"/>
        <v/>
      </c>
    </row>
    <row r="181" spans="1:11" ht="22.5" customHeight="1">
      <c r="A181" s="432"/>
      <c r="B181" s="409"/>
      <c r="C181" s="406">
        <v>614</v>
      </c>
      <c r="D181" s="296" t="s">
        <v>506</v>
      </c>
      <c r="E181" s="410">
        <f>[2]Funkcni!J177</f>
        <v>1008604.30664</v>
      </c>
      <c r="F181" s="410">
        <f>[2]Funkcni!B177</f>
        <v>991963.49300000002</v>
      </c>
      <c r="G181" s="410">
        <f>[2]Funkcni!C177</f>
        <v>1014666.018</v>
      </c>
      <c r="H181" s="410">
        <f>[2]Funkcni!D177</f>
        <v>1035452.18172</v>
      </c>
      <c r="I181" s="410">
        <f t="shared" si="4"/>
        <v>102.04857197848918</v>
      </c>
      <c r="J181" s="411">
        <f t="shared" si="5"/>
        <v>102.66188384317327</v>
      </c>
    </row>
    <row r="182" spans="1:11" ht="22.5" customHeight="1">
      <c r="A182" s="432"/>
      <c r="B182" s="409"/>
      <c r="C182" s="406">
        <v>615</v>
      </c>
      <c r="D182" s="296" t="s">
        <v>507</v>
      </c>
      <c r="E182" s="410">
        <f>[2]Funkcni!J178</f>
        <v>0</v>
      </c>
      <c r="F182" s="410">
        <f>[2]Funkcni!B178</f>
        <v>0</v>
      </c>
      <c r="G182" s="410">
        <f>[2]Funkcni!C178</f>
        <v>0</v>
      </c>
      <c r="H182" s="410">
        <f>[2]Funkcni!D178</f>
        <v>0</v>
      </c>
      <c r="I182" s="410" t="str">
        <f t="shared" si="4"/>
        <v/>
      </c>
      <c r="J182" s="411" t="str">
        <f t="shared" si="5"/>
        <v/>
      </c>
    </row>
    <row r="183" spans="1:11" ht="16.7" customHeight="1">
      <c r="A183" s="432"/>
      <c r="B183" s="409"/>
      <c r="C183" s="406">
        <v>617</v>
      </c>
      <c r="D183" s="296" t="s">
        <v>508</v>
      </c>
      <c r="E183" s="410">
        <f>[2]Funkcni!J179</f>
        <v>0</v>
      </c>
      <c r="F183" s="410">
        <f>[2]Funkcni!B179</f>
        <v>0</v>
      </c>
      <c r="G183" s="410">
        <f>[2]Funkcni!C179</f>
        <v>0</v>
      </c>
      <c r="H183" s="410">
        <f>[2]Funkcni!D179</f>
        <v>0</v>
      </c>
      <c r="I183" s="410" t="str">
        <f t="shared" si="4"/>
        <v/>
      </c>
      <c r="J183" s="411" t="str">
        <f t="shared" si="5"/>
        <v/>
      </c>
    </row>
    <row r="184" spans="1:11" ht="16.7" customHeight="1">
      <c r="A184" s="432"/>
      <c r="B184" s="409"/>
      <c r="C184" s="406">
        <v>618</v>
      </c>
      <c r="D184" s="296" t="s">
        <v>509</v>
      </c>
      <c r="E184" s="410">
        <f>[2]Funkcni!J180</f>
        <v>0</v>
      </c>
      <c r="F184" s="410">
        <f>[2]Funkcni!B180</f>
        <v>0</v>
      </c>
      <c r="G184" s="410">
        <f>[2]Funkcni!C180</f>
        <v>0</v>
      </c>
      <c r="H184" s="410">
        <f>[2]Funkcni!D180</f>
        <v>0</v>
      </c>
      <c r="I184" s="410" t="str">
        <f t="shared" si="4"/>
        <v/>
      </c>
      <c r="J184" s="411" t="str">
        <f t="shared" si="5"/>
        <v/>
      </c>
    </row>
    <row r="185" spans="1:11" ht="16.7" customHeight="1">
      <c r="A185" s="432"/>
      <c r="B185" s="409"/>
      <c r="C185" s="406">
        <v>619</v>
      </c>
      <c r="D185" s="296" t="s">
        <v>510</v>
      </c>
      <c r="E185" s="410">
        <f>[2]Funkcni!J181</f>
        <v>0</v>
      </c>
      <c r="F185" s="410">
        <f>[2]Funkcni!B181</f>
        <v>0</v>
      </c>
      <c r="G185" s="410">
        <f>[2]Funkcni!C181</f>
        <v>0</v>
      </c>
      <c r="H185" s="410">
        <f>[2]Funkcni!D181</f>
        <v>0</v>
      </c>
      <c r="I185" s="410" t="str">
        <f t="shared" si="4"/>
        <v/>
      </c>
      <c r="J185" s="411" t="str">
        <f t="shared" si="5"/>
        <v/>
      </c>
    </row>
    <row r="186" spans="1:11" s="255" customFormat="1" ht="24.2" customHeight="1">
      <c r="A186" s="425"/>
      <c r="B186" s="409">
        <v>61</v>
      </c>
      <c r="C186" s="413"/>
      <c r="D186" s="298" t="s">
        <v>511</v>
      </c>
      <c r="E186" s="422">
        <f>[2]Funkcni!J182</f>
        <v>1077511.7677</v>
      </c>
      <c r="F186" s="422">
        <f>[2]Funkcni!B182</f>
        <v>1005563.493</v>
      </c>
      <c r="G186" s="422">
        <f>[2]Funkcni!C182</f>
        <v>1123076.577</v>
      </c>
      <c r="H186" s="422">
        <f>[2]Funkcni!D182</f>
        <v>1166810.6497599999</v>
      </c>
      <c r="I186" s="422">
        <f t="shared" si="4"/>
        <v>103.89413096628049</v>
      </c>
      <c r="J186" s="423">
        <f t="shared" si="5"/>
        <v>108.28750875274547</v>
      </c>
      <c r="K186" s="210"/>
    </row>
    <row r="187" spans="1:11" ht="16.7" customHeight="1">
      <c r="A187" s="432"/>
      <c r="B187" s="409"/>
      <c r="C187" s="406">
        <v>621</v>
      </c>
      <c r="D187" s="296" t="s">
        <v>512</v>
      </c>
      <c r="E187" s="410">
        <f>[2]Funkcni!J183</f>
        <v>0</v>
      </c>
      <c r="F187" s="410">
        <f>[2]Funkcni!B183</f>
        <v>0</v>
      </c>
      <c r="G187" s="410">
        <f>[2]Funkcni!C183</f>
        <v>0</v>
      </c>
      <c r="H187" s="410">
        <f>[2]Funkcni!D183</f>
        <v>0</v>
      </c>
      <c r="I187" s="410" t="str">
        <f t="shared" si="4"/>
        <v/>
      </c>
      <c r="J187" s="411" t="str">
        <f t="shared" si="5"/>
        <v/>
      </c>
    </row>
    <row r="188" spans="1:11" ht="22.5" customHeight="1">
      <c r="A188" s="432"/>
      <c r="B188" s="409"/>
      <c r="C188" s="406">
        <v>622</v>
      </c>
      <c r="D188" s="296" t="s">
        <v>513</v>
      </c>
      <c r="E188" s="410">
        <f>[2]Funkcni!J184</f>
        <v>33.756689999999999</v>
      </c>
      <c r="F188" s="410">
        <f>[2]Funkcni!B184</f>
        <v>40</v>
      </c>
      <c r="G188" s="410">
        <f>[2]Funkcni!C184</f>
        <v>33</v>
      </c>
      <c r="H188" s="410">
        <f>[2]Funkcni!D184</f>
        <v>32.056179999999998</v>
      </c>
      <c r="I188" s="410">
        <f t="shared" si="4"/>
        <v>97.139939393939386</v>
      </c>
      <c r="J188" s="411">
        <f t="shared" si="5"/>
        <v>94.962450406126891</v>
      </c>
    </row>
    <row r="189" spans="1:11" s="255" customFormat="1" ht="20.100000000000001" customHeight="1">
      <c r="A189" s="425"/>
      <c r="B189" s="409">
        <v>62</v>
      </c>
      <c r="C189" s="413"/>
      <c r="D189" s="298" t="s">
        <v>514</v>
      </c>
      <c r="E189" s="422">
        <f>[2]Funkcni!J185</f>
        <v>33.756689999999999</v>
      </c>
      <c r="F189" s="422">
        <f>[2]Funkcni!B185</f>
        <v>40</v>
      </c>
      <c r="G189" s="422">
        <f>[2]Funkcni!C185</f>
        <v>33</v>
      </c>
      <c r="H189" s="422">
        <f>[2]Funkcni!D185</f>
        <v>32.056179999999998</v>
      </c>
      <c r="I189" s="422">
        <f t="shared" si="4"/>
        <v>97.139939393939386</v>
      </c>
      <c r="J189" s="423">
        <f t="shared" si="5"/>
        <v>94.962450406126891</v>
      </c>
      <c r="K189" s="210"/>
    </row>
    <row r="190" spans="1:11" ht="16.7" customHeight="1">
      <c r="A190" s="432"/>
      <c r="B190" s="441"/>
      <c r="C190" s="406">
        <v>631</v>
      </c>
      <c r="D190" s="296" t="s">
        <v>515</v>
      </c>
      <c r="E190" s="410">
        <f>[2]Funkcni!J186</f>
        <v>0</v>
      </c>
      <c r="F190" s="410">
        <f>[2]Funkcni!B186</f>
        <v>0</v>
      </c>
      <c r="G190" s="410">
        <f>[2]Funkcni!C186</f>
        <v>0</v>
      </c>
      <c r="H190" s="410">
        <f>[2]Funkcni!D186</f>
        <v>0</v>
      </c>
      <c r="I190" s="410" t="str">
        <f t="shared" si="4"/>
        <v/>
      </c>
      <c r="J190" s="411" t="str">
        <f t="shared" si="5"/>
        <v/>
      </c>
    </row>
    <row r="191" spans="1:11" ht="16.7" customHeight="1">
      <c r="A191" s="432"/>
      <c r="B191" s="441"/>
      <c r="C191" s="406">
        <v>632</v>
      </c>
      <c r="D191" s="296" t="s">
        <v>516</v>
      </c>
      <c r="E191" s="410">
        <f>[2]Funkcni!J187</f>
        <v>0</v>
      </c>
      <c r="F191" s="410">
        <f>[2]Funkcni!B187</f>
        <v>0</v>
      </c>
      <c r="G191" s="410">
        <f>[2]Funkcni!C187</f>
        <v>0</v>
      </c>
      <c r="H191" s="410">
        <f>[2]Funkcni!D187</f>
        <v>0</v>
      </c>
      <c r="I191" s="410" t="str">
        <f t="shared" si="4"/>
        <v/>
      </c>
      <c r="J191" s="411" t="str">
        <f t="shared" si="5"/>
        <v/>
      </c>
    </row>
    <row r="192" spans="1:11" ht="16.7" customHeight="1">
      <c r="A192" s="432"/>
      <c r="B192" s="441"/>
      <c r="C192" s="406">
        <v>633</v>
      </c>
      <c r="D192" s="296" t="s">
        <v>517</v>
      </c>
      <c r="E192" s="410">
        <f>[2]Funkcni!J188</f>
        <v>0</v>
      </c>
      <c r="F192" s="410">
        <f>[2]Funkcni!B188</f>
        <v>0</v>
      </c>
      <c r="G192" s="410">
        <f>[2]Funkcni!C188</f>
        <v>0</v>
      </c>
      <c r="H192" s="410">
        <f>[2]Funkcni!D188</f>
        <v>0</v>
      </c>
      <c r="I192" s="410" t="str">
        <f t="shared" si="4"/>
        <v/>
      </c>
      <c r="J192" s="411" t="str">
        <f t="shared" si="5"/>
        <v/>
      </c>
    </row>
    <row r="193" spans="1:11" ht="16.7" customHeight="1">
      <c r="A193" s="432"/>
      <c r="B193" s="441"/>
      <c r="C193" s="406">
        <v>639</v>
      </c>
      <c r="D193" s="296" t="s">
        <v>518</v>
      </c>
      <c r="E193" s="410">
        <f>[2]Funkcni!J189</f>
        <v>0</v>
      </c>
      <c r="F193" s="410">
        <f>[2]Funkcni!B189</f>
        <v>0</v>
      </c>
      <c r="G193" s="410">
        <f>[2]Funkcni!C189</f>
        <v>0</v>
      </c>
      <c r="H193" s="410">
        <f>[2]Funkcni!D189</f>
        <v>0</v>
      </c>
      <c r="I193" s="410" t="str">
        <f t="shared" si="4"/>
        <v/>
      </c>
      <c r="J193" s="411" t="str">
        <f t="shared" si="5"/>
        <v/>
      </c>
    </row>
    <row r="194" spans="1:11" s="255" customFormat="1" ht="20.100000000000001" customHeight="1">
      <c r="A194" s="416"/>
      <c r="B194" s="442">
        <v>63</v>
      </c>
      <c r="C194" s="413"/>
      <c r="D194" s="298" t="s">
        <v>519</v>
      </c>
      <c r="E194" s="422">
        <f>[2]Funkcni!J190</f>
        <v>0</v>
      </c>
      <c r="F194" s="422">
        <f>[2]Funkcni!B190</f>
        <v>0</v>
      </c>
      <c r="G194" s="422">
        <f>[2]Funkcni!C190</f>
        <v>0</v>
      </c>
      <c r="H194" s="422">
        <f>[2]Funkcni!D190</f>
        <v>0</v>
      </c>
      <c r="I194" s="422" t="str">
        <f t="shared" si="4"/>
        <v/>
      </c>
      <c r="J194" s="423" t="str">
        <f t="shared" si="5"/>
        <v/>
      </c>
      <c r="K194" s="210"/>
    </row>
    <row r="195" spans="1:11" ht="16.7" customHeight="1">
      <c r="A195" s="443"/>
      <c r="B195" s="442"/>
      <c r="C195" s="406">
        <v>640</v>
      </c>
      <c r="D195" s="296" t="s">
        <v>520</v>
      </c>
      <c r="E195" s="410">
        <f>[2]Funkcni!J191</f>
        <v>0</v>
      </c>
      <c r="F195" s="410">
        <f>[2]Funkcni!B191</f>
        <v>0</v>
      </c>
      <c r="G195" s="410">
        <f>[2]Funkcni!C191</f>
        <v>0</v>
      </c>
      <c r="H195" s="410">
        <f>[2]Funkcni!D191</f>
        <v>0</v>
      </c>
      <c r="I195" s="410" t="str">
        <f t="shared" si="4"/>
        <v/>
      </c>
      <c r="J195" s="411" t="str">
        <f t="shared" si="5"/>
        <v/>
      </c>
    </row>
    <row r="196" spans="1:11" s="255" customFormat="1" ht="20.100000000000001" customHeight="1">
      <c r="A196" s="416"/>
      <c r="B196" s="442">
        <v>64</v>
      </c>
      <c r="C196" s="413"/>
      <c r="D196" s="426" t="s">
        <v>520</v>
      </c>
      <c r="E196" s="302">
        <f>[2]Funkcni!J192</f>
        <v>0</v>
      </c>
      <c r="F196" s="302">
        <f>[2]Funkcni!B192</f>
        <v>0</v>
      </c>
      <c r="G196" s="302">
        <f>[2]Funkcni!C192</f>
        <v>0</v>
      </c>
      <c r="H196" s="302">
        <f>[2]Funkcni!D192</f>
        <v>0</v>
      </c>
      <c r="I196" s="302" t="str">
        <f t="shared" si="4"/>
        <v/>
      </c>
      <c r="J196" s="415" t="str">
        <f t="shared" si="5"/>
        <v/>
      </c>
      <c r="K196" s="210"/>
    </row>
    <row r="197" spans="1:11" s="255" customFormat="1" ht="21.95" customHeight="1" thickBot="1">
      <c r="A197" s="429">
        <v>6</v>
      </c>
      <c r="B197" s="444"/>
      <c r="C197" s="413"/>
      <c r="D197" s="418" t="s">
        <v>521</v>
      </c>
      <c r="E197" s="431">
        <f>[2]Funkcni!J193</f>
        <v>1077545.5243899999</v>
      </c>
      <c r="F197" s="419">
        <f>[2]Funkcni!B193</f>
        <v>1005603.493</v>
      </c>
      <c r="G197" s="419">
        <f>[2]Funkcni!C193</f>
        <v>1123109.577</v>
      </c>
      <c r="H197" s="419">
        <f>[2]Funkcni!D193</f>
        <v>1166842.70594</v>
      </c>
      <c r="I197" s="419">
        <f t="shared" si="4"/>
        <v>103.89393250984627</v>
      </c>
      <c r="J197" s="420">
        <f t="shared" si="5"/>
        <v>108.2870913134321</v>
      </c>
      <c r="K197" s="210"/>
    </row>
    <row r="198" spans="1:11" s="255" customFormat="1" ht="35.1" customHeight="1" thickBot="1">
      <c r="A198" s="1062" t="s">
        <v>522</v>
      </c>
      <c r="B198" s="1063"/>
      <c r="C198" s="1064"/>
      <c r="D198" s="445" t="s">
        <v>290</v>
      </c>
      <c r="E198" s="293">
        <f>[2]Funkcni!J194</f>
        <v>1077545.5243899999</v>
      </c>
      <c r="F198" s="289">
        <f>[2]Funkcni!B194</f>
        <v>1005603.493</v>
      </c>
      <c r="G198" s="289">
        <f>[2]Funkcni!C194</f>
        <v>1123109.577</v>
      </c>
      <c r="H198" s="289">
        <f>[2]Funkcni!D194</f>
        <v>1166842.70594</v>
      </c>
      <c r="I198" s="289">
        <f t="shared" si="4"/>
        <v>103.89393250984627</v>
      </c>
      <c r="J198" s="446">
        <f t="shared" si="5"/>
        <v>108.2870913134321</v>
      </c>
      <c r="K198" s="210"/>
    </row>
    <row r="199" spans="1:11" s="452" customFormat="1" ht="21" customHeight="1">
      <c r="A199" s="447"/>
      <c r="B199" s="448"/>
      <c r="C199" s="449"/>
      <c r="D199" s="449"/>
      <c r="E199" s="450"/>
      <c r="F199" s="450"/>
      <c r="G199" s="450"/>
      <c r="H199" s="451"/>
      <c r="I199" s="451"/>
    </row>
    <row r="200" spans="1:11" s="452" customFormat="1">
      <c r="C200" s="453"/>
      <c r="D200" s="454"/>
      <c r="E200" s="455"/>
      <c r="F200" s="455"/>
      <c r="G200" s="209"/>
      <c r="H200" s="209"/>
      <c r="I200" s="209"/>
      <c r="J200" s="209"/>
    </row>
    <row r="201" spans="1:11" s="452" customFormat="1" ht="12">
      <c r="C201" s="453"/>
      <c r="D201" s="456"/>
      <c r="E201" s="457"/>
      <c r="F201" s="458"/>
    </row>
    <row r="202" spans="1:11" s="452" customFormat="1" ht="12">
      <c r="C202" s="453"/>
      <c r="D202" s="459"/>
      <c r="E202" s="460"/>
    </row>
    <row r="203" spans="1:11" s="452" customFormat="1" ht="12">
      <c r="C203" s="453"/>
      <c r="D203" s="459"/>
      <c r="E203" s="461"/>
      <c r="F203" s="342"/>
    </row>
    <row r="204" spans="1:11" s="452" customFormat="1" ht="12">
      <c r="C204" s="342"/>
      <c r="D204" s="459"/>
      <c r="E204" s="461"/>
      <c r="F204" s="342"/>
    </row>
    <row r="205" spans="1:11" s="452" customFormat="1" ht="12">
      <c r="D205" s="459"/>
      <c r="E205" s="461"/>
      <c r="F205" s="342"/>
    </row>
    <row r="206" spans="1:11" s="462" customFormat="1" ht="8.25">
      <c r="C206" s="463"/>
    </row>
    <row r="207" spans="1:11" s="462" customFormat="1" ht="8.25">
      <c r="C207" s="463"/>
    </row>
    <row r="208" spans="1:11" s="462" customFormat="1" ht="8.25">
      <c r="C208" s="463"/>
    </row>
    <row r="209" spans="3:3" s="462" customFormat="1" ht="8.25">
      <c r="C209" s="463"/>
    </row>
    <row r="210" spans="3:3" s="462" customFormat="1" ht="8.25">
      <c r="C210" s="463"/>
    </row>
    <row r="211" spans="3:3" s="462" customFormat="1" ht="8.25">
      <c r="C211" s="463"/>
    </row>
    <row r="212" spans="3:3" s="462" customFormat="1" ht="8.25">
      <c r="C212" s="463"/>
    </row>
    <row r="213" spans="3:3" s="462" customFormat="1" ht="8.25">
      <c r="C213" s="463"/>
    </row>
  </sheetData>
  <mergeCells count="4">
    <mergeCell ref="A5:A7"/>
    <mergeCell ref="B5:B7"/>
    <mergeCell ref="C5:C7"/>
    <mergeCell ref="A198:C198"/>
  </mergeCells>
  <pageMargins left="0.70866141732283472" right="0.70866141732283472" top="0.78740157480314965" bottom="0.78740157480314965" header="0.31496062992125984" footer="0.31496062992125984"/>
  <pageSetup paperSize="9" scale="58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topLeftCell="A7" zoomScale="75" zoomScaleNormal="75" workbookViewId="0">
      <selection activeCell="P24" sqref="P24"/>
    </sheetView>
  </sheetViews>
  <sheetFormatPr defaultColWidth="9.140625" defaultRowHeight="12.75"/>
  <cols>
    <col min="1" max="1" width="2.140625" style="464" customWidth="1"/>
    <col min="2" max="2" width="3.140625" style="464" customWidth="1"/>
    <col min="3" max="3" width="2.7109375" style="464" customWidth="1"/>
    <col min="4" max="4" width="1.28515625" style="464" customWidth="1"/>
    <col min="5" max="5" width="4.85546875" style="464" customWidth="1"/>
    <col min="6" max="6" width="39.7109375" style="465" customWidth="1"/>
    <col min="7" max="8" width="16.85546875" style="465" bestFit="1" customWidth="1"/>
    <col min="9" max="9" width="18.42578125" style="465" customWidth="1"/>
    <col min="10" max="10" width="18.85546875" style="465" customWidth="1"/>
    <col min="11" max="11" width="12.42578125" style="465" customWidth="1"/>
    <col min="12" max="16384" width="9.140625" style="465"/>
  </cols>
  <sheetData>
    <row r="1" spans="1:11" ht="15.75" customHeight="1">
      <c r="K1" s="466" t="s">
        <v>523</v>
      </c>
    </row>
    <row r="2" spans="1:11" ht="12.75" customHeight="1">
      <c r="A2" s="467"/>
      <c r="B2" s="467"/>
      <c r="C2" s="467"/>
      <c r="D2" s="467"/>
      <c r="E2" s="467"/>
      <c r="F2" s="468"/>
      <c r="G2" s="469"/>
      <c r="H2" s="469"/>
      <c r="I2" s="469"/>
      <c r="J2" s="469"/>
      <c r="K2" s="465" t="s">
        <v>339</v>
      </c>
    </row>
    <row r="3" spans="1:11" ht="18" customHeight="1">
      <c r="A3" s="470"/>
      <c r="B3" s="1067" t="s">
        <v>524</v>
      </c>
      <c r="C3" s="1068"/>
      <c r="D3" s="1068"/>
      <c r="E3" s="1068"/>
      <c r="F3" s="1068"/>
      <c r="G3" s="1068"/>
      <c r="H3" s="1068"/>
      <c r="I3" s="1068"/>
      <c r="J3" s="1068"/>
      <c r="K3" s="1068"/>
    </row>
    <row r="4" spans="1:11" ht="12.75" customHeight="1">
      <c r="A4" s="470"/>
      <c r="B4" s="470"/>
      <c r="C4" s="470"/>
      <c r="D4" s="470"/>
      <c r="E4" s="470"/>
      <c r="F4" s="471"/>
      <c r="G4" s="471"/>
      <c r="H4" s="471"/>
      <c r="I4" s="471"/>
      <c r="J4" s="471"/>
      <c r="K4" s="471"/>
    </row>
    <row r="5" spans="1:11" ht="12.75" customHeight="1">
      <c r="A5" s="472" t="s">
        <v>525</v>
      </c>
      <c r="F5" s="473">
        <v>2018</v>
      </c>
    </row>
    <row r="6" spans="1:11" ht="12.75" customHeight="1">
      <c r="A6" s="472" t="s">
        <v>526</v>
      </c>
      <c r="F6" s="465" t="s">
        <v>561</v>
      </c>
      <c r="K6" s="473"/>
    </row>
    <row r="7" spans="1:11" ht="12.75" customHeight="1" thickBot="1">
      <c r="A7" s="472"/>
      <c r="K7" s="474" t="s">
        <v>527</v>
      </c>
    </row>
    <row r="8" spans="1:11" ht="12.75" customHeight="1">
      <c r="A8" s="475"/>
      <c r="B8" s="476"/>
      <c r="C8" s="476"/>
      <c r="D8" s="476"/>
      <c r="E8" s="476"/>
      <c r="F8" s="477"/>
      <c r="G8" s="1069" t="s">
        <v>779</v>
      </c>
      <c r="H8" s="1070"/>
      <c r="I8" s="477" t="s">
        <v>528</v>
      </c>
      <c r="J8" s="1071" t="s">
        <v>780</v>
      </c>
      <c r="K8" s="1071" t="s">
        <v>529</v>
      </c>
    </row>
    <row r="9" spans="1:11" ht="12.75" customHeight="1">
      <c r="A9" s="1073" t="s">
        <v>530</v>
      </c>
      <c r="B9" s="1074"/>
      <c r="C9" s="1074"/>
      <c r="D9" s="1074"/>
      <c r="E9" s="1074"/>
      <c r="F9" s="1075"/>
      <c r="G9" s="478" t="s">
        <v>531</v>
      </c>
      <c r="H9" s="478" t="s">
        <v>95</v>
      </c>
      <c r="I9" s="478">
        <v>2018</v>
      </c>
      <c r="J9" s="1072"/>
      <c r="K9" s="1072"/>
    </row>
    <row r="10" spans="1:11" ht="12.75" customHeight="1" thickBot="1">
      <c r="A10" s="479"/>
      <c r="B10" s="480"/>
      <c r="C10" s="480"/>
      <c r="D10" s="480"/>
      <c r="E10" s="480"/>
      <c r="F10" s="481"/>
      <c r="G10" s="482">
        <v>1</v>
      </c>
      <c r="H10" s="482">
        <v>2</v>
      </c>
      <c r="I10" s="482">
        <v>3</v>
      </c>
      <c r="J10" s="482">
        <v>4</v>
      </c>
      <c r="K10" s="483" t="s">
        <v>532</v>
      </c>
    </row>
    <row r="11" spans="1:11" ht="17.100000000000001" customHeight="1" thickBot="1">
      <c r="A11" s="484" t="s">
        <v>533</v>
      </c>
      <c r="B11" s="485"/>
      <c r="C11" s="485"/>
      <c r="D11" s="485"/>
      <c r="E11" s="485"/>
      <c r="F11" s="464"/>
      <c r="G11" s="1013"/>
      <c r="H11" s="1014"/>
      <c r="I11" s="1014"/>
      <c r="J11" s="1014"/>
      <c r="K11" s="1015"/>
    </row>
    <row r="12" spans="1:11" ht="17.100000000000001" customHeight="1">
      <c r="A12" s="1065" t="s">
        <v>534</v>
      </c>
      <c r="B12" s="1066"/>
      <c r="C12" s="1066"/>
      <c r="D12" s="1066"/>
      <c r="E12" s="1066"/>
      <c r="F12" s="1066"/>
      <c r="G12" s="1034">
        <v>9949.7999999999993</v>
      </c>
      <c r="H12" s="1035">
        <v>9949.7999999999993</v>
      </c>
      <c r="I12" s="1035">
        <v>0</v>
      </c>
      <c r="J12" s="1035">
        <v>14943.63</v>
      </c>
      <c r="K12" s="1036">
        <f>J12/H12*100</f>
        <v>150.19025508050413</v>
      </c>
    </row>
    <row r="13" spans="1:11" ht="17.100000000000001" customHeight="1">
      <c r="A13" s="1065" t="s">
        <v>535</v>
      </c>
      <c r="B13" s="1066"/>
      <c r="C13" s="1066"/>
      <c r="D13" s="1066"/>
      <c r="E13" s="1066"/>
      <c r="F13" s="1066"/>
      <c r="G13" s="1037">
        <v>1005603.49</v>
      </c>
      <c r="H13" s="1038">
        <v>1123109.58</v>
      </c>
      <c r="I13" s="1038">
        <v>1454669.31</v>
      </c>
      <c r="J13" s="1038">
        <v>1166842.71</v>
      </c>
      <c r="K13" s="1039">
        <f t="shared" ref="K13:K41" si="0">J13/H13*100</f>
        <v>103.89393259382578</v>
      </c>
    </row>
    <row r="14" spans="1:11" ht="17.100000000000001" customHeight="1">
      <c r="A14" s="486" t="s">
        <v>536</v>
      </c>
      <c r="B14" s="486"/>
      <c r="C14" s="485"/>
      <c r="D14" s="485"/>
      <c r="E14" s="485"/>
      <c r="F14" s="485"/>
      <c r="G14" s="1040"/>
      <c r="H14" s="1041"/>
      <c r="I14" s="1041"/>
      <c r="J14" s="1042"/>
      <c r="K14" s="1043"/>
    </row>
    <row r="15" spans="1:11" ht="17.100000000000001" customHeight="1">
      <c r="A15" s="1065" t="s">
        <v>537</v>
      </c>
      <c r="B15" s="1066"/>
      <c r="C15" s="1066"/>
      <c r="D15" s="1066"/>
      <c r="E15" s="1066"/>
      <c r="F15" s="1066"/>
      <c r="G15" s="1037">
        <v>0</v>
      </c>
      <c r="H15" s="1038">
        <v>0</v>
      </c>
      <c r="I15" s="1038">
        <v>0</v>
      </c>
      <c r="J15" s="1038">
        <v>0</v>
      </c>
      <c r="K15" s="1039"/>
    </row>
    <row r="16" spans="1:11" ht="25.5" customHeight="1">
      <c r="A16" s="1065" t="s">
        <v>538</v>
      </c>
      <c r="B16" s="1066"/>
      <c r="C16" s="1066"/>
      <c r="D16" s="1066"/>
      <c r="E16" s="1066"/>
      <c r="F16" s="1066"/>
      <c r="G16" s="1037">
        <v>9949.7999999999993</v>
      </c>
      <c r="H16" s="1038">
        <v>9949.7999999999993</v>
      </c>
      <c r="I16" s="1038">
        <f t="shared" ref="I16" si="1">SUM(I17:I19)</f>
        <v>0</v>
      </c>
      <c r="J16" s="1038">
        <v>14943.63</v>
      </c>
      <c r="K16" s="1039">
        <f t="shared" si="0"/>
        <v>150.19025508050413</v>
      </c>
    </row>
    <row r="17" spans="1:11" ht="30" customHeight="1">
      <c r="A17" s="1065" t="s">
        <v>539</v>
      </c>
      <c r="B17" s="1066"/>
      <c r="C17" s="1066"/>
      <c r="D17" s="1066"/>
      <c r="E17" s="1066"/>
      <c r="F17" s="1066"/>
      <c r="G17" s="1037">
        <v>6889.8</v>
      </c>
      <c r="H17" s="1038">
        <v>6889.8</v>
      </c>
      <c r="I17" s="1038">
        <v>0</v>
      </c>
      <c r="J17" s="1038">
        <v>10947.23</v>
      </c>
      <c r="K17" s="1039">
        <f t="shared" si="0"/>
        <v>158.890388690528</v>
      </c>
    </row>
    <row r="18" spans="1:11" ht="17.100000000000001" customHeight="1">
      <c r="A18" s="1065" t="s">
        <v>540</v>
      </c>
      <c r="B18" s="1066"/>
      <c r="C18" s="1066"/>
      <c r="D18" s="1066"/>
      <c r="E18" s="1066"/>
      <c r="F18" s="1066"/>
      <c r="G18" s="1037">
        <v>0</v>
      </c>
      <c r="H18" s="1038">
        <v>0</v>
      </c>
      <c r="I18" s="1038">
        <v>0</v>
      </c>
      <c r="J18" s="1038">
        <v>0</v>
      </c>
      <c r="K18" s="1039"/>
    </row>
    <row r="19" spans="1:11" ht="31.5" customHeight="1">
      <c r="A19" s="1065" t="s">
        <v>541</v>
      </c>
      <c r="B19" s="1066"/>
      <c r="C19" s="1066"/>
      <c r="D19" s="1066"/>
      <c r="E19" s="1066"/>
      <c r="F19" s="1066"/>
      <c r="G19" s="1037">
        <v>3060</v>
      </c>
      <c r="H19" s="1038">
        <v>3060</v>
      </c>
      <c r="I19" s="1038">
        <v>0</v>
      </c>
      <c r="J19" s="1038">
        <v>3996.4</v>
      </c>
      <c r="K19" s="1039">
        <f t="shared" si="0"/>
        <v>130.60130718954247</v>
      </c>
    </row>
    <row r="20" spans="1:11" ht="17.100000000000001" customHeight="1">
      <c r="A20" s="486" t="s">
        <v>542</v>
      </c>
      <c r="F20" s="464"/>
      <c r="G20" s="1044"/>
      <c r="H20" s="1044"/>
      <c r="I20" s="1044"/>
      <c r="J20" s="1044"/>
      <c r="K20" s="1043"/>
    </row>
    <row r="21" spans="1:11" ht="26.25" customHeight="1">
      <c r="A21" s="1065" t="s">
        <v>543</v>
      </c>
      <c r="B21" s="1066"/>
      <c r="C21" s="1066"/>
      <c r="D21" s="1066"/>
      <c r="E21" s="1066"/>
      <c r="F21" s="1066"/>
      <c r="G21" s="1037">
        <v>1005603.49</v>
      </c>
      <c r="H21" s="1038">
        <v>1123109.58</v>
      </c>
      <c r="I21" s="1038">
        <v>1454669.31</v>
      </c>
      <c r="J21" s="1038">
        <v>1166842.71</v>
      </c>
      <c r="K21" s="1039">
        <f t="shared" si="0"/>
        <v>103.89393259382578</v>
      </c>
    </row>
    <row r="22" spans="1:11" ht="17.100000000000001" customHeight="1">
      <c r="A22" s="1065" t="s">
        <v>544</v>
      </c>
      <c r="B22" s="1066"/>
      <c r="C22" s="1066"/>
      <c r="D22" s="1066"/>
      <c r="E22" s="1066"/>
      <c r="F22" s="1066"/>
      <c r="G22" s="1037">
        <v>13600</v>
      </c>
      <c r="H22" s="1038">
        <v>108410.56</v>
      </c>
      <c r="I22" s="1038">
        <v>161549.62</v>
      </c>
      <c r="J22" s="1038">
        <v>131358.47</v>
      </c>
      <c r="K22" s="1039">
        <f t="shared" si="0"/>
        <v>121.16759658837664</v>
      </c>
    </row>
    <row r="23" spans="1:11" ht="17.100000000000001" customHeight="1">
      <c r="A23" s="1065" t="s">
        <v>545</v>
      </c>
      <c r="B23" s="1066"/>
      <c r="C23" s="1066"/>
      <c r="D23" s="1066"/>
      <c r="E23" s="1066"/>
      <c r="F23" s="1066"/>
      <c r="G23" s="1037">
        <v>0</v>
      </c>
      <c r="H23" s="1038">
        <v>45000</v>
      </c>
      <c r="I23" s="1038">
        <v>45769.760000000002</v>
      </c>
      <c r="J23" s="1038">
        <v>3137.22</v>
      </c>
      <c r="K23" s="1039">
        <f t="shared" si="0"/>
        <v>6.9716000000000005</v>
      </c>
    </row>
    <row r="24" spans="1:11" ht="27.75" customHeight="1">
      <c r="A24" s="1065" t="s">
        <v>546</v>
      </c>
      <c r="B24" s="1066"/>
      <c r="C24" s="1066"/>
      <c r="D24" s="1066"/>
      <c r="E24" s="1066"/>
      <c r="F24" s="1066"/>
      <c r="G24" s="1037">
        <v>992003.49</v>
      </c>
      <c r="H24" s="1038">
        <v>969699.02</v>
      </c>
      <c r="I24" s="1038">
        <v>1247349.93</v>
      </c>
      <c r="J24" s="1038">
        <v>1032347.02</v>
      </c>
      <c r="K24" s="1039">
        <f t="shared" si="0"/>
        <v>106.46056133995062</v>
      </c>
    </row>
    <row r="25" spans="1:11" ht="17.100000000000001" customHeight="1">
      <c r="A25" s="487" t="s">
        <v>547</v>
      </c>
      <c r="B25" s="485"/>
      <c r="F25" s="488"/>
      <c r="G25" s="1045"/>
      <c r="H25" s="1041"/>
      <c r="I25" s="1041"/>
      <c r="J25" s="1041"/>
      <c r="K25" s="1043"/>
    </row>
    <row r="26" spans="1:11" ht="17.100000000000001" customHeight="1">
      <c r="A26" s="1065" t="s">
        <v>548</v>
      </c>
      <c r="B26" s="1066"/>
      <c r="C26" s="1066"/>
      <c r="D26" s="1066"/>
      <c r="E26" s="1066"/>
      <c r="F26" s="1066"/>
      <c r="G26" s="1037">
        <v>597384.65</v>
      </c>
      <c r="H26" s="1038">
        <v>630154.36</v>
      </c>
      <c r="I26" s="1038">
        <v>739937.87</v>
      </c>
      <c r="J26" s="1038">
        <v>685769.67</v>
      </c>
      <c r="K26" s="1039">
        <f t="shared" si="0"/>
        <v>108.8256645562208</v>
      </c>
    </row>
    <row r="27" spans="1:11" ht="17.100000000000001" customHeight="1">
      <c r="A27" s="1065" t="s">
        <v>549</v>
      </c>
      <c r="B27" s="1066"/>
      <c r="C27" s="1066"/>
      <c r="D27" s="1066"/>
      <c r="E27" s="1066"/>
      <c r="F27" s="1066"/>
      <c r="G27" s="1037">
        <v>199665.48</v>
      </c>
      <c r="H27" s="1038">
        <v>198775.15</v>
      </c>
      <c r="I27" s="1038">
        <v>236116.1</v>
      </c>
      <c r="J27" s="1038">
        <v>216180.53</v>
      </c>
      <c r="K27" s="1039">
        <f t="shared" si="0"/>
        <v>108.75631586745125</v>
      </c>
    </row>
    <row r="28" spans="1:11" ht="17.100000000000001" customHeight="1">
      <c r="A28" s="1065" t="s">
        <v>550</v>
      </c>
      <c r="B28" s="1066"/>
      <c r="C28" s="1066"/>
      <c r="D28" s="1066"/>
      <c r="E28" s="1066"/>
      <c r="F28" s="1066"/>
      <c r="G28" s="1037">
        <v>11419.37</v>
      </c>
      <c r="H28" s="1038">
        <v>11890.5</v>
      </c>
      <c r="I28" s="1038">
        <v>13835.81</v>
      </c>
      <c r="J28" s="1038">
        <v>12521.06</v>
      </c>
      <c r="K28" s="1039">
        <f t="shared" si="0"/>
        <v>105.30305706236069</v>
      </c>
    </row>
    <row r="29" spans="1:11" s="489" customFormat="1" ht="29.25" customHeight="1">
      <c r="A29" s="1065" t="s">
        <v>551</v>
      </c>
      <c r="B29" s="1066"/>
      <c r="C29" s="1066"/>
      <c r="D29" s="1066"/>
      <c r="E29" s="1066"/>
      <c r="F29" s="1066"/>
      <c r="G29" s="1037">
        <v>2106</v>
      </c>
      <c r="H29" s="1038">
        <v>2106</v>
      </c>
      <c r="I29" s="1038">
        <v>2106</v>
      </c>
      <c r="J29" s="1038">
        <v>1890.7</v>
      </c>
      <c r="K29" s="1039">
        <f t="shared" si="0"/>
        <v>89.776828110161446</v>
      </c>
    </row>
    <row r="30" spans="1:11" s="489" customFormat="1" ht="32.25" customHeight="1">
      <c r="A30" s="1065" t="s">
        <v>559</v>
      </c>
      <c r="B30" s="1066"/>
      <c r="C30" s="1066"/>
      <c r="D30" s="1066"/>
      <c r="E30" s="1066"/>
      <c r="F30" s="1066"/>
      <c r="G30" s="1037">
        <v>58919.38</v>
      </c>
      <c r="H30" s="1038">
        <v>56076.78</v>
      </c>
      <c r="I30" s="1038">
        <v>86375.93</v>
      </c>
      <c r="J30" s="1038">
        <v>64386.42</v>
      </c>
      <c r="K30" s="1039">
        <f t="shared" si="0"/>
        <v>114.81832587391787</v>
      </c>
    </row>
    <row r="31" spans="1:11" ht="27.75" customHeight="1">
      <c r="A31" s="1065" t="s">
        <v>552</v>
      </c>
      <c r="B31" s="1066"/>
      <c r="C31" s="1066"/>
      <c r="D31" s="1066"/>
      <c r="E31" s="1066"/>
      <c r="F31" s="1066"/>
      <c r="G31" s="1037">
        <v>0</v>
      </c>
      <c r="H31" s="1038">
        <v>0</v>
      </c>
      <c r="I31" s="1038">
        <v>0</v>
      </c>
      <c r="J31" s="1038">
        <v>0</v>
      </c>
      <c r="K31" s="1039"/>
    </row>
    <row r="32" spans="1:11" ht="28.5" customHeight="1">
      <c r="A32" s="1065" t="s">
        <v>560</v>
      </c>
      <c r="B32" s="1066"/>
      <c r="C32" s="1066"/>
      <c r="D32" s="1066"/>
      <c r="E32" s="1066"/>
      <c r="F32" s="1066"/>
      <c r="G32" s="1037">
        <v>509941.62</v>
      </c>
      <c r="H32" s="1038">
        <v>536350.52</v>
      </c>
      <c r="I32" s="1038">
        <v>603316</v>
      </c>
      <c r="J32" s="1038">
        <v>559775.69999999995</v>
      </c>
      <c r="K32" s="1039">
        <f t="shared" si="0"/>
        <v>104.3675132448832</v>
      </c>
    </row>
    <row r="33" spans="1:11" ht="26.25" customHeight="1">
      <c r="A33" s="1065" t="s">
        <v>553</v>
      </c>
      <c r="B33" s="1066"/>
      <c r="C33" s="1066"/>
      <c r="D33" s="1066"/>
      <c r="E33" s="1066"/>
      <c r="F33" s="1066"/>
      <c r="G33" s="1046"/>
      <c r="H33" s="1047"/>
      <c r="I33" s="1047"/>
      <c r="J33" s="1047"/>
      <c r="K33" s="1048"/>
    </row>
    <row r="34" spans="1:11" ht="17.100000000000001" customHeight="1">
      <c r="A34" s="1065"/>
      <c r="B34" s="1066"/>
      <c r="C34" s="1066"/>
      <c r="D34" s="1066"/>
      <c r="E34" s="1066"/>
      <c r="F34" s="1066"/>
      <c r="G34" s="1046">
        <v>9156.69</v>
      </c>
      <c r="H34" s="1049">
        <v>9156.69</v>
      </c>
      <c r="I34" s="1049">
        <v>17605.09</v>
      </c>
      <c r="J34" s="1049">
        <v>10831.7</v>
      </c>
      <c r="K34" s="1048">
        <f>J34/H34*100</f>
        <v>118.2927455226725</v>
      </c>
    </row>
    <row r="35" spans="1:11" ht="17.100000000000001" customHeight="1">
      <c r="A35" s="1065" t="s">
        <v>554</v>
      </c>
      <c r="B35" s="1066"/>
      <c r="C35" s="1066"/>
      <c r="D35" s="1066"/>
      <c r="E35" s="1066"/>
      <c r="F35" s="1066"/>
      <c r="G35" s="1037">
        <v>2266.89</v>
      </c>
      <c r="H35" s="1038">
        <v>2266.89</v>
      </c>
      <c r="I35" s="1038">
        <v>4749.6400000000003</v>
      </c>
      <c r="J35" s="1038">
        <v>3111.86</v>
      </c>
      <c r="K35" s="1039">
        <f t="shared" si="0"/>
        <v>137.27441560905029</v>
      </c>
    </row>
    <row r="36" spans="1:11" ht="17.100000000000001" customHeight="1">
      <c r="A36" s="1065" t="s">
        <v>555</v>
      </c>
      <c r="B36" s="1066"/>
      <c r="C36" s="1066"/>
      <c r="D36" s="1066"/>
      <c r="E36" s="1066"/>
      <c r="F36" s="1066"/>
      <c r="G36" s="1037">
        <v>6889.8</v>
      </c>
      <c r="H36" s="1038">
        <v>6889.8</v>
      </c>
      <c r="I36" s="1038">
        <v>12855.45</v>
      </c>
      <c r="J36" s="1038">
        <v>7719.84</v>
      </c>
      <c r="K36" s="1039">
        <f t="shared" si="0"/>
        <v>112.04737437951755</v>
      </c>
    </row>
    <row r="37" spans="1:11" ht="42.75" customHeight="1">
      <c r="A37" s="1065" t="s">
        <v>556</v>
      </c>
      <c r="B37" s="1066"/>
      <c r="C37" s="1066"/>
      <c r="D37" s="1066"/>
      <c r="E37" s="1066"/>
      <c r="F37" s="1066"/>
      <c r="G37" s="1037"/>
      <c r="H37" s="1038"/>
      <c r="I37" s="1038"/>
      <c r="J37" s="1038"/>
      <c r="K37" s="1039"/>
    </row>
    <row r="38" spans="1:11" ht="17.25" customHeight="1">
      <c r="A38" s="1065"/>
      <c r="B38" s="1066"/>
      <c r="C38" s="1066"/>
      <c r="D38" s="1066"/>
      <c r="E38" s="1066"/>
      <c r="F38" s="1066"/>
      <c r="G38" s="1037">
        <v>0</v>
      </c>
      <c r="H38" s="1038">
        <v>0</v>
      </c>
      <c r="I38" s="1038">
        <v>0</v>
      </c>
      <c r="J38" s="1038">
        <v>0</v>
      </c>
      <c r="K38" s="1039"/>
    </row>
    <row r="39" spans="1:11" ht="17.100000000000001" customHeight="1">
      <c r="A39" s="1065" t="s">
        <v>554</v>
      </c>
      <c r="B39" s="1066"/>
      <c r="C39" s="1066"/>
      <c r="D39" s="1066"/>
      <c r="E39" s="1066"/>
      <c r="F39" s="1066"/>
      <c r="G39" s="1037">
        <v>0</v>
      </c>
      <c r="H39" s="1038">
        <v>0</v>
      </c>
      <c r="I39" s="1038">
        <v>0</v>
      </c>
      <c r="J39" s="1038">
        <v>0</v>
      </c>
      <c r="K39" s="1039"/>
    </row>
    <row r="40" spans="1:11" ht="17.100000000000001" customHeight="1">
      <c r="A40" s="1065" t="s">
        <v>557</v>
      </c>
      <c r="B40" s="1066"/>
      <c r="C40" s="1066"/>
      <c r="D40" s="1066"/>
      <c r="E40" s="1066"/>
      <c r="F40" s="1066"/>
      <c r="G40" s="1037">
        <v>0</v>
      </c>
      <c r="H40" s="1038">
        <v>0</v>
      </c>
      <c r="I40" s="1038">
        <v>0</v>
      </c>
      <c r="J40" s="1038">
        <v>0</v>
      </c>
      <c r="K40" s="1039"/>
    </row>
    <row r="41" spans="1:11" ht="28.5" customHeight="1">
      <c r="A41" s="1065" t="s">
        <v>558</v>
      </c>
      <c r="B41" s="1066"/>
      <c r="C41" s="1066"/>
      <c r="D41" s="1066"/>
      <c r="E41" s="1066"/>
      <c r="F41" s="1066"/>
      <c r="G41" s="1037">
        <v>96362.13</v>
      </c>
      <c r="H41" s="1038">
        <v>93704.31</v>
      </c>
      <c r="I41" s="1038">
        <v>176170.97</v>
      </c>
      <c r="J41" s="1038">
        <v>83330.39</v>
      </c>
      <c r="K41" s="1039">
        <f t="shared" si="0"/>
        <v>88.92908981454535</v>
      </c>
    </row>
    <row r="42" spans="1:11" ht="17.100000000000001" customHeight="1">
      <c r="A42" s="490"/>
      <c r="F42" s="488"/>
      <c r="G42" s="491"/>
      <c r="H42" s="492"/>
      <c r="I42" s="492"/>
      <c r="J42" s="492"/>
      <c r="K42" s="493"/>
    </row>
    <row r="43" spans="1:11" ht="17.100000000000001" customHeight="1">
      <c r="A43" s="490"/>
      <c r="F43" s="488"/>
      <c r="G43" s="491"/>
      <c r="H43" s="492"/>
      <c r="I43" s="492"/>
      <c r="J43" s="492"/>
      <c r="K43" s="493"/>
    </row>
    <row r="44" spans="1:11" ht="17.100000000000001" customHeight="1">
      <c r="A44" s="490"/>
      <c r="F44" s="488"/>
      <c r="G44" s="491"/>
      <c r="H44" s="492"/>
      <c r="I44" s="492"/>
      <c r="J44" s="492"/>
      <c r="K44" s="493"/>
    </row>
    <row r="45" spans="1:11" ht="17.100000000000001" customHeight="1" thickBot="1">
      <c r="A45" s="494"/>
      <c r="B45" s="495"/>
      <c r="C45" s="495"/>
      <c r="D45" s="495"/>
      <c r="E45" s="495"/>
      <c r="F45" s="495"/>
      <c r="G45" s="496"/>
      <c r="H45" s="497"/>
      <c r="I45" s="497"/>
      <c r="J45" s="497"/>
      <c r="K45" s="498"/>
    </row>
    <row r="47" spans="1:11" ht="12.75" customHeight="1">
      <c r="A47" s="467"/>
      <c r="B47" s="467"/>
      <c r="C47" s="467"/>
      <c r="D47" s="467"/>
      <c r="E47" s="467"/>
    </row>
    <row r="49" spans="1:11" s="502" customFormat="1" ht="12.75" customHeight="1">
      <c r="A49" s="499"/>
      <c r="B49" s="499"/>
      <c r="C49" s="500"/>
      <c r="D49" s="501"/>
      <c r="E49" s="501"/>
      <c r="F49" s="501"/>
      <c r="G49" s="501"/>
      <c r="H49" s="501"/>
      <c r="I49" s="501"/>
      <c r="J49" s="499"/>
    </row>
    <row r="51" spans="1:11" ht="12.75" customHeight="1">
      <c r="G51" s="503"/>
      <c r="K51" s="504"/>
    </row>
    <row r="52" spans="1:11" s="502" customFormat="1" ht="12.75" customHeight="1">
      <c r="A52" s="499"/>
      <c r="B52" s="499"/>
      <c r="C52" s="499"/>
      <c r="D52" s="499"/>
      <c r="E52" s="499"/>
      <c r="G52" s="504"/>
    </row>
  </sheetData>
  <mergeCells count="31">
    <mergeCell ref="A32:F32"/>
    <mergeCell ref="A33:F34"/>
    <mergeCell ref="A40:F40"/>
    <mergeCell ref="A41:F41"/>
    <mergeCell ref="A35:F35"/>
    <mergeCell ref="A36:F36"/>
    <mergeCell ref="A37:F37"/>
    <mergeCell ref="A38:F38"/>
    <mergeCell ref="A39:F39"/>
    <mergeCell ref="A27:F27"/>
    <mergeCell ref="A28:F28"/>
    <mergeCell ref="A29:F29"/>
    <mergeCell ref="A30:F30"/>
    <mergeCell ref="A31:F31"/>
    <mergeCell ref="A21:F21"/>
    <mergeCell ref="A22:F22"/>
    <mergeCell ref="A23:F23"/>
    <mergeCell ref="A24:F24"/>
    <mergeCell ref="A26:F26"/>
    <mergeCell ref="A19:F19"/>
    <mergeCell ref="B3:K3"/>
    <mergeCell ref="G8:H8"/>
    <mergeCell ref="J8:J9"/>
    <mergeCell ref="K8:K9"/>
    <mergeCell ref="A9:F9"/>
    <mergeCell ref="A12:F12"/>
    <mergeCell ref="A13:F13"/>
    <mergeCell ref="A15:F15"/>
    <mergeCell ref="A16:F16"/>
    <mergeCell ref="A17:F17"/>
    <mergeCell ref="A18:F18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A207"/>
  <sheetViews>
    <sheetView topLeftCell="G7" zoomScale="65" zoomScaleNormal="65" workbookViewId="0">
      <selection activeCell="AF37" sqref="AF37"/>
    </sheetView>
  </sheetViews>
  <sheetFormatPr defaultColWidth="9.140625" defaultRowHeight="12.75" outlineLevelRow="1"/>
  <cols>
    <col min="1" max="1" width="82.28515625" style="1" customWidth="1"/>
    <col min="2" max="2" width="21.28515625" style="1" hidden="1" customWidth="1"/>
    <col min="3" max="3" width="19.85546875" style="1" hidden="1" customWidth="1"/>
    <col min="4" max="4" width="20.7109375" style="1" hidden="1" customWidth="1"/>
    <col min="5" max="5" width="14" style="832" hidden="1" customWidth="1"/>
    <col min="6" max="6" width="11.28515625" style="1" hidden="1" customWidth="1"/>
    <col min="7" max="7" width="21.28515625" style="2" customWidth="1"/>
    <col min="8" max="8" width="19.85546875" style="2" customWidth="1"/>
    <col min="9" max="9" width="20.7109375" style="2" customWidth="1"/>
    <col min="10" max="10" width="14" style="833" customWidth="1"/>
    <col min="11" max="11" width="11.28515625" style="2" customWidth="1"/>
    <col min="12" max="12" width="21.28515625" style="2" customWidth="1"/>
    <col min="13" max="13" width="17.7109375" style="2" customWidth="1"/>
    <col min="14" max="14" width="20.7109375" style="2" customWidth="1"/>
    <col min="15" max="15" width="14" style="833" customWidth="1"/>
    <col min="16" max="16" width="11.85546875" style="2" customWidth="1"/>
    <col min="17" max="17" width="17.7109375" style="2" customWidth="1"/>
    <col min="18" max="18" width="20.7109375" style="2" customWidth="1"/>
    <col min="19" max="19" width="14" style="833" customWidth="1"/>
    <col min="20" max="20" width="17.7109375" style="2" customWidth="1"/>
    <col min="21" max="21" width="20.7109375" style="2" customWidth="1"/>
    <col min="22" max="22" width="14" style="833" customWidth="1"/>
    <col min="23" max="23" width="21.28515625" style="2" hidden="1" customWidth="1"/>
    <col min="24" max="24" width="17.7109375" style="2" hidden="1" customWidth="1"/>
    <col min="25" max="25" width="20.7109375" style="2" hidden="1" customWidth="1"/>
    <col min="26" max="26" width="14" style="833" hidden="1" customWidth="1"/>
    <col min="27" max="27" width="11.7109375" style="2" hidden="1" customWidth="1"/>
    <col min="28" max="28" width="21.28515625" style="2" customWidth="1"/>
    <col min="29" max="29" width="19.85546875" style="2" bestFit="1" customWidth="1"/>
    <col min="30" max="30" width="20.7109375" style="2" customWidth="1"/>
    <col min="31" max="31" width="14" style="833" customWidth="1"/>
    <col min="32" max="32" width="12.140625" style="2" customWidth="1"/>
    <col min="33" max="33" width="17.7109375" style="2" customWidth="1"/>
    <col min="34" max="34" width="20.7109375" style="2" customWidth="1"/>
    <col min="35" max="35" width="14" style="833" customWidth="1"/>
    <col min="36" max="36" width="17.7109375" style="2" customWidth="1"/>
    <col min="37" max="37" width="20.7109375" style="2" customWidth="1"/>
    <col min="38" max="38" width="14" style="833" customWidth="1"/>
    <col min="39" max="39" width="17.7109375" style="2" customWidth="1"/>
    <col min="40" max="40" width="20.7109375" style="2" customWidth="1"/>
    <col min="41" max="41" width="14" style="833" customWidth="1"/>
    <col min="42" max="42" width="17.7109375" style="2" customWidth="1"/>
    <col min="43" max="43" width="20.7109375" style="2" customWidth="1"/>
    <col min="44" max="44" width="14" style="833" customWidth="1"/>
    <col min="45" max="45" width="18.7109375" style="2" customWidth="1"/>
    <col min="46" max="46" width="9.140625" style="2" customWidth="1"/>
    <col min="47" max="47" width="17.7109375" style="2" hidden="1" customWidth="1"/>
    <col min="48" max="48" width="15" style="2" hidden="1" customWidth="1"/>
    <col min="49" max="49" width="17.7109375" style="2" hidden="1" customWidth="1"/>
    <col min="50" max="50" width="12.140625" style="3" hidden="1" customWidth="1"/>
    <col min="51" max="51" width="16" style="2" hidden="1" customWidth="1"/>
    <col min="52" max="52" width="15" style="2" hidden="1" customWidth="1"/>
    <col min="53" max="53" width="13.28515625" style="2" hidden="1" customWidth="1"/>
    <col min="54" max="54" width="12.140625" style="2" hidden="1" customWidth="1"/>
    <col min="55" max="55" width="17.7109375" style="2" hidden="1" customWidth="1"/>
    <col min="56" max="56" width="15" style="2" hidden="1" customWidth="1"/>
    <col min="57" max="57" width="16.7109375" style="2" hidden="1" customWidth="1"/>
    <col min="58" max="58" width="12.140625" style="3" hidden="1" customWidth="1"/>
    <col min="59" max="61" width="13.7109375" style="2" hidden="1" customWidth="1"/>
    <col min="62" max="62" width="17" style="2" hidden="1" customWidth="1"/>
    <col min="63" max="63" width="5.28515625" style="2" hidden="1" customWidth="1"/>
    <col min="64" max="64" width="17.140625" style="2" hidden="1" customWidth="1"/>
    <col min="65" max="65" width="17.28515625" style="2" hidden="1" customWidth="1"/>
    <col min="66" max="66" width="16.28515625" style="2" hidden="1" customWidth="1"/>
    <col min="67" max="67" width="12.140625" style="3" hidden="1" customWidth="1"/>
    <col min="68" max="68" width="16" style="2" hidden="1" customWidth="1"/>
    <col min="69" max="69" width="15" style="2" hidden="1" customWidth="1"/>
    <col min="70" max="70" width="13.28515625" style="2" hidden="1" customWidth="1"/>
    <col min="71" max="71" width="12.140625" style="3" hidden="1" customWidth="1"/>
    <col min="72" max="72" width="1.85546875" style="2" hidden="1" customWidth="1"/>
    <col min="73" max="73" width="16" style="2" hidden="1" customWidth="1"/>
    <col min="74" max="74" width="15" style="2" hidden="1" customWidth="1"/>
    <col min="75" max="75" width="17.7109375" style="2" hidden="1" customWidth="1"/>
    <col min="76" max="76" width="12.140625" style="3" hidden="1" customWidth="1"/>
    <col min="77" max="77" width="16" style="2" hidden="1" customWidth="1"/>
    <col min="78" max="78" width="15" style="2" hidden="1" customWidth="1"/>
    <col min="79" max="79" width="13.28515625" style="2" hidden="1" customWidth="1"/>
    <col min="80" max="80" width="12.140625" style="3" hidden="1" customWidth="1"/>
    <col min="81" max="16384" width="9.140625" style="2"/>
  </cols>
  <sheetData>
    <row r="1" spans="1:80" ht="12.75" hidden="1" customHeight="1"/>
    <row r="2" spans="1:80" ht="12.75" hidden="1" customHeight="1">
      <c r="A2" s="2"/>
      <c r="B2" s="2"/>
      <c r="C2" s="2"/>
      <c r="D2" s="2"/>
      <c r="E2" s="833"/>
      <c r="F2" s="2"/>
    </row>
    <row r="3" spans="1:80" ht="12.75" hidden="1" customHeight="1"/>
    <row r="4" spans="1:80" ht="12.75" hidden="1" customHeight="1"/>
    <row r="5" spans="1:80" ht="12.75" hidden="1" customHeight="1">
      <c r="A5" s="2"/>
      <c r="B5" s="2"/>
      <c r="C5" s="2"/>
      <c r="D5" s="2"/>
      <c r="E5" s="833"/>
      <c r="F5" s="2"/>
    </row>
    <row r="6" spans="1:80" ht="12.75" hidden="1" customHeight="1"/>
    <row r="8" spans="1:80" ht="20.25">
      <c r="A8" s="4" t="s">
        <v>0</v>
      </c>
      <c r="B8" s="4"/>
      <c r="C8" s="4"/>
      <c r="D8" s="4"/>
      <c r="E8" s="834"/>
      <c r="F8" s="4"/>
      <c r="AR8" s="835"/>
      <c r="AS8" s="5" t="s">
        <v>1</v>
      </c>
    </row>
    <row r="9" spans="1:80" ht="27.75" customHeight="1" thickBot="1">
      <c r="G9" s="1106" t="s">
        <v>755</v>
      </c>
      <c r="H9" s="1106"/>
      <c r="I9" s="1106"/>
      <c r="J9" s="1106"/>
      <c r="K9" s="1106"/>
      <c r="L9" s="1106"/>
      <c r="M9" s="1106"/>
      <c r="N9" s="1106"/>
      <c r="O9" s="1106"/>
      <c r="P9" s="1106"/>
    </row>
    <row r="10" spans="1:80" ht="19.5" customHeight="1" thickBot="1">
      <c r="A10" s="1118"/>
      <c r="B10" s="1088" t="s">
        <v>690</v>
      </c>
      <c r="C10" s="1089"/>
      <c r="D10" s="1089"/>
      <c r="E10" s="1089"/>
      <c r="F10" s="1090"/>
      <c r="G10" s="1097" t="s">
        <v>756</v>
      </c>
      <c r="H10" s="1098"/>
      <c r="I10" s="1098"/>
      <c r="J10" s="1098"/>
      <c r="K10" s="1099"/>
      <c r="L10" s="1079" t="s">
        <v>757</v>
      </c>
      <c r="M10" s="1080"/>
      <c r="N10" s="1080"/>
      <c r="O10" s="1080"/>
      <c r="P10" s="1080"/>
      <c r="Q10" s="1079" t="s">
        <v>758</v>
      </c>
      <c r="R10" s="1080"/>
      <c r="S10" s="1081"/>
      <c r="T10" s="1079" t="s">
        <v>759</v>
      </c>
      <c r="U10" s="1080"/>
      <c r="V10" s="1081"/>
      <c r="W10" s="1088" t="s">
        <v>760</v>
      </c>
      <c r="X10" s="1089"/>
      <c r="Y10" s="1089"/>
      <c r="Z10" s="1089"/>
      <c r="AA10" s="1090"/>
      <c r="AB10" s="1097" t="s">
        <v>761</v>
      </c>
      <c r="AC10" s="1098"/>
      <c r="AD10" s="1098"/>
      <c r="AE10" s="1098"/>
      <c r="AF10" s="1099"/>
      <c r="AG10" s="1079" t="s">
        <v>2</v>
      </c>
      <c r="AH10" s="1080"/>
      <c r="AI10" s="1081"/>
      <c r="AJ10" s="1079" t="s">
        <v>3</v>
      </c>
      <c r="AK10" s="1080"/>
      <c r="AL10" s="1080"/>
      <c r="AM10" s="1079" t="s">
        <v>4</v>
      </c>
      <c r="AN10" s="1080"/>
      <c r="AO10" s="1081"/>
      <c r="AP10" s="1079" t="s">
        <v>5</v>
      </c>
      <c r="AQ10" s="1080"/>
      <c r="AR10" s="1080"/>
      <c r="AS10" s="1127" t="s">
        <v>762</v>
      </c>
      <c r="AU10" s="1121" t="s">
        <v>6</v>
      </c>
      <c r="AV10" s="1122"/>
      <c r="AW10" s="1122"/>
      <c r="AX10" s="1122"/>
      <c r="AY10" s="1122"/>
      <c r="AZ10" s="1122"/>
      <c r="BA10" s="1122"/>
      <c r="BB10" s="1123"/>
      <c r="BC10" s="1129" t="s">
        <v>7</v>
      </c>
      <c r="BD10" s="1130"/>
      <c r="BE10" s="1130"/>
      <c r="BF10" s="1131"/>
      <c r="BG10" s="1129" t="s">
        <v>8</v>
      </c>
      <c r="BH10" s="1135"/>
      <c r="BI10" s="1136"/>
      <c r="BJ10" s="1140" t="s">
        <v>9</v>
      </c>
      <c r="BK10" s="6"/>
      <c r="BL10" s="1121" t="s">
        <v>10</v>
      </c>
      <c r="BM10" s="1122"/>
      <c r="BN10" s="1122"/>
      <c r="BO10" s="1122"/>
      <c r="BP10" s="1122"/>
      <c r="BQ10" s="1122"/>
      <c r="BR10" s="1122"/>
      <c r="BS10" s="1123"/>
      <c r="BT10" s="6"/>
      <c r="BU10" s="1121" t="s">
        <v>763</v>
      </c>
      <c r="BV10" s="1122"/>
      <c r="BW10" s="1122"/>
      <c r="BX10" s="1122"/>
      <c r="BY10" s="1122"/>
      <c r="BZ10" s="1122"/>
      <c r="CA10" s="1122"/>
      <c r="CB10" s="1123"/>
    </row>
    <row r="11" spans="1:80" ht="19.5" customHeight="1" thickBot="1">
      <c r="A11" s="1119"/>
      <c r="B11" s="1091"/>
      <c r="C11" s="1092"/>
      <c r="D11" s="1092"/>
      <c r="E11" s="1092"/>
      <c r="F11" s="1093"/>
      <c r="G11" s="1100"/>
      <c r="H11" s="1101"/>
      <c r="I11" s="1101"/>
      <c r="J11" s="1101"/>
      <c r="K11" s="1102"/>
      <c r="L11" s="1082"/>
      <c r="M11" s="1083"/>
      <c r="N11" s="1083"/>
      <c r="O11" s="1083"/>
      <c r="P11" s="1083"/>
      <c r="Q11" s="1082"/>
      <c r="R11" s="1083"/>
      <c r="S11" s="1084"/>
      <c r="T11" s="1082"/>
      <c r="U11" s="1083"/>
      <c r="V11" s="1084"/>
      <c r="W11" s="1091"/>
      <c r="X11" s="1092"/>
      <c r="Y11" s="1092"/>
      <c r="Z11" s="1092"/>
      <c r="AA11" s="1093"/>
      <c r="AB11" s="1100"/>
      <c r="AC11" s="1101"/>
      <c r="AD11" s="1101"/>
      <c r="AE11" s="1101"/>
      <c r="AF11" s="1102"/>
      <c r="AG11" s="1082"/>
      <c r="AH11" s="1083"/>
      <c r="AI11" s="1084"/>
      <c r="AJ11" s="1082"/>
      <c r="AK11" s="1083"/>
      <c r="AL11" s="1083"/>
      <c r="AM11" s="1082"/>
      <c r="AN11" s="1083"/>
      <c r="AO11" s="1084"/>
      <c r="AP11" s="1082"/>
      <c r="AQ11" s="1083"/>
      <c r="AR11" s="1083"/>
      <c r="AS11" s="1128"/>
      <c r="AU11" s="1124" t="s">
        <v>11</v>
      </c>
      <c r="AV11" s="1125"/>
      <c r="AW11" s="1125"/>
      <c r="AX11" s="1126"/>
      <c r="AY11" s="1124" t="s">
        <v>12</v>
      </c>
      <c r="AZ11" s="1125"/>
      <c r="BA11" s="1125"/>
      <c r="BB11" s="1126"/>
      <c r="BC11" s="1132"/>
      <c r="BD11" s="1133"/>
      <c r="BE11" s="1133"/>
      <c r="BF11" s="1134"/>
      <c r="BG11" s="1137"/>
      <c r="BH11" s="1138"/>
      <c r="BI11" s="1139"/>
      <c r="BJ11" s="1141"/>
      <c r="BK11" s="7"/>
      <c r="BL11" s="1124" t="s">
        <v>13</v>
      </c>
      <c r="BM11" s="1125"/>
      <c r="BN11" s="1125"/>
      <c r="BO11" s="1126"/>
      <c r="BP11" s="1125" t="s">
        <v>14</v>
      </c>
      <c r="BQ11" s="1125"/>
      <c r="BR11" s="1125"/>
      <c r="BS11" s="1126"/>
      <c r="BT11" s="7"/>
      <c r="BU11" s="1124" t="s">
        <v>764</v>
      </c>
      <c r="BV11" s="1125"/>
      <c r="BW11" s="1125"/>
      <c r="BX11" s="1126"/>
      <c r="BY11" s="1125" t="s">
        <v>765</v>
      </c>
      <c r="BZ11" s="1125"/>
      <c r="CA11" s="1125"/>
      <c r="CB11" s="1126"/>
    </row>
    <row r="12" spans="1:80" ht="45" customHeight="1" thickBot="1">
      <c r="A12" s="1119"/>
      <c r="B12" s="1094"/>
      <c r="C12" s="1095"/>
      <c r="D12" s="1095"/>
      <c r="E12" s="1095"/>
      <c r="F12" s="1096"/>
      <c r="G12" s="1100"/>
      <c r="H12" s="1101"/>
      <c r="I12" s="1101"/>
      <c r="J12" s="1101"/>
      <c r="K12" s="1102"/>
      <c r="L12" s="1085"/>
      <c r="M12" s="1086"/>
      <c r="N12" s="1086"/>
      <c r="O12" s="1086"/>
      <c r="P12" s="1086"/>
      <c r="Q12" s="1085"/>
      <c r="R12" s="1086"/>
      <c r="S12" s="1087"/>
      <c r="T12" s="1085"/>
      <c r="U12" s="1086"/>
      <c r="V12" s="1087"/>
      <c r="W12" s="1094"/>
      <c r="X12" s="1095"/>
      <c r="Y12" s="1095"/>
      <c r="Z12" s="1095"/>
      <c r="AA12" s="1096"/>
      <c r="AB12" s="1103"/>
      <c r="AC12" s="1104"/>
      <c r="AD12" s="1104"/>
      <c r="AE12" s="1104"/>
      <c r="AF12" s="1105"/>
      <c r="AG12" s="1085"/>
      <c r="AH12" s="1086"/>
      <c r="AI12" s="1087"/>
      <c r="AJ12" s="1085"/>
      <c r="AK12" s="1086"/>
      <c r="AL12" s="1086"/>
      <c r="AM12" s="1085"/>
      <c r="AN12" s="1086"/>
      <c r="AO12" s="1087"/>
      <c r="AP12" s="1085"/>
      <c r="AQ12" s="1086"/>
      <c r="AR12" s="1086"/>
      <c r="AS12" s="1128"/>
      <c r="AU12" s="1108" t="s">
        <v>15</v>
      </c>
      <c r="AV12" s="1114" t="s">
        <v>16</v>
      </c>
      <c r="AW12" s="1115"/>
      <c r="AX12" s="1142" t="s">
        <v>17</v>
      </c>
      <c r="AY12" s="1108" t="s">
        <v>15</v>
      </c>
      <c r="AZ12" s="1114" t="s">
        <v>16</v>
      </c>
      <c r="BA12" s="1115"/>
      <c r="BB12" s="1116" t="s">
        <v>17</v>
      </c>
      <c r="BC12" s="1108" t="s">
        <v>15</v>
      </c>
      <c r="BD12" s="1114" t="s">
        <v>16</v>
      </c>
      <c r="BE12" s="1115"/>
      <c r="BF12" s="1142" t="s">
        <v>17</v>
      </c>
      <c r="BG12" s="1144" t="s">
        <v>766</v>
      </c>
      <c r="BH12" s="1145"/>
      <c r="BI12" s="1146"/>
      <c r="BJ12" s="1152" t="s">
        <v>767</v>
      </c>
      <c r="BK12" s="8"/>
      <c r="BL12" s="1108" t="s">
        <v>15</v>
      </c>
      <c r="BM12" s="1114" t="s">
        <v>16</v>
      </c>
      <c r="BN12" s="1115"/>
      <c r="BO12" s="1142" t="s">
        <v>17</v>
      </c>
      <c r="BP12" s="1108" t="s">
        <v>15</v>
      </c>
      <c r="BQ12" s="1114" t="s">
        <v>16</v>
      </c>
      <c r="BR12" s="1115"/>
      <c r="BS12" s="1142" t="s">
        <v>17</v>
      </c>
      <c r="BT12" s="8"/>
      <c r="BU12" s="1108" t="s">
        <v>15</v>
      </c>
      <c r="BV12" s="1114" t="s">
        <v>16</v>
      </c>
      <c r="BW12" s="1115"/>
      <c r="BX12" s="1142" t="s">
        <v>17</v>
      </c>
      <c r="BY12" s="1108" t="s">
        <v>15</v>
      </c>
      <c r="BZ12" s="1114" t="s">
        <v>16</v>
      </c>
      <c r="CA12" s="1115"/>
      <c r="CB12" s="1142" t="s">
        <v>17</v>
      </c>
    </row>
    <row r="13" spans="1:80" ht="12.75" customHeight="1">
      <c r="A13" s="1119"/>
      <c r="B13" s="1108" t="s">
        <v>15</v>
      </c>
      <c r="C13" s="1114" t="s">
        <v>16</v>
      </c>
      <c r="D13" s="1115"/>
      <c r="E13" s="1111" t="s">
        <v>17</v>
      </c>
      <c r="F13" s="1116" t="s">
        <v>18</v>
      </c>
      <c r="G13" s="1108" t="s">
        <v>15</v>
      </c>
      <c r="H13" s="1114" t="s">
        <v>16</v>
      </c>
      <c r="I13" s="1115"/>
      <c r="J13" s="1111" t="s">
        <v>17</v>
      </c>
      <c r="K13" s="1116" t="s">
        <v>18</v>
      </c>
      <c r="L13" s="1108" t="s">
        <v>15</v>
      </c>
      <c r="M13" s="1114" t="s">
        <v>16</v>
      </c>
      <c r="N13" s="1115"/>
      <c r="O13" s="1111" t="s">
        <v>19</v>
      </c>
      <c r="P13" s="1116" t="s">
        <v>18</v>
      </c>
      <c r="Q13" s="1108" t="s">
        <v>20</v>
      </c>
      <c r="R13" s="1110" t="s">
        <v>21</v>
      </c>
      <c r="S13" s="1111" t="s">
        <v>19</v>
      </c>
      <c r="T13" s="1108" t="s">
        <v>20</v>
      </c>
      <c r="U13" s="1110" t="s">
        <v>21</v>
      </c>
      <c r="V13" s="1111" t="s">
        <v>19</v>
      </c>
      <c r="W13" s="1108" t="s">
        <v>15</v>
      </c>
      <c r="X13" s="1114" t="s">
        <v>16</v>
      </c>
      <c r="Y13" s="1115"/>
      <c r="Z13" s="1111" t="s">
        <v>22</v>
      </c>
      <c r="AA13" s="1116" t="s">
        <v>18</v>
      </c>
      <c r="AB13" s="1108" t="s">
        <v>15</v>
      </c>
      <c r="AC13" s="1114" t="s">
        <v>16</v>
      </c>
      <c r="AD13" s="1115"/>
      <c r="AE13" s="1111" t="s">
        <v>23</v>
      </c>
      <c r="AF13" s="1116" t="s">
        <v>18</v>
      </c>
      <c r="AG13" s="1108" t="s">
        <v>20</v>
      </c>
      <c r="AH13" s="1110" t="s">
        <v>21</v>
      </c>
      <c r="AI13" s="1111" t="s">
        <v>23</v>
      </c>
      <c r="AJ13" s="1108" t="s">
        <v>20</v>
      </c>
      <c r="AK13" s="1110" t="s">
        <v>21</v>
      </c>
      <c r="AL13" s="1154" t="s">
        <v>23</v>
      </c>
      <c r="AM13" s="1108" t="s">
        <v>20</v>
      </c>
      <c r="AN13" s="1110" t="s">
        <v>21</v>
      </c>
      <c r="AO13" s="1111" t="s">
        <v>23</v>
      </c>
      <c r="AP13" s="1108" t="s">
        <v>20</v>
      </c>
      <c r="AQ13" s="1110" t="s">
        <v>21</v>
      </c>
      <c r="AR13" s="1154" t="s">
        <v>23</v>
      </c>
      <c r="AS13" s="1128"/>
      <c r="AU13" s="1109"/>
      <c r="AV13" s="1151" t="s">
        <v>20</v>
      </c>
      <c r="AW13" s="1151" t="s">
        <v>21</v>
      </c>
      <c r="AX13" s="1143"/>
      <c r="AY13" s="1109"/>
      <c r="AZ13" s="1151" t="s">
        <v>20</v>
      </c>
      <c r="BA13" s="1151" t="s">
        <v>21</v>
      </c>
      <c r="BB13" s="1117"/>
      <c r="BC13" s="1109"/>
      <c r="BD13" s="1151" t="s">
        <v>20</v>
      </c>
      <c r="BE13" s="1151" t="s">
        <v>21</v>
      </c>
      <c r="BF13" s="1143"/>
      <c r="BG13" s="1156" t="s">
        <v>768</v>
      </c>
      <c r="BH13" s="1147" t="s">
        <v>769</v>
      </c>
      <c r="BI13" s="1149" t="s">
        <v>770</v>
      </c>
      <c r="BJ13" s="1153"/>
      <c r="BK13" s="8"/>
      <c r="BL13" s="1109"/>
      <c r="BM13" s="1151" t="s">
        <v>20</v>
      </c>
      <c r="BN13" s="1151" t="s">
        <v>21</v>
      </c>
      <c r="BO13" s="1143"/>
      <c r="BP13" s="1109"/>
      <c r="BQ13" s="1151" t="s">
        <v>20</v>
      </c>
      <c r="BR13" s="1151" t="s">
        <v>21</v>
      </c>
      <c r="BS13" s="1143"/>
      <c r="BT13" s="8"/>
      <c r="BU13" s="1109"/>
      <c r="BV13" s="1151" t="s">
        <v>20</v>
      </c>
      <c r="BW13" s="1151" t="s">
        <v>21</v>
      </c>
      <c r="BX13" s="1143"/>
      <c r="BY13" s="1109"/>
      <c r="BZ13" s="1151" t="s">
        <v>20</v>
      </c>
      <c r="CA13" s="1151" t="s">
        <v>21</v>
      </c>
      <c r="CB13" s="1143"/>
    </row>
    <row r="14" spans="1:80" ht="12.75" customHeight="1">
      <c r="A14" s="1119"/>
      <c r="B14" s="1109"/>
      <c r="C14" s="1107" t="s">
        <v>20</v>
      </c>
      <c r="D14" s="1107" t="s">
        <v>21</v>
      </c>
      <c r="E14" s="1112"/>
      <c r="F14" s="1117"/>
      <c r="G14" s="1109"/>
      <c r="H14" s="1107" t="s">
        <v>20</v>
      </c>
      <c r="I14" s="1107" t="s">
        <v>21</v>
      </c>
      <c r="J14" s="1112"/>
      <c r="K14" s="1117"/>
      <c r="L14" s="1109"/>
      <c r="M14" s="1107" t="s">
        <v>20</v>
      </c>
      <c r="N14" s="1107" t="s">
        <v>21</v>
      </c>
      <c r="O14" s="1112"/>
      <c r="P14" s="1117"/>
      <c r="Q14" s="1109"/>
      <c r="R14" s="1107"/>
      <c r="S14" s="1112"/>
      <c r="T14" s="1109"/>
      <c r="U14" s="1107"/>
      <c r="V14" s="1112"/>
      <c r="W14" s="1109"/>
      <c r="X14" s="1107" t="s">
        <v>20</v>
      </c>
      <c r="Y14" s="1107" t="s">
        <v>21</v>
      </c>
      <c r="Z14" s="1112"/>
      <c r="AA14" s="1117"/>
      <c r="AB14" s="1109"/>
      <c r="AC14" s="1107" t="s">
        <v>20</v>
      </c>
      <c r="AD14" s="1107" t="s">
        <v>21</v>
      </c>
      <c r="AE14" s="1112"/>
      <c r="AF14" s="1117"/>
      <c r="AG14" s="1109"/>
      <c r="AH14" s="1107"/>
      <c r="AI14" s="1112"/>
      <c r="AJ14" s="1109"/>
      <c r="AK14" s="1107"/>
      <c r="AL14" s="1155"/>
      <c r="AM14" s="1109"/>
      <c r="AN14" s="1107"/>
      <c r="AO14" s="1112"/>
      <c r="AP14" s="1109"/>
      <c r="AQ14" s="1107"/>
      <c r="AR14" s="1155"/>
      <c r="AS14" s="1128"/>
      <c r="AU14" s="1109"/>
      <c r="AV14" s="1107"/>
      <c r="AW14" s="1107"/>
      <c r="AX14" s="1143"/>
      <c r="AY14" s="1109"/>
      <c r="AZ14" s="1107"/>
      <c r="BA14" s="1107"/>
      <c r="BB14" s="1117"/>
      <c r="BC14" s="1109"/>
      <c r="BD14" s="1107"/>
      <c r="BE14" s="1107"/>
      <c r="BF14" s="1143"/>
      <c r="BG14" s="1157"/>
      <c r="BH14" s="1148"/>
      <c r="BI14" s="1150"/>
      <c r="BJ14" s="1153"/>
      <c r="BK14" s="8"/>
      <c r="BL14" s="1109"/>
      <c r="BM14" s="1107"/>
      <c r="BN14" s="1107"/>
      <c r="BO14" s="1143"/>
      <c r="BP14" s="1109"/>
      <c r="BQ14" s="1107"/>
      <c r="BR14" s="1107"/>
      <c r="BS14" s="1143"/>
      <c r="BT14" s="8"/>
      <c r="BU14" s="1109"/>
      <c r="BV14" s="1107"/>
      <c r="BW14" s="1107"/>
      <c r="BX14" s="1143"/>
      <c r="BY14" s="1109"/>
      <c r="BZ14" s="1107"/>
      <c r="CA14" s="1107"/>
      <c r="CB14" s="1143"/>
    </row>
    <row r="15" spans="1:80" ht="12.75" customHeight="1">
      <c r="A15" s="1119"/>
      <c r="B15" s="1109"/>
      <c r="C15" s="1107"/>
      <c r="D15" s="1107"/>
      <c r="E15" s="1112"/>
      <c r="F15" s="1117"/>
      <c r="G15" s="1109"/>
      <c r="H15" s="1107"/>
      <c r="I15" s="1107"/>
      <c r="J15" s="1112"/>
      <c r="K15" s="1117"/>
      <c r="L15" s="1109"/>
      <c r="M15" s="1107"/>
      <c r="N15" s="1107"/>
      <c r="O15" s="1112"/>
      <c r="P15" s="1117"/>
      <c r="Q15" s="1109"/>
      <c r="R15" s="1107"/>
      <c r="S15" s="1112"/>
      <c r="T15" s="1109"/>
      <c r="U15" s="1107"/>
      <c r="V15" s="1112"/>
      <c r="W15" s="1109"/>
      <c r="X15" s="1107"/>
      <c r="Y15" s="1107"/>
      <c r="Z15" s="1112"/>
      <c r="AA15" s="1117"/>
      <c r="AB15" s="1109"/>
      <c r="AC15" s="1107"/>
      <c r="AD15" s="1107"/>
      <c r="AE15" s="1112"/>
      <c r="AF15" s="1117"/>
      <c r="AG15" s="1109"/>
      <c r="AH15" s="1107"/>
      <c r="AI15" s="1112"/>
      <c r="AJ15" s="1109"/>
      <c r="AK15" s="1107"/>
      <c r="AL15" s="1155"/>
      <c r="AM15" s="1109"/>
      <c r="AN15" s="1107"/>
      <c r="AO15" s="1112"/>
      <c r="AP15" s="1109"/>
      <c r="AQ15" s="1107"/>
      <c r="AR15" s="1155"/>
      <c r="AS15" s="1128"/>
      <c r="AU15" s="1109"/>
      <c r="AV15" s="1107"/>
      <c r="AW15" s="1107"/>
      <c r="AX15" s="1143"/>
      <c r="AY15" s="1109"/>
      <c r="AZ15" s="1107"/>
      <c r="BA15" s="1107"/>
      <c r="BB15" s="1117"/>
      <c r="BC15" s="1109"/>
      <c r="BD15" s="1107"/>
      <c r="BE15" s="1107"/>
      <c r="BF15" s="1143"/>
      <c r="BG15" s="1157"/>
      <c r="BH15" s="1148"/>
      <c r="BI15" s="1150"/>
      <c r="BJ15" s="1153"/>
      <c r="BK15" s="8"/>
      <c r="BL15" s="1109"/>
      <c r="BM15" s="1107"/>
      <c r="BN15" s="1107"/>
      <c r="BO15" s="1143"/>
      <c r="BP15" s="1109"/>
      <c r="BQ15" s="1107"/>
      <c r="BR15" s="1107"/>
      <c r="BS15" s="1143"/>
      <c r="BT15" s="8"/>
      <c r="BU15" s="1109"/>
      <c r="BV15" s="1107"/>
      <c r="BW15" s="1107"/>
      <c r="BX15" s="1143"/>
      <c r="BY15" s="1109"/>
      <c r="BZ15" s="1107"/>
      <c r="CA15" s="1107"/>
      <c r="CB15" s="1143"/>
    </row>
    <row r="16" spans="1:80" ht="12.75" customHeight="1">
      <c r="A16" s="1119"/>
      <c r="B16" s="1109"/>
      <c r="C16" s="1107"/>
      <c r="D16" s="1107"/>
      <c r="E16" s="1112"/>
      <c r="F16" s="1117"/>
      <c r="G16" s="1109"/>
      <c r="H16" s="1107"/>
      <c r="I16" s="1107"/>
      <c r="J16" s="1112"/>
      <c r="K16" s="1117"/>
      <c r="L16" s="1109"/>
      <c r="M16" s="1107"/>
      <c r="N16" s="1107"/>
      <c r="O16" s="1112"/>
      <c r="P16" s="1117"/>
      <c r="Q16" s="1109"/>
      <c r="R16" s="1107"/>
      <c r="S16" s="1112"/>
      <c r="T16" s="1109"/>
      <c r="U16" s="1107"/>
      <c r="V16" s="1112"/>
      <c r="W16" s="1109"/>
      <c r="X16" s="1107"/>
      <c r="Y16" s="1107"/>
      <c r="Z16" s="1112"/>
      <c r="AA16" s="1117"/>
      <c r="AB16" s="1109"/>
      <c r="AC16" s="1107"/>
      <c r="AD16" s="1107"/>
      <c r="AE16" s="1112"/>
      <c r="AF16" s="1117"/>
      <c r="AG16" s="1109"/>
      <c r="AH16" s="1107"/>
      <c r="AI16" s="1112"/>
      <c r="AJ16" s="1109"/>
      <c r="AK16" s="1107"/>
      <c r="AL16" s="1155"/>
      <c r="AM16" s="1109"/>
      <c r="AN16" s="1107"/>
      <c r="AO16" s="1112"/>
      <c r="AP16" s="1109"/>
      <c r="AQ16" s="1107"/>
      <c r="AR16" s="1155"/>
      <c r="AS16" s="1128"/>
      <c r="AU16" s="1109"/>
      <c r="AV16" s="1107"/>
      <c r="AW16" s="1107"/>
      <c r="AX16" s="1143"/>
      <c r="AY16" s="1109"/>
      <c r="AZ16" s="1107"/>
      <c r="BA16" s="1107"/>
      <c r="BB16" s="1117"/>
      <c r="BC16" s="1109"/>
      <c r="BD16" s="1107"/>
      <c r="BE16" s="1107"/>
      <c r="BF16" s="1143"/>
      <c r="BG16" s="1157"/>
      <c r="BH16" s="1148"/>
      <c r="BI16" s="1150"/>
      <c r="BJ16" s="1153"/>
      <c r="BK16" s="8"/>
      <c r="BL16" s="1109"/>
      <c r="BM16" s="1107"/>
      <c r="BN16" s="1107"/>
      <c r="BO16" s="1143"/>
      <c r="BP16" s="1109"/>
      <c r="BQ16" s="1107"/>
      <c r="BR16" s="1107"/>
      <c r="BS16" s="1143"/>
      <c r="BT16" s="8"/>
      <c r="BU16" s="1109"/>
      <c r="BV16" s="1107"/>
      <c r="BW16" s="1107"/>
      <c r="BX16" s="1143"/>
      <c r="BY16" s="1109"/>
      <c r="BZ16" s="1107"/>
      <c r="CA16" s="1107"/>
      <c r="CB16" s="1143"/>
    </row>
    <row r="17" spans="1:131" s="18" customFormat="1" ht="16.5" customHeight="1" thickBot="1">
      <c r="A17" s="1120"/>
      <c r="B17" s="9" t="s">
        <v>24</v>
      </c>
      <c r="C17" s="10" t="s">
        <v>24</v>
      </c>
      <c r="D17" s="11" t="s">
        <v>24</v>
      </c>
      <c r="E17" s="1113"/>
      <c r="F17" s="12" t="s">
        <v>24</v>
      </c>
      <c r="G17" s="9" t="s">
        <v>24</v>
      </c>
      <c r="H17" s="10" t="s">
        <v>24</v>
      </c>
      <c r="I17" s="11" t="s">
        <v>24</v>
      </c>
      <c r="J17" s="1113"/>
      <c r="K17" s="12" t="s">
        <v>24</v>
      </c>
      <c r="L17" s="9" t="s">
        <v>24</v>
      </c>
      <c r="M17" s="10" t="s">
        <v>24</v>
      </c>
      <c r="N17" s="11" t="s">
        <v>24</v>
      </c>
      <c r="O17" s="1113"/>
      <c r="P17" s="12" t="s">
        <v>24</v>
      </c>
      <c r="Q17" s="9" t="s">
        <v>24</v>
      </c>
      <c r="R17" s="10" t="s">
        <v>24</v>
      </c>
      <c r="S17" s="1113"/>
      <c r="T17" s="9" t="s">
        <v>24</v>
      </c>
      <c r="U17" s="10" t="s">
        <v>24</v>
      </c>
      <c r="V17" s="1113"/>
      <c r="W17" s="9" t="s">
        <v>24</v>
      </c>
      <c r="X17" s="10" t="s">
        <v>24</v>
      </c>
      <c r="Y17" s="11" t="s">
        <v>24</v>
      </c>
      <c r="Z17" s="1113"/>
      <c r="AA17" s="12" t="s">
        <v>24</v>
      </c>
      <c r="AB17" s="13" t="s">
        <v>24</v>
      </c>
      <c r="AC17" s="14" t="s">
        <v>24</v>
      </c>
      <c r="AD17" s="15" t="s">
        <v>24</v>
      </c>
      <c r="AE17" s="1112"/>
      <c r="AF17" s="16" t="s">
        <v>24</v>
      </c>
      <c r="AG17" s="13" t="s">
        <v>24</v>
      </c>
      <c r="AH17" s="14" t="s">
        <v>24</v>
      </c>
      <c r="AI17" s="1112"/>
      <c r="AJ17" s="13" t="s">
        <v>24</v>
      </c>
      <c r="AK17" s="14" t="s">
        <v>24</v>
      </c>
      <c r="AL17" s="1155"/>
      <c r="AM17" s="13" t="s">
        <v>24</v>
      </c>
      <c r="AN17" s="14" t="s">
        <v>24</v>
      </c>
      <c r="AO17" s="1112"/>
      <c r="AP17" s="13" t="s">
        <v>24</v>
      </c>
      <c r="AQ17" s="14" t="s">
        <v>24</v>
      </c>
      <c r="AR17" s="1155"/>
      <c r="AS17" s="17" t="s">
        <v>24</v>
      </c>
      <c r="AU17" s="9" t="s">
        <v>24</v>
      </c>
      <c r="AV17" s="19" t="s">
        <v>24</v>
      </c>
      <c r="AW17" s="19" t="s">
        <v>24</v>
      </c>
      <c r="AX17" s="1143"/>
      <c r="AY17" s="9" t="s">
        <v>24</v>
      </c>
      <c r="AZ17" s="19" t="s">
        <v>24</v>
      </c>
      <c r="BA17" s="19" t="s">
        <v>24</v>
      </c>
      <c r="BB17" s="1117"/>
      <c r="BC17" s="9" t="s">
        <v>24</v>
      </c>
      <c r="BD17" s="19" t="s">
        <v>24</v>
      </c>
      <c r="BE17" s="19" t="s">
        <v>24</v>
      </c>
      <c r="BF17" s="1143"/>
      <c r="BG17" s="9" t="s">
        <v>24</v>
      </c>
      <c r="BH17" s="19" t="s">
        <v>24</v>
      </c>
      <c r="BI17" s="20" t="s">
        <v>24</v>
      </c>
      <c r="BJ17" s="1153"/>
      <c r="BK17" s="21"/>
      <c r="BL17" s="9" t="s">
        <v>24</v>
      </c>
      <c r="BM17" s="19" t="s">
        <v>24</v>
      </c>
      <c r="BN17" s="19" t="s">
        <v>24</v>
      </c>
      <c r="BO17" s="1143"/>
      <c r="BP17" s="9" t="s">
        <v>24</v>
      </c>
      <c r="BQ17" s="19" t="s">
        <v>24</v>
      </c>
      <c r="BR17" s="19" t="s">
        <v>24</v>
      </c>
      <c r="BS17" s="1143"/>
      <c r="BT17" s="22"/>
      <c r="BU17" s="9" t="s">
        <v>24</v>
      </c>
      <c r="BV17" s="19" t="s">
        <v>24</v>
      </c>
      <c r="BW17" s="19" t="s">
        <v>24</v>
      </c>
      <c r="BX17" s="1143"/>
      <c r="BY17" s="9" t="s">
        <v>24</v>
      </c>
      <c r="BZ17" s="19" t="s">
        <v>24</v>
      </c>
      <c r="CA17" s="19" t="s">
        <v>24</v>
      </c>
      <c r="CB17" s="1143"/>
    </row>
    <row r="18" spans="1:131" s="29" customFormat="1" ht="15.75" customHeight="1" thickBot="1">
      <c r="A18" s="23" t="s">
        <v>25</v>
      </c>
      <c r="B18" s="1161"/>
      <c r="C18" s="1162"/>
      <c r="D18" s="1162"/>
      <c r="E18" s="1162"/>
      <c r="F18" s="1163"/>
      <c r="G18" s="24">
        <v>1</v>
      </c>
      <c r="H18" s="25">
        <v>2</v>
      </c>
      <c r="I18" s="25">
        <v>3</v>
      </c>
      <c r="J18" s="836">
        <v>4</v>
      </c>
      <c r="K18" s="26">
        <v>5</v>
      </c>
      <c r="L18" s="24">
        <v>6</v>
      </c>
      <c r="M18" s="25">
        <v>7</v>
      </c>
      <c r="N18" s="25">
        <v>8</v>
      </c>
      <c r="O18" s="836">
        <v>9</v>
      </c>
      <c r="P18" s="27">
        <v>10</v>
      </c>
      <c r="Q18" s="24">
        <v>11</v>
      </c>
      <c r="R18" s="25">
        <v>12</v>
      </c>
      <c r="S18" s="837">
        <v>13</v>
      </c>
      <c r="T18" s="24">
        <v>14</v>
      </c>
      <c r="U18" s="25">
        <v>15</v>
      </c>
      <c r="V18" s="837">
        <v>16</v>
      </c>
      <c r="W18" s="1161"/>
      <c r="X18" s="1162"/>
      <c r="Y18" s="1162"/>
      <c r="Z18" s="1162"/>
      <c r="AA18" s="1163"/>
      <c r="AB18" s="24">
        <v>17</v>
      </c>
      <c r="AC18" s="25">
        <v>18</v>
      </c>
      <c r="AD18" s="25">
        <v>19</v>
      </c>
      <c r="AE18" s="836">
        <v>20</v>
      </c>
      <c r="AF18" s="26">
        <v>21</v>
      </c>
      <c r="AG18" s="24">
        <v>22</v>
      </c>
      <c r="AH18" s="25">
        <v>23</v>
      </c>
      <c r="AI18" s="837">
        <v>24</v>
      </c>
      <c r="AJ18" s="24">
        <v>25</v>
      </c>
      <c r="AK18" s="25">
        <v>26</v>
      </c>
      <c r="AL18" s="837">
        <v>27</v>
      </c>
      <c r="AM18" s="24">
        <v>28</v>
      </c>
      <c r="AN18" s="25">
        <v>29</v>
      </c>
      <c r="AO18" s="837">
        <v>30</v>
      </c>
      <c r="AP18" s="24">
        <v>31</v>
      </c>
      <c r="AQ18" s="25">
        <v>32</v>
      </c>
      <c r="AR18" s="837">
        <v>33</v>
      </c>
      <c r="AS18" s="28">
        <v>34</v>
      </c>
      <c r="AU18" s="1158"/>
      <c r="AV18" s="1159"/>
      <c r="AW18" s="1159"/>
      <c r="AX18" s="1160"/>
      <c r="AY18" s="1158"/>
      <c r="AZ18" s="1159"/>
      <c r="BA18" s="1159"/>
      <c r="BB18" s="1160"/>
      <c r="BC18" s="1158"/>
      <c r="BD18" s="1159"/>
      <c r="BE18" s="1159"/>
      <c r="BF18" s="1160"/>
      <c r="BG18" s="1158"/>
      <c r="BH18" s="1159"/>
      <c r="BI18" s="1160"/>
      <c r="BJ18" s="30"/>
      <c r="BL18" s="1158"/>
      <c r="BM18" s="1159"/>
      <c r="BN18" s="1159"/>
      <c r="BO18" s="1160"/>
      <c r="BP18" s="1158"/>
      <c r="BQ18" s="1159"/>
      <c r="BR18" s="1159"/>
      <c r="BS18" s="1160"/>
      <c r="BU18" s="1158"/>
      <c r="BV18" s="1159"/>
      <c r="BW18" s="1159"/>
      <c r="BX18" s="1160"/>
      <c r="BY18" s="1158"/>
      <c r="BZ18" s="1159"/>
      <c r="CA18" s="1159"/>
      <c r="CB18" s="1160"/>
    </row>
    <row r="19" spans="1:131" s="50" customFormat="1" ht="27.95" customHeight="1">
      <c r="A19" s="31" t="s">
        <v>26</v>
      </c>
      <c r="B19" s="32">
        <f>IF(B28+B144=C19+D19,C19+D19,"CHYBA")</f>
        <v>565631709</v>
      </c>
      <c r="C19" s="33">
        <f>C28+C144</f>
        <v>25274925</v>
      </c>
      <c r="D19" s="33">
        <f>D28+D144</f>
        <v>540356784</v>
      </c>
      <c r="E19" s="43">
        <f>E28+E144</f>
        <v>1288.99</v>
      </c>
      <c r="F19" s="34">
        <f t="shared" ref="F19:F25" si="0">IF(E19=0,0,ROUND(D19/E19/12,0))</f>
        <v>34934</v>
      </c>
      <c r="G19" s="32">
        <f>IF(G28+G144=H19+I19,H19+I19,"CHYBA")</f>
        <v>597384645</v>
      </c>
      <c r="H19" s="33">
        <f>H28+H144</f>
        <v>26417648</v>
      </c>
      <c r="I19" s="33">
        <f>I28+I144</f>
        <v>570966997</v>
      </c>
      <c r="J19" s="33">
        <f>J28+J144</f>
        <v>1390</v>
      </c>
      <c r="K19" s="34">
        <f t="shared" ref="K19:K25" si="1">IF(J19=0,0,ROUND(I19/J19/12,0))</f>
        <v>34231</v>
      </c>
      <c r="L19" s="35">
        <f>IF(L28+L144=M19+N19,M19+N19,"CHYBA")</f>
        <v>630154363</v>
      </c>
      <c r="M19" s="36">
        <f>M28+M144</f>
        <v>35621068</v>
      </c>
      <c r="N19" s="36">
        <f>N28+N144</f>
        <v>594533295</v>
      </c>
      <c r="O19" s="36">
        <f>O28+O144</f>
        <v>1390</v>
      </c>
      <c r="P19" s="37">
        <f t="shared" ref="P19:P25" si="2">IF(O19=0,0,ROUND(N19/O19/12,0))</f>
        <v>35643</v>
      </c>
      <c r="Q19" s="32">
        <f t="shared" ref="Q19:V25" si="3">Q28+Q144</f>
        <v>12518825</v>
      </c>
      <c r="R19" s="33">
        <f t="shared" si="3"/>
        <v>97264678</v>
      </c>
      <c r="S19" s="38">
        <f t="shared" si="3"/>
        <v>0</v>
      </c>
      <c r="T19" s="35">
        <f t="shared" si="3"/>
        <v>0</v>
      </c>
      <c r="U19" s="36">
        <f t="shared" si="3"/>
        <v>0</v>
      </c>
      <c r="V19" s="39">
        <f t="shared" si="3"/>
        <v>0</v>
      </c>
      <c r="W19" s="35">
        <f>IF(W28+W144=X19+Y19,X19+Y19,"CHYBA")</f>
        <v>739937866</v>
      </c>
      <c r="X19" s="36">
        <f>X28+X144</f>
        <v>48139893</v>
      </c>
      <c r="Y19" s="36">
        <f>Y28+Y144</f>
        <v>691797973</v>
      </c>
      <c r="Z19" s="46">
        <f>Z28+Z144</f>
        <v>1390</v>
      </c>
      <c r="AA19" s="40">
        <f t="shared" ref="AA19:AA25" si="4">IF(Z19=0,0,ROUND(Y19/Z19/12,0))</f>
        <v>41475</v>
      </c>
      <c r="AB19" s="32">
        <f>IF(AB28+AB144=AC19+AD19,AC19+AD19,"CHYBA")</f>
        <v>658769674</v>
      </c>
      <c r="AC19" s="33">
        <f>AC28+AC144</f>
        <v>32716863</v>
      </c>
      <c r="AD19" s="33">
        <f>AD28+AD144</f>
        <v>626052811</v>
      </c>
      <c r="AE19" s="33">
        <f>AE28+AE144</f>
        <v>1290.8200000000002</v>
      </c>
      <c r="AF19" s="34">
        <f t="shared" ref="AF19:AF25" si="5">IF(AE19=0,0,ROUND(AD19/AE19/12,0))</f>
        <v>40417</v>
      </c>
      <c r="AG19" s="32">
        <f t="shared" ref="AG19:AR25" si="6">AG28+AG144</f>
        <v>8420310</v>
      </c>
      <c r="AH19" s="33">
        <f t="shared" si="6"/>
        <v>95067700</v>
      </c>
      <c r="AI19" s="38">
        <f t="shared" si="6"/>
        <v>0</v>
      </c>
      <c r="AJ19" s="32">
        <f t="shared" si="6"/>
        <v>0</v>
      </c>
      <c r="AK19" s="33">
        <f t="shared" si="6"/>
        <v>0</v>
      </c>
      <c r="AL19" s="38">
        <f t="shared" si="6"/>
        <v>0</v>
      </c>
      <c r="AM19" s="32">
        <f t="shared" si="6"/>
        <v>24000</v>
      </c>
      <c r="AN19" s="33">
        <f t="shared" si="6"/>
        <v>853426</v>
      </c>
      <c r="AO19" s="38">
        <f t="shared" si="6"/>
        <v>0</v>
      </c>
      <c r="AP19" s="32">
        <f t="shared" si="6"/>
        <v>0</v>
      </c>
      <c r="AQ19" s="33">
        <f t="shared" si="6"/>
        <v>0</v>
      </c>
      <c r="AR19" s="38">
        <f t="shared" si="6"/>
        <v>0</v>
      </c>
      <c r="AS19" s="41"/>
      <c r="AT19" s="42"/>
      <c r="AU19" s="32">
        <f>IF(AU28+AU144=AV19+AW19,AV19+AW19,"CHYBA")</f>
        <v>28615311</v>
      </c>
      <c r="AV19" s="33">
        <f>AV28+AV144</f>
        <v>-2904205</v>
      </c>
      <c r="AW19" s="33">
        <f>AW28+AW144</f>
        <v>31519516</v>
      </c>
      <c r="AX19" s="43">
        <f>AX28+AX144</f>
        <v>-99.18</v>
      </c>
      <c r="AY19" s="44">
        <f>IF(L19=0,0,AB19/L19*100)</f>
        <v>104.54100021838617</v>
      </c>
      <c r="AZ19" s="43">
        <f>IF(M19=0,0,AC19/M19*100)</f>
        <v>91.846945745703081</v>
      </c>
      <c r="BA19" s="43">
        <f>IF(N19=0,0,AD19/N19*100)</f>
        <v>105.30155607180924</v>
      </c>
      <c r="BB19" s="43">
        <f>IF(O19=0,0,AE19/O19*100)</f>
        <v>92.864748201438857</v>
      </c>
      <c r="BC19" s="32">
        <f>IF(BC28+BC144=BD19+BE19,BD19+BE19,"CHYBA")</f>
        <v>-75750125</v>
      </c>
      <c r="BD19" s="33">
        <f>BD28+BD144</f>
        <v>-11348515</v>
      </c>
      <c r="BE19" s="33">
        <f>BE28+BE144</f>
        <v>-64401610</v>
      </c>
      <c r="BF19" s="43">
        <f>BF28+BF144</f>
        <v>-99.18</v>
      </c>
      <c r="BG19" s="45">
        <f t="shared" ref="BG19:BG25" si="7">IF(F19=0,0,AF19/F19*100)</f>
        <v>115.69531115818401</v>
      </c>
      <c r="BH19" s="46">
        <f t="shared" ref="BH19:BH25" si="8">IF(K19=0,0,AF19/K19*100)</f>
        <v>118.07133884490666</v>
      </c>
      <c r="BI19" s="47">
        <f t="shared" ref="BI19:BI25" si="9">IF(P19=0,0,AF19/P19*100)</f>
        <v>113.39393429284851</v>
      </c>
      <c r="BJ19" s="48"/>
      <c r="BK19" s="42"/>
      <c r="BL19" s="32">
        <f>IF(BL28+BL144=BM19+BN19,BM19+BN19,"CHYBA")</f>
        <v>-81168192</v>
      </c>
      <c r="BM19" s="33">
        <f>BM28+BM144</f>
        <v>-15423030</v>
      </c>
      <c r="BN19" s="33">
        <f>BN28+BN144</f>
        <v>-65745162</v>
      </c>
      <c r="BO19" s="43">
        <f>BO28+BO144</f>
        <v>-99.18</v>
      </c>
      <c r="BP19" s="44">
        <f>IF(W19=0,0,AB19/W19*100)</f>
        <v>89.030404344788593</v>
      </c>
      <c r="BQ19" s="43">
        <f>IF(X19=0,0,AC19/X19*100)</f>
        <v>67.962060073544407</v>
      </c>
      <c r="BR19" s="43">
        <f>IF(Y19=0,0,AD19/Y19*100)</f>
        <v>90.496479526400691</v>
      </c>
      <c r="BS19" s="49">
        <f>IF(Z19=0,0,AE19/Z19*100)</f>
        <v>92.864748201438857</v>
      </c>
      <c r="BT19" s="42"/>
      <c r="BU19" s="32">
        <f>IF(BU28+BU144=BV19+BW19,BV19+BW19,"CHYBA")</f>
        <v>93137965</v>
      </c>
      <c r="BV19" s="33">
        <f>BV28+BV144</f>
        <v>7441938</v>
      </c>
      <c r="BW19" s="33">
        <f>BW28+BW144</f>
        <v>85696027</v>
      </c>
      <c r="BX19" s="43">
        <f>BX28+BX144</f>
        <v>1.8300000000001706</v>
      </c>
      <c r="BY19" s="44">
        <f>IF(B19=0,0,AB19/B19*100)</f>
        <v>116.46618524351504</v>
      </c>
      <c r="BZ19" s="43">
        <f>IF(C19=0,0,AC19/C19*100)</f>
        <v>129.4439568069935</v>
      </c>
      <c r="CA19" s="43">
        <f>IF(D19=0,0,AD19/D19*100)</f>
        <v>115.85915630884354</v>
      </c>
      <c r="CB19" s="49">
        <f>IF(E19=0,0,AE19/E19*100)</f>
        <v>100.1419716211918</v>
      </c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</row>
    <row r="20" spans="1:131" ht="20.25" hidden="1">
      <c r="A20" s="51" t="s">
        <v>27</v>
      </c>
      <c r="B20" s="52"/>
      <c r="C20" s="53"/>
      <c r="D20" s="53">
        <f t="shared" ref="D20:E25" si="10">D29+D145</f>
        <v>55417612</v>
      </c>
      <c r="E20" s="59">
        <f t="shared" si="10"/>
        <v>137.47999999999999</v>
      </c>
      <c r="F20" s="54">
        <f t="shared" si="0"/>
        <v>33591</v>
      </c>
      <c r="G20" s="52"/>
      <c r="H20" s="53"/>
      <c r="I20" s="53">
        <f t="shared" ref="I20:J25" si="11">I29+I145</f>
        <v>58919379</v>
      </c>
      <c r="J20" s="53">
        <f t="shared" si="11"/>
        <v>149.6</v>
      </c>
      <c r="K20" s="54">
        <f t="shared" si="1"/>
        <v>32821</v>
      </c>
      <c r="L20" s="52"/>
      <c r="M20" s="53"/>
      <c r="N20" s="53">
        <f t="shared" ref="N20:O25" si="12">N29+N145</f>
        <v>56076779</v>
      </c>
      <c r="O20" s="53">
        <f t="shared" si="12"/>
        <v>149.6</v>
      </c>
      <c r="P20" s="55">
        <f t="shared" si="2"/>
        <v>31237</v>
      </c>
      <c r="Q20" s="56"/>
      <c r="R20" s="53">
        <f t="shared" si="3"/>
        <v>30299194</v>
      </c>
      <c r="S20" s="57">
        <f t="shared" si="3"/>
        <v>0</v>
      </c>
      <c r="T20" s="56"/>
      <c r="U20" s="53">
        <f t="shared" si="3"/>
        <v>0</v>
      </c>
      <c r="V20" s="57">
        <f t="shared" si="3"/>
        <v>0</v>
      </c>
      <c r="W20" s="52"/>
      <c r="X20" s="53"/>
      <c r="Y20" s="53">
        <f t="shared" ref="Y20:Z25" si="13">Y29+Y145</f>
        <v>86375973</v>
      </c>
      <c r="Z20" s="59">
        <f t="shared" si="13"/>
        <v>149.6</v>
      </c>
      <c r="AA20" s="54">
        <f t="shared" si="4"/>
        <v>48115</v>
      </c>
      <c r="AB20" s="52"/>
      <c r="AC20" s="53"/>
      <c r="AD20" s="53">
        <f t="shared" ref="AD20:AE25" si="14">AD29+AD145</f>
        <v>64386415</v>
      </c>
      <c r="AE20" s="53">
        <f t="shared" si="14"/>
        <v>136.66</v>
      </c>
      <c r="AF20" s="54">
        <f t="shared" si="5"/>
        <v>39262</v>
      </c>
      <c r="AG20" s="56"/>
      <c r="AH20" s="53">
        <f t="shared" si="6"/>
        <v>30297008</v>
      </c>
      <c r="AI20" s="57">
        <f t="shared" si="6"/>
        <v>0</v>
      </c>
      <c r="AJ20" s="56"/>
      <c r="AK20" s="53">
        <f t="shared" si="6"/>
        <v>0</v>
      </c>
      <c r="AL20" s="57">
        <f t="shared" si="6"/>
        <v>0</v>
      </c>
      <c r="AM20" s="56"/>
      <c r="AN20" s="53">
        <f t="shared" si="6"/>
        <v>0</v>
      </c>
      <c r="AO20" s="57">
        <f t="shared" si="6"/>
        <v>0</v>
      </c>
      <c r="AP20" s="56"/>
      <c r="AQ20" s="53">
        <f t="shared" si="6"/>
        <v>0</v>
      </c>
      <c r="AR20" s="57">
        <f t="shared" si="6"/>
        <v>0</v>
      </c>
      <c r="AS20" s="58"/>
      <c r="AT20" s="42"/>
      <c r="AU20" s="52"/>
      <c r="AV20" s="53"/>
      <c r="AW20" s="53">
        <f t="shared" ref="AW20:AX25" si="15">AW29+AW145</f>
        <v>8309636</v>
      </c>
      <c r="AX20" s="59">
        <f t="shared" si="15"/>
        <v>-12.939999999999998</v>
      </c>
      <c r="AY20" s="60"/>
      <c r="AZ20" s="59"/>
      <c r="BA20" s="59">
        <f t="shared" ref="BA20:BB25" si="16">IF(N20=0,0,AD20/N20*100)</f>
        <v>114.81831900509121</v>
      </c>
      <c r="BB20" s="59">
        <f t="shared" si="16"/>
        <v>91.350267379679153</v>
      </c>
      <c r="BC20" s="52"/>
      <c r="BD20" s="53"/>
      <c r="BE20" s="53">
        <f t="shared" ref="BE20:BF25" si="17">BE29+BE145</f>
        <v>-21987372</v>
      </c>
      <c r="BF20" s="59">
        <f t="shared" si="17"/>
        <v>-12.939999999999998</v>
      </c>
      <c r="BG20" s="61">
        <f t="shared" si="7"/>
        <v>116.88249828823196</v>
      </c>
      <c r="BH20" s="59">
        <f t="shared" si="8"/>
        <v>119.62463057188995</v>
      </c>
      <c r="BI20" s="62">
        <f t="shared" si="9"/>
        <v>125.69068732592758</v>
      </c>
      <c r="BJ20" s="63"/>
      <c r="BK20" s="42"/>
      <c r="BL20" s="52"/>
      <c r="BM20" s="53"/>
      <c r="BN20" s="53">
        <f t="shared" ref="BN20:BO25" si="18">BN29+BN145</f>
        <v>-21989558</v>
      </c>
      <c r="BO20" s="59">
        <f t="shared" si="18"/>
        <v>-12.939999999999998</v>
      </c>
      <c r="BP20" s="52"/>
      <c r="BQ20" s="53"/>
      <c r="BR20" s="59">
        <f t="shared" ref="BR20:BS25" si="19">IF(Y20=0,0,AD20/Y20*100)</f>
        <v>74.542043074872225</v>
      </c>
      <c r="BS20" s="62">
        <f t="shared" si="19"/>
        <v>91.350267379679153</v>
      </c>
      <c r="BT20" s="42"/>
      <c r="BU20" s="52"/>
      <c r="BV20" s="53"/>
      <c r="BW20" s="53">
        <f t="shared" ref="BW20:BX25" si="20">BW29+BW145</f>
        <v>8968803</v>
      </c>
      <c r="BX20" s="59">
        <f t="shared" si="20"/>
        <v>-0.81999999999999318</v>
      </c>
      <c r="BY20" s="60"/>
      <c r="BZ20" s="59"/>
      <c r="CA20" s="59">
        <f t="shared" ref="CA20:CB25" si="21">IF(D20=0,0,AD20/D20*100)</f>
        <v>116.18403008776343</v>
      </c>
      <c r="CB20" s="62">
        <f t="shared" si="21"/>
        <v>99.403549607215609</v>
      </c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</row>
    <row r="21" spans="1:131" ht="20.25" hidden="1">
      <c r="A21" s="64" t="s">
        <v>28</v>
      </c>
      <c r="B21" s="52"/>
      <c r="C21" s="53"/>
      <c r="D21" s="53">
        <f t="shared" si="10"/>
        <v>0</v>
      </c>
      <c r="E21" s="59">
        <f t="shared" si="10"/>
        <v>0</v>
      </c>
      <c r="F21" s="54">
        <f t="shared" si="0"/>
        <v>0</v>
      </c>
      <c r="G21" s="52"/>
      <c r="H21" s="53"/>
      <c r="I21" s="53">
        <f t="shared" si="11"/>
        <v>0</v>
      </c>
      <c r="J21" s="53">
        <f t="shared" si="11"/>
        <v>0</v>
      </c>
      <c r="K21" s="54">
        <f t="shared" si="1"/>
        <v>0</v>
      </c>
      <c r="L21" s="52"/>
      <c r="M21" s="53"/>
      <c r="N21" s="53">
        <f t="shared" si="12"/>
        <v>0</v>
      </c>
      <c r="O21" s="53">
        <f t="shared" si="12"/>
        <v>0</v>
      </c>
      <c r="P21" s="55">
        <f t="shared" si="2"/>
        <v>0</v>
      </c>
      <c r="Q21" s="56"/>
      <c r="R21" s="53">
        <f t="shared" si="3"/>
        <v>0</v>
      </c>
      <c r="S21" s="57">
        <f t="shared" si="3"/>
        <v>0</v>
      </c>
      <c r="T21" s="56"/>
      <c r="U21" s="53">
        <f t="shared" si="3"/>
        <v>0</v>
      </c>
      <c r="V21" s="57">
        <f t="shared" si="3"/>
        <v>0</v>
      </c>
      <c r="W21" s="52"/>
      <c r="X21" s="53"/>
      <c r="Y21" s="53">
        <f t="shared" si="13"/>
        <v>0</v>
      </c>
      <c r="Z21" s="59">
        <f t="shared" si="13"/>
        <v>0</v>
      </c>
      <c r="AA21" s="54">
        <f t="shared" si="4"/>
        <v>0</v>
      </c>
      <c r="AB21" s="52"/>
      <c r="AC21" s="53"/>
      <c r="AD21" s="53">
        <f t="shared" si="14"/>
        <v>0</v>
      </c>
      <c r="AE21" s="53">
        <f t="shared" si="14"/>
        <v>0</v>
      </c>
      <c r="AF21" s="54">
        <f t="shared" si="5"/>
        <v>0</v>
      </c>
      <c r="AG21" s="56"/>
      <c r="AH21" s="53">
        <f t="shared" si="6"/>
        <v>0</v>
      </c>
      <c r="AI21" s="57">
        <f t="shared" si="6"/>
        <v>0</v>
      </c>
      <c r="AJ21" s="56"/>
      <c r="AK21" s="53">
        <f t="shared" si="6"/>
        <v>0</v>
      </c>
      <c r="AL21" s="57">
        <f t="shared" si="6"/>
        <v>0</v>
      </c>
      <c r="AM21" s="56"/>
      <c r="AN21" s="53">
        <f t="shared" si="6"/>
        <v>0</v>
      </c>
      <c r="AO21" s="57">
        <f t="shared" si="6"/>
        <v>0</v>
      </c>
      <c r="AP21" s="56"/>
      <c r="AQ21" s="53">
        <f t="shared" si="6"/>
        <v>0</v>
      </c>
      <c r="AR21" s="57">
        <f t="shared" si="6"/>
        <v>0</v>
      </c>
      <c r="AS21" s="58"/>
      <c r="AT21" s="42"/>
      <c r="AU21" s="52"/>
      <c r="AV21" s="53"/>
      <c r="AW21" s="53">
        <f t="shared" si="15"/>
        <v>0</v>
      </c>
      <c r="AX21" s="59">
        <f t="shared" si="15"/>
        <v>0</v>
      </c>
      <c r="AY21" s="60"/>
      <c r="AZ21" s="59"/>
      <c r="BA21" s="59">
        <f t="shared" si="16"/>
        <v>0</v>
      </c>
      <c r="BB21" s="59">
        <f t="shared" si="16"/>
        <v>0</v>
      </c>
      <c r="BC21" s="52"/>
      <c r="BD21" s="53"/>
      <c r="BE21" s="53">
        <f t="shared" si="17"/>
        <v>0</v>
      </c>
      <c r="BF21" s="59">
        <f t="shared" si="17"/>
        <v>0</v>
      </c>
      <c r="BG21" s="61">
        <f t="shared" si="7"/>
        <v>0</v>
      </c>
      <c r="BH21" s="59">
        <f t="shared" si="8"/>
        <v>0</v>
      </c>
      <c r="BI21" s="62">
        <f t="shared" si="9"/>
        <v>0</v>
      </c>
      <c r="BJ21" s="63"/>
      <c r="BK21" s="42"/>
      <c r="BL21" s="52"/>
      <c r="BM21" s="53"/>
      <c r="BN21" s="53">
        <f t="shared" si="18"/>
        <v>0</v>
      </c>
      <c r="BO21" s="59">
        <f t="shared" si="18"/>
        <v>0</v>
      </c>
      <c r="BP21" s="52"/>
      <c r="BQ21" s="53"/>
      <c r="BR21" s="59">
        <f t="shared" si="19"/>
        <v>0</v>
      </c>
      <c r="BS21" s="62">
        <f t="shared" si="19"/>
        <v>0</v>
      </c>
      <c r="BT21" s="42"/>
      <c r="BU21" s="52"/>
      <c r="BV21" s="53"/>
      <c r="BW21" s="53">
        <f t="shared" si="20"/>
        <v>0</v>
      </c>
      <c r="BX21" s="59">
        <f t="shared" si="20"/>
        <v>0</v>
      </c>
      <c r="BY21" s="60"/>
      <c r="BZ21" s="59"/>
      <c r="CA21" s="59">
        <f t="shared" si="21"/>
        <v>0</v>
      </c>
      <c r="CB21" s="62">
        <f t="shared" si="21"/>
        <v>0</v>
      </c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</row>
    <row r="22" spans="1:131" ht="20.25" hidden="1">
      <c r="A22" s="64" t="s">
        <v>29</v>
      </c>
      <c r="B22" s="52"/>
      <c r="C22" s="53"/>
      <c r="D22" s="53">
        <f t="shared" si="10"/>
        <v>0</v>
      </c>
      <c r="E22" s="59">
        <f t="shared" si="10"/>
        <v>0</v>
      </c>
      <c r="F22" s="54">
        <f t="shared" si="0"/>
        <v>0</v>
      </c>
      <c r="G22" s="52"/>
      <c r="H22" s="53"/>
      <c r="I22" s="53">
        <f t="shared" si="11"/>
        <v>0</v>
      </c>
      <c r="J22" s="53">
        <f t="shared" si="11"/>
        <v>0</v>
      </c>
      <c r="K22" s="54">
        <f t="shared" si="1"/>
        <v>0</v>
      </c>
      <c r="L22" s="52"/>
      <c r="M22" s="53"/>
      <c r="N22" s="53">
        <f t="shared" si="12"/>
        <v>0</v>
      </c>
      <c r="O22" s="53">
        <f t="shared" si="12"/>
        <v>0</v>
      </c>
      <c r="P22" s="55">
        <f t="shared" si="2"/>
        <v>0</v>
      </c>
      <c r="Q22" s="56"/>
      <c r="R22" s="53">
        <f t="shared" si="3"/>
        <v>0</v>
      </c>
      <c r="S22" s="57">
        <f t="shared" si="3"/>
        <v>0</v>
      </c>
      <c r="T22" s="56"/>
      <c r="U22" s="53">
        <f t="shared" si="3"/>
        <v>0</v>
      </c>
      <c r="V22" s="57">
        <f t="shared" si="3"/>
        <v>0</v>
      </c>
      <c r="W22" s="52"/>
      <c r="X22" s="53"/>
      <c r="Y22" s="53">
        <f t="shared" si="13"/>
        <v>0</v>
      </c>
      <c r="Z22" s="59">
        <f t="shared" si="13"/>
        <v>0</v>
      </c>
      <c r="AA22" s="54">
        <f t="shared" si="4"/>
        <v>0</v>
      </c>
      <c r="AB22" s="52"/>
      <c r="AC22" s="53"/>
      <c r="AD22" s="53">
        <f t="shared" si="14"/>
        <v>0</v>
      </c>
      <c r="AE22" s="53">
        <f t="shared" si="14"/>
        <v>0</v>
      </c>
      <c r="AF22" s="54">
        <f t="shared" si="5"/>
        <v>0</v>
      </c>
      <c r="AG22" s="56"/>
      <c r="AH22" s="53">
        <f t="shared" si="6"/>
        <v>0</v>
      </c>
      <c r="AI22" s="57">
        <f t="shared" si="6"/>
        <v>0</v>
      </c>
      <c r="AJ22" s="56"/>
      <c r="AK22" s="53">
        <f t="shared" si="6"/>
        <v>0</v>
      </c>
      <c r="AL22" s="57">
        <f t="shared" si="6"/>
        <v>0</v>
      </c>
      <c r="AM22" s="56"/>
      <c r="AN22" s="53">
        <f t="shared" si="6"/>
        <v>0</v>
      </c>
      <c r="AO22" s="57">
        <f t="shared" si="6"/>
        <v>0</v>
      </c>
      <c r="AP22" s="56"/>
      <c r="AQ22" s="53">
        <f t="shared" si="6"/>
        <v>0</v>
      </c>
      <c r="AR22" s="57">
        <f t="shared" si="6"/>
        <v>0</v>
      </c>
      <c r="AS22" s="58"/>
      <c r="AT22" s="42"/>
      <c r="AU22" s="52"/>
      <c r="AV22" s="53"/>
      <c r="AW22" s="53">
        <f t="shared" si="15"/>
        <v>0</v>
      </c>
      <c r="AX22" s="59">
        <f t="shared" si="15"/>
        <v>0</v>
      </c>
      <c r="AY22" s="60"/>
      <c r="AZ22" s="59"/>
      <c r="BA22" s="59">
        <f t="shared" si="16"/>
        <v>0</v>
      </c>
      <c r="BB22" s="59">
        <f t="shared" si="16"/>
        <v>0</v>
      </c>
      <c r="BC22" s="52"/>
      <c r="BD22" s="53"/>
      <c r="BE22" s="53">
        <f t="shared" si="17"/>
        <v>0</v>
      </c>
      <c r="BF22" s="59">
        <f t="shared" si="17"/>
        <v>0</v>
      </c>
      <c r="BG22" s="61">
        <f t="shared" si="7"/>
        <v>0</v>
      </c>
      <c r="BH22" s="59">
        <f t="shared" si="8"/>
        <v>0</v>
      </c>
      <c r="BI22" s="62">
        <f t="shared" si="9"/>
        <v>0</v>
      </c>
      <c r="BJ22" s="63"/>
      <c r="BK22" s="42"/>
      <c r="BL22" s="52"/>
      <c r="BM22" s="53"/>
      <c r="BN22" s="53">
        <f t="shared" si="18"/>
        <v>0</v>
      </c>
      <c r="BO22" s="59">
        <f t="shared" si="18"/>
        <v>0</v>
      </c>
      <c r="BP22" s="52"/>
      <c r="BQ22" s="53"/>
      <c r="BR22" s="59">
        <f t="shared" si="19"/>
        <v>0</v>
      </c>
      <c r="BS22" s="62">
        <f t="shared" si="19"/>
        <v>0</v>
      </c>
      <c r="BT22" s="42"/>
      <c r="BU22" s="52"/>
      <c r="BV22" s="53"/>
      <c r="BW22" s="53">
        <f t="shared" si="20"/>
        <v>0</v>
      </c>
      <c r="BX22" s="59">
        <f t="shared" si="20"/>
        <v>0</v>
      </c>
      <c r="BY22" s="60"/>
      <c r="BZ22" s="59"/>
      <c r="CA22" s="59">
        <f t="shared" si="21"/>
        <v>0</v>
      </c>
      <c r="CB22" s="62">
        <f t="shared" si="21"/>
        <v>0</v>
      </c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</row>
    <row r="23" spans="1:131" ht="20.25" hidden="1">
      <c r="A23" s="64" t="s">
        <v>30</v>
      </c>
      <c r="B23" s="52"/>
      <c r="C23" s="53"/>
      <c r="D23" s="53">
        <f t="shared" si="10"/>
        <v>0</v>
      </c>
      <c r="E23" s="59">
        <f t="shared" si="10"/>
        <v>0</v>
      </c>
      <c r="F23" s="54">
        <f t="shared" si="0"/>
        <v>0</v>
      </c>
      <c r="G23" s="52"/>
      <c r="H23" s="53"/>
      <c r="I23" s="53">
        <f t="shared" si="11"/>
        <v>0</v>
      </c>
      <c r="J23" s="53">
        <f t="shared" si="11"/>
        <v>0</v>
      </c>
      <c r="K23" s="54">
        <f t="shared" si="1"/>
        <v>0</v>
      </c>
      <c r="L23" s="52"/>
      <c r="M23" s="53"/>
      <c r="N23" s="53">
        <f t="shared" si="12"/>
        <v>0</v>
      </c>
      <c r="O23" s="53">
        <f t="shared" si="12"/>
        <v>0</v>
      </c>
      <c r="P23" s="55">
        <f t="shared" si="2"/>
        <v>0</v>
      </c>
      <c r="Q23" s="56"/>
      <c r="R23" s="53">
        <f t="shared" si="3"/>
        <v>0</v>
      </c>
      <c r="S23" s="57">
        <f t="shared" si="3"/>
        <v>0</v>
      </c>
      <c r="T23" s="56"/>
      <c r="U23" s="53">
        <f t="shared" si="3"/>
        <v>0</v>
      </c>
      <c r="V23" s="57">
        <f t="shared" si="3"/>
        <v>0</v>
      </c>
      <c r="W23" s="52"/>
      <c r="X23" s="53"/>
      <c r="Y23" s="53">
        <f t="shared" si="13"/>
        <v>0</v>
      </c>
      <c r="Z23" s="59">
        <f t="shared" si="13"/>
        <v>0</v>
      </c>
      <c r="AA23" s="54">
        <f t="shared" si="4"/>
        <v>0</v>
      </c>
      <c r="AB23" s="52"/>
      <c r="AC23" s="53"/>
      <c r="AD23" s="53">
        <f t="shared" si="14"/>
        <v>0</v>
      </c>
      <c r="AE23" s="53">
        <f t="shared" si="14"/>
        <v>0</v>
      </c>
      <c r="AF23" s="54">
        <f t="shared" si="5"/>
        <v>0</v>
      </c>
      <c r="AG23" s="56"/>
      <c r="AH23" s="53">
        <f t="shared" si="6"/>
        <v>0</v>
      </c>
      <c r="AI23" s="57">
        <f t="shared" si="6"/>
        <v>0</v>
      </c>
      <c r="AJ23" s="56"/>
      <c r="AK23" s="53">
        <f t="shared" si="6"/>
        <v>0</v>
      </c>
      <c r="AL23" s="57">
        <f t="shared" si="6"/>
        <v>0</v>
      </c>
      <c r="AM23" s="56"/>
      <c r="AN23" s="53">
        <f t="shared" si="6"/>
        <v>0</v>
      </c>
      <c r="AO23" s="57">
        <f t="shared" si="6"/>
        <v>0</v>
      </c>
      <c r="AP23" s="56"/>
      <c r="AQ23" s="53">
        <f t="shared" si="6"/>
        <v>0</v>
      </c>
      <c r="AR23" s="57">
        <f t="shared" si="6"/>
        <v>0</v>
      </c>
      <c r="AS23" s="58"/>
      <c r="AT23" s="42"/>
      <c r="AU23" s="52"/>
      <c r="AV23" s="53"/>
      <c r="AW23" s="53">
        <f t="shared" si="15"/>
        <v>0</v>
      </c>
      <c r="AX23" s="59">
        <f t="shared" si="15"/>
        <v>0</v>
      </c>
      <c r="AY23" s="60"/>
      <c r="AZ23" s="59"/>
      <c r="BA23" s="59">
        <f t="shared" si="16"/>
        <v>0</v>
      </c>
      <c r="BB23" s="59">
        <f t="shared" si="16"/>
        <v>0</v>
      </c>
      <c r="BC23" s="52"/>
      <c r="BD23" s="53"/>
      <c r="BE23" s="53">
        <f t="shared" si="17"/>
        <v>0</v>
      </c>
      <c r="BF23" s="59">
        <f t="shared" si="17"/>
        <v>0</v>
      </c>
      <c r="BG23" s="61">
        <f t="shared" si="7"/>
        <v>0</v>
      </c>
      <c r="BH23" s="59">
        <f t="shared" si="8"/>
        <v>0</v>
      </c>
      <c r="BI23" s="62">
        <f t="shared" si="9"/>
        <v>0</v>
      </c>
      <c r="BJ23" s="63"/>
      <c r="BK23" s="42"/>
      <c r="BL23" s="52"/>
      <c r="BM23" s="53"/>
      <c r="BN23" s="53">
        <f t="shared" si="18"/>
        <v>0</v>
      </c>
      <c r="BO23" s="59">
        <f t="shared" si="18"/>
        <v>0</v>
      </c>
      <c r="BP23" s="52"/>
      <c r="BQ23" s="53"/>
      <c r="BR23" s="59">
        <f t="shared" si="19"/>
        <v>0</v>
      </c>
      <c r="BS23" s="62">
        <f t="shared" si="19"/>
        <v>0</v>
      </c>
      <c r="BT23" s="42"/>
      <c r="BU23" s="52"/>
      <c r="BV23" s="53"/>
      <c r="BW23" s="53">
        <f t="shared" si="20"/>
        <v>0</v>
      </c>
      <c r="BX23" s="59">
        <f t="shared" si="20"/>
        <v>0</v>
      </c>
      <c r="BY23" s="60"/>
      <c r="BZ23" s="59"/>
      <c r="CA23" s="59">
        <f t="shared" si="21"/>
        <v>0</v>
      </c>
      <c r="CB23" s="62">
        <f t="shared" si="21"/>
        <v>0</v>
      </c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</row>
    <row r="24" spans="1:131" ht="20.25" hidden="1">
      <c r="A24" s="64" t="s">
        <v>31</v>
      </c>
      <c r="B24" s="52"/>
      <c r="C24" s="53"/>
      <c r="D24" s="53">
        <f t="shared" si="10"/>
        <v>482969972</v>
      </c>
      <c r="E24" s="59">
        <f t="shared" si="10"/>
        <v>1150.5899999999999</v>
      </c>
      <c r="F24" s="54">
        <f t="shared" si="0"/>
        <v>34980</v>
      </c>
      <c r="G24" s="52"/>
      <c r="H24" s="53"/>
      <c r="I24" s="53">
        <f t="shared" si="11"/>
        <v>509941618</v>
      </c>
      <c r="J24" s="53">
        <f t="shared" si="11"/>
        <v>1239.4000000000001</v>
      </c>
      <c r="K24" s="54">
        <f t="shared" si="1"/>
        <v>34287</v>
      </c>
      <c r="L24" s="52"/>
      <c r="M24" s="53"/>
      <c r="N24" s="53">
        <f t="shared" si="12"/>
        <v>536350516</v>
      </c>
      <c r="O24" s="53">
        <f t="shared" si="12"/>
        <v>1239.4000000000001</v>
      </c>
      <c r="P24" s="55">
        <f t="shared" si="2"/>
        <v>36063</v>
      </c>
      <c r="Q24" s="56"/>
      <c r="R24" s="53">
        <f t="shared" si="3"/>
        <v>66965484</v>
      </c>
      <c r="S24" s="57">
        <f t="shared" si="3"/>
        <v>0</v>
      </c>
      <c r="T24" s="56"/>
      <c r="U24" s="53">
        <f t="shared" si="3"/>
        <v>0</v>
      </c>
      <c r="V24" s="57">
        <f t="shared" si="3"/>
        <v>0</v>
      </c>
      <c r="W24" s="52"/>
      <c r="X24" s="53"/>
      <c r="Y24" s="53">
        <f t="shared" si="13"/>
        <v>603316000</v>
      </c>
      <c r="Z24" s="59">
        <f t="shared" si="13"/>
        <v>1239.4000000000001</v>
      </c>
      <c r="AA24" s="54">
        <f t="shared" si="4"/>
        <v>40565</v>
      </c>
      <c r="AB24" s="52"/>
      <c r="AC24" s="53"/>
      <c r="AD24" s="53">
        <f t="shared" si="14"/>
        <v>559775699</v>
      </c>
      <c r="AE24" s="53">
        <f t="shared" si="14"/>
        <v>1153.1600000000001</v>
      </c>
      <c r="AF24" s="54">
        <f t="shared" si="5"/>
        <v>40452</v>
      </c>
      <c r="AG24" s="56"/>
      <c r="AH24" s="53">
        <f t="shared" si="6"/>
        <v>64770692</v>
      </c>
      <c r="AI24" s="57">
        <f t="shared" si="6"/>
        <v>0</v>
      </c>
      <c r="AJ24" s="56"/>
      <c r="AK24" s="53">
        <f t="shared" si="6"/>
        <v>0</v>
      </c>
      <c r="AL24" s="57">
        <f t="shared" si="6"/>
        <v>0</v>
      </c>
      <c r="AM24" s="56"/>
      <c r="AN24" s="53">
        <f t="shared" si="6"/>
        <v>853426</v>
      </c>
      <c r="AO24" s="57">
        <f t="shared" si="6"/>
        <v>0</v>
      </c>
      <c r="AP24" s="56"/>
      <c r="AQ24" s="53">
        <f t="shared" si="6"/>
        <v>0</v>
      </c>
      <c r="AR24" s="57">
        <f t="shared" si="6"/>
        <v>0</v>
      </c>
      <c r="AS24" s="58"/>
      <c r="AT24" s="42"/>
      <c r="AU24" s="52"/>
      <c r="AV24" s="53"/>
      <c r="AW24" s="53">
        <f t="shared" si="15"/>
        <v>23425183</v>
      </c>
      <c r="AX24" s="59">
        <f t="shared" si="15"/>
        <v>-86.240000000000009</v>
      </c>
      <c r="AY24" s="60"/>
      <c r="AZ24" s="59"/>
      <c r="BA24" s="59">
        <f t="shared" si="16"/>
        <v>104.36751383679102</v>
      </c>
      <c r="BB24" s="59">
        <f t="shared" si="16"/>
        <v>93.041794416653218</v>
      </c>
      <c r="BC24" s="52"/>
      <c r="BD24" s="53"/>
      <c r="BE24" s="53">
        <f t="shared" si="17"/>
        <v>-42198935</v>
      </c>
      <c r="BF24" s="59">
        <f t="shared" si="17"/>
        <v>-86.240000000000009</v>
      </c>
      <c r="BG24" s="61">
        <f t="shared" si="7"/>
        <v>115.64322469982848</v>
      </c>
      <c r="BH24" s="59">
        <f t="shared" si="8"/>
        <v>117.98057572841019</v>
      </c>
      <c r="BI24" s="62">
        <f t="shared" si="9"/>
        <v>112.17036852175359</v>
      </c>
      <c r="BJ24" s="63"/>
      <c r="BK24" s="42"/>
      <c r="BL24" s="52"/>
      <c r="BM24" s="53"/>
      <c r="BN24" s="53">
        <f t="shared" si="18"/>
        <v>-43540301</v>
      </c>
      <c r="BO24" s="59">
        <f t="shared" si="18"/>
        <v>-86.240000000000009</v>
      </c>
      <c r="BP24" s="52"/>
      <c r="BQ24" s="53"/>
      <c r="BR24" s="59">
        <f t="shared" si="19"/>
        <v>92.78316819046735</v>
      </c>
      <c r="BS24" s="62">
        <f t="shared" si="19"/>
        <v>93.041794416653218</v>
      </c>
      <c r="BT24" s="42"/>
      <c r="BU24" s="52"/>
      <c r="BV24" s="53"/>
      <c r="BW24" s="53">
        <f t="shared" si="20"/>
        <v>76805727</v>
      </c>
      <c r="BX24" s="59">
        <f t="shared" si="20"/>
        <v>2.5700000000001637</v>
      </c>
      <c r="BY24" s="60"/>
      <c r="BZ24" s="59"/>
      <c r="CA24" s="59">
        <f t="shared" si="21"/>
        <v>115.90279550547295</v>
      </c>
      <c r="CB24" s="62">
        <f t="shared" si="21"/>
        <v>100.22336366559766</v>
      </c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</row>
    <row r="25" spans="1:131" ht="20.25" hidden="1">
      <c r="A25" s="65" t="s">
        <v>32</v>
      </c>
      <c r="B25" s="52"/>
      <c r="C25" s="53"/>
      <c r="D25" s="53">
        <f t="shared" si="10"/>
        <v>1969200</v>
      </c>
      <c r="E25" s="59">
        <f t="shared" si="10"/>
        <v>0.92</v>
      </c>
      <c r="F25" s="54">
        <f t="shared" si="0"/>
        <v>178370</v>
      </c>
      <c r="G25" s="52"/>
      <c r="H25" s="53"/>
      <c r="I25" s="53">
        <f t="shared" si="11"/>
        <v>2106000</v>
      </c>
      <c r="J25" s="53">
        <f t="shared" si="11"/>
        <v>1</v>
      </c>
      <c r="K25" s="54">
        <f t="shared" si="1"/>
        <v>175500</v>
      </c>
      <c r="L25" s="52"/>
      <c r="M25" s="53"/>
      <c r="N25" s="53">
        <f t="shared" si="12"/>
        <v>2106000</v>
      </c>
      <c r="O25" s="53">
        <f t="shared" si="12"/>
        <v>1</v>
      </c>
      <c r="P25" s="55">
        <f t="shared" si="2"/>
        <v>175500</v>
      </c>
      <c r="Q25" s="56"/>
      <c r="R25" s="53">
        <f t="shared" si="3"/>
        <v>0</v>
      </c>
      <c r="S25" s="57">
        <f t="shared" si="3"/>
        <v>0</v>
      </c>
      <c r="T25" s="56"/>
      <c r="U25" s="53">
        <f t="shared" si="3"/>
        <v>0</v>
      </c>
      <c r="V25" s="57">
        <f t="shared" si="3"/>
        <v>0</v>
      </c>
      <c r="W25" s="52"/>
      <c r="X25" s="53"/>
      <c r="Y25" s="53">
        <f t="shared" si="13"/>
        <v>2106000</v>
      </c>
      <c r="Z25" s="59">
        <f t="shared" si="13"/>
        <v>1</v>
      </c>
      <c r="AA25" s="54">
        <f t="shared" si="4"/>
        <v>175500</v>
      </c>
      <c r="AB25" s="52"/>
      <c r="AC25" s="53"/>
      <c r="AD25" s="53">
        <f t="shared" si="14"/>
        <v>1890697</v>
      </c>
      <c r="AE25" s="53">
        <f t="shared" si="14"/>
        <v>1</v>
      </c>
      <c r="AF25" s="54">
        <f t="shared" si="5"/>
        <v>157558</v>
      </c>
      <c r="AG25" s="56"/>
      <c r="AH25" s="53">
        <f t="shared" si="6"/>
        <v>0</v>
      </c>
      <c r="AI25" s="57">
        <f t="shared" si="6"/>
        <v>0</v>
      </c>
      <c r="AJ25" s="56"/>
      <c r="AK25" s="53">
        <f t="shared" si="6"/>
        <v>0</v>
      </c>
      <c r="AL25" s="57">
        <f t="shared" si="6"/>
        <v>0</v>
      </c>
      <c r="AM25" s="56"/>
      <c r="AN25" s="53">
        <f t="shared" si="6"/>
        <v>0</v>
      </c>
      <c r="AO25" s="57">
        <f t="shared" si="6"/>
        <v>0</v>
      </c>
      <c r="AP25" s="56"/>
      <c r="AQ25" s="53">
        <f t="shared" si="6"/>
        <v>0</v>
      </c>
      <c r="AR25" s="57">
        <f t="shared" si="6"/>
        <v>0</v>
      </c>
      <c r="AS25" s="58"/>
      <c r="AT25" s="42"/>
      <c r="AU25" s="52"/>
      <c r="AV25" s="53"/>
      <c r="AW25" s="53">
        <f t="shared" si="15"/>
        <v>-215303</v>
      </c>
      <c r="AX25" s="59">
        <f t="shared" si="15"/>
        <v>0</v>
      </c>
      <c r="AY25" s="60"/>
      <c r="AZ25" s="59"/>
      <c r="BA25" s="59">
        <f t="shared" si="16"/>
        <v>89.776685660018998</v>
      </c>
      <c r="BB25" s="59">
        <f t="shared" si="16"/>
        <v>100</v>
      </c>
      <c r="BC25" s="52"/>
      <c r="BD25" s="53"/>
      <c r="BE25" s="53">
        <f t="shared" si="17"/>
        <v>-215303</v>
      </c>
      <c r="BF25" s="59">
        <f t="shared" si="17"/>
        <v>0</v>
      </c>
      <c r="BG25" s="61">
        <f t="shared" si="7"/>
        <v>88.332118629814431</v>
      </c>
      <c r="BH25" s="59">
        <f t="shared" si="8"/>
        <v>89.776638176638173</v>
      </c>
      <c r="BI25" s="62">
        <f t="shared" si="9"/>
        <v>89.776638176638173</v>
      </c>
      <c r="BJ25" s="63"/>
      <c r="BK25" s="42"/>
      <c r="BL25" s="52"/>
      <c r="BM25" s="53"/>
      <c r="BN25" s="53">
        <f t="shared" si="18"/>
        <v>-215303</v>
      </c>
      <c r="BO25" s="59">
        <f t="shared" si="18"/>
        <v>0</v>
      </c>
      <c r="BP25" s="52"/>
      <c r="BQ25" s="53"/>
      <c r="BR25" s="59">
        <f t="shared" si="19"/>
        <v>89.776685660018998</v>
      </c>
      <c r="BS25" s="62">
        <f t="shared" si="19"/>
        <v>100</v>
      </c>
      <c r="BT25" s="42"/>
      <c r="BU25" s="52"/>
      <c r="BV25" s="53"/>
      <c r="BW25" s="53">
        <f t="shared" si="20"/>
        <v>-78503</v>
      </c>
      <c r="BX25" s="59">
        <f t="shared" si="20"/>
        <v>7.999999999999996E-2</v>
      </c>
      <c r="BY25" s="60"/>
      <c r="BZ25" s="59"/>
      <c r="CA25" s="59">
        <f t="shared" si="21"/>
        <v>96.01345724151939</v>
      </c>
      <c r="CB25" s="62">
        <f t="shared" si="21"/>
        <v>108.69565217391303</v>
      </c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</row>
    <row r="26" spans="1:131" ht="20.25" hidden="1">
      <c r="A26" s="64" t="s">
        <v>33</v>
      </c>
      <c r="B26" s="52"/>
      <c r="C26" s="66">
        <f>C35+C151</f>
        <v>0</v>
      </c>
      <c r="D26" s="67"/>
      <c r="E26" s="72"/>
      <c r="F26" s="68"/>
      <c r="G26" s="52"/>
      <c r="H26" s="53">
        <f>H35+H151</f>
        <v>0</v>
      </c>
      <c r="I26" s="67"/>
      <c r="J26" s="67"/>
      <c r="K26" s="68"/>
      <c r="L26" s="52"/>
      <c r="M26" s="53">
        <f>M35+M151</f>
        <v>0</v>
      </c>
      <c r="N26" s="67"/>
      <c r="O26" s="67"/>
      <c r="P26" s="69"/>
      <c r="Q26" s="56">
        <f>Q35+Q151</f>
        <v>0</v>
      </c>
      <c r="R26" s="67"/>
      <c r="S26" s="70"/>
      <c r="T26" s="56">
        <f>T35+T151</f>
        <v>0</v>
      </c>
      <c r="U26" s="67"/>
      <c r="V26" s="70"/>
      <c r="W26" s="52"/>
      <c r="X26" s="53">
        <f>X35+X151</f>
        <v>0</v>
      </c>
      <c r="Y26" s="67"/>
      <c r="Z26" s="72"/>
      <c r="AA26" s="68"/>
      <c r="AB26" s="52"/>
      <c r="AC26" s="53">
        <f>AC35+AC151</f>
        <v>0</v>
      </c>
      <c r="AD26" s="67"/>
      <c r="AE26" s="67"/>
      <c r="AF26" s="68"/>
      <c r="AG26" s="56">
        <f>AG35+AG151</f>
        <v>0</v>
      </c>
      <c r="AH26" s="67"/>
      <c r="AI26" s="70"/>
      <c r="AJ26" s="56">
        <f>AJ35+AJ151</f>
        <v>0</v>
      </c>
      <c r="AK26" s="67"/>
      <c r="AL26" s="70"/>
      <c r="AM26" s="56">
        <f>AM35+AM151</f>
        <v>0</v>
      </c>
      <c r="AN26" s="67"/>
      <c r="AO26" s="70"/>
      <c r="AP26" s="56">
        <f>AP35+AP151</f>
        <v>0</v>
      </c>
      <c r="AQ26" s="67"/>
      <c r="AR26" s="70"/>
      <c r="AS26" s="71"/>
      <c r="AT26" s="42"/>
      <c r="AU26" s="52"/>
      <c r="AV26" s="53">
        <f>AV35+AV151</f>
        <v>0</v>
      </c>
      <c r="AW26" s="67"/>
      <c r="AX26" s="72"/>
      <c r="AY26" s="60"/>
      <c r="AZ26" s="59">
        <f>IF(M26=0,0,AC26/M26*100)</f>
        <v>0</v>
      </c>
      <c r="BA26" s="72"/>
      <c r="BB26" s="72"/>
      <c r="BC26" s="52"/>
      <c r="BD26" s="53">
        <f>BD35+BD151</f>
        <v>0</v>
      </c>
      <c r="BE26" s="67"/>
      <c r="BF26" s="72"/>
      <c r="BG26" s="52"/>
      <c r="BH26" s="67"/>
      <c r="BI26" s="70"/>
      <c r="BJ26" s="73"/>
      <c r="BK26" s="42"/>
      <c r="BL26" s="52"/>
      <c r="BM26" s="53">
        <f>BM35+BM151</f>
        <v>0</v>
      </c>
      <c r="BN26" s="67"/>
      <c r="BO26" s="72"/>
      <c r="BP26" s="52"/>
      <c r="BQ26" s="59">
        <f>IF(X26=0,0,AC26/X26*100)</f>
        <v>0</v>
      </c>
      <c r="BR26" s="67"/>
      <c r="BS26" s="74"/>
      <c r="BT26" s="42"/>
      <c r="BU26" s="52"/>
      <c r="BV26" s="53">
        <f>BV35+BV151</f>
        <v>0</v>
      </c>
      <c r="BW26" s="67"/>
      <c r="BX26" s="72"/>
      <c r="BY26" s="60"/>
      <c r="BZ26" s="59">
        <f>IF(C26=0,0,AC26/C26*100)</f>
        <v>0</v>
      </c>
      <c r="CA26" s="72"/>
      <c r="CB26" s="74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</row>
    <row r="27" spans="1:131" ht="20.25">
      <c r="A27" s="51" t="s">
        <v>34</v>
      </c>
      <c r="B27" s="52"/>
      <c r="C27" s="67"/>
      <c r="D27" s="67"/>
      <c r="E27" s="72"/>
      <c r="F27" s="70"/>
      <c r="G27" s="52"/>
      <c r="H27" s="67"/>
      <c r="I27" s="67"/>
      <c r="J27" s="67"/>
      <c r="K27" s="70"/>
      <c r="L27" s="52"/>
      <c r="M27" s="67"/>
      <c r="N27" s="67"/>
      <c r="O27" s="67"/>
      <c r="P27" s="75"/>
      <c r="Q27" s="52"/>
      <c r="R27" s="67"/>
      <c r="S27" s="70"/>
      <c r="T27" s="52"/>
      <c r="U27" s="67"/>
      <c r="V27" s="70"/>
      <c r="W27" s="52"/>
      <c r="X27" s="67"/>
      <c r="Y27" s="67"/>
      <c r="Z27" s="72"/>
      <c r="AA27" s="70"/>
      <c r="AB27" s="52"/>
      <c r="AC27" s="67"/>
      <c r="AD27" s="67"/>
      <c r="AE27" s="67"/>
      <c r="AF27" s="70"/>
      <c r="AG27" s="52"/>
      <c r="AH27" s="67"/>
      <c r="AI27" s="70"/>
      <c r="AJ27" s="52"/>
      <c r="AK27" s="67"/>
      <c r="AL27" s="70"/>
      <c r="AM27" s="52"/>
      <c r="AN27" s="67"/>
      <c r="AO27" s="70"/>
      <c r="AP27" s="52"/>
      <c r="AQ27" s="67"/>
      <c r="AR27" s="70"/>
      <c r="AS27" s="71"/>
      <c r="AT27" s="42"/>
      <c r="AU27" s="52"/>
      <c r="AV27" s="67"/>
      <c r="AW27" s="67"/>
      <c r="AX27" s="72"/>
      <c r="AY27" s="60"/>
      <c r="AZ27" s="72"/>
      <c r="BA27" s="72"/>
      <c r="BB27" s="72"/>
      <c r="BC27" s="52"/>
      <c r="BD27" s="67"/>
      <c r="BE27" s="67"/>
      <c r="BF27" s="72"/>
      <c r="BG27" s="52"/>
      <c r="BH27" s="67"/>
      <c r="BI27" s="70"/>
      <c r="BJ27" s="73"/>
      <c r="BK27" s="42"/>
      <c r="BL27" s="52"/>
      <c r="BM27" s="67"/>
      <c r="BN27" s="67"/>
      <c r="BO27" s="72"/>
      <c r="BP27" s="52"/>
      <c r="BQ27" s="67"/>
      <c r="BR27" s="67"/>
      <c r="BS27" s="74"/>
      <c r="BT27" s="42"/>
      <c r="BU27" s="52"/>
      <c r="BV27" s="67"/>
      <c r="BW27" s="67"/>
      <c r="BX27" s="72"/>
      <c r="BY27" s="60"/>
      <c r="BZ27" s="72"/>
      <c r="CA27" s="72"/>
      <c r="CB27" s="74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</row>
    <row r="28" spans="1:131" s="50" customFormat="1" ht="27.95" customHeight="1">
      <c r="A28" s="76" t="s">
        <v>35</v>
      </c>
      <c r="B28" s="56">
        <f>C28+D28</f>
        <v>565631709</v>
      </c>
      <c r="C28" s="53">
        <f>C37+C45+C110</f>
        <v>25274925</v>
      </c>
      <c r="D28" s="53">
        <f>D37+D45+D110</f>
        <v>540356784</v>
      </c>
      <c r="E28" s="59">
        <f>E37+E45+E110</f>
        <v>1288.99</v>
      </c>
      <c r="F28" s="54">
        <f t="shared" ref="F28:F34" si="22">IF(E28=0,0,ROUND(D28/E28/12,0))</f>
        <v>34934</v>
      </c>
      <c r="G28" s="56">
        <f>H28+I28</f>
        <v>597384645</v>
      </c>
      <c r="H28" s="53">
        <f>H37+H45+H110</f>
        <v>26417648</v>
      </c>
      <c r="I28" s="53">
        <f>I37+I45+I110</f>
        <v>570966997</v>
      </c>
      <c r="J28" s="53">
        <f>J37+J45+J110</f>
        <v>1390</v>
      </c>
      <c r="K28" s="54">
        <f t="shared" ref="K28:K34" si="23">IF(J28=0,0,ROUND(I28/J28/12,0))</f>
        <v>34231</v>
      </c>
      <c r="L28" s="56">
        <f>M28+N28</f>
        <v>630154363</v>
      </c>
      <c r="M28" s="53">
        <f>M37+M45+M110</f>
        <v>35621068</v>
      </c>
      <c r="N28" s="53">
        <f>N37+N45+N110</f>
        <v>594533295</v>
      </c>
      <c r="O28" s="53">
        <f>O37+O45+O110</f>
        <v>1390</v>
      </c>
      <c r="P28" s="55">
        <f t="shared" ref="P28:P34" si="24">IF(O28=0,0,ROUND(N28/O28/12,0))</f>
        <v>35643</v>
      </c>
      <c r="Q28" s="56">
        <f t="shared" ref="Q28:V34" si="25">Q37+Q45+Q110</f>
        <v>12518825</v>
      </c>
      <c r="R28" s="53">
        <f t="shared" si="25"/>
        <v>97264678</v>
      </c>
      <c r="S28" s="57">
        <f t="shared" si="25"/>
        <v>0</v>
      </c>
      <c r="T28" s="56">
        <f t="shared" si="25"/>
        <v>0</v>
      </c>
      <c r="U28" s="53">
        <f t="shared" si="25"/>
        <v>0</v>
      </c>
      <c r="V28" s="57">
        <f t="shared" si="25"/>
        <v>0</v>
      </c>
      <c r="W28" s="56">
        <f>X28+Y28</f>
        <v>739937866</v>
      </c>
      <c r="X28" s="53">
        <f>X37+X45+X110</f>
        <v>48139893</v>
      </c>
      <c r="Y28" s="53">
        <f>Y37+Y45+Y110</f>
        <v>691797973</v>
      </c>
      <c r="Z28" s="59">
        <f>Z37+Z45+Z110</f>
        <v>1390</v>
      </c>
      <c r="AA28" s="54">
        <f t="shared" ref="AA28:AA34" si="26">IF(Z28=0,0,ROUND(Y28/Z28/12,0))</f>
        <v>41475</v>
      </c>
      <c r="AB28" s="56">
        <f>AC28+AD28</f>
        <v>658769674</v>
      </c>
      <c r="AC28" s="53">
        <f>AC37+AC45+AC110</f>
        <v>32716863</v>
      </c>
      <c r="AD28" s="53">
        <f>AD37+AD45+AD110</f>
        <v>626052811</v>
      </c>
      <c r="AE28" s="53">
        <f>AE37+AE45+AE110</f>
        <v>1290.8200000000002</v>
      </c>
      <c r="AF28" s="54">
        <f t="shared" ref="AF28:AF34" si="27">IF(AE28=0,0,ROUND(AD28/AE28/12,0))</f>
        <v>40417</v>
      </c>
      <c r="AG28" s="56">
        <f t="shared" ref="AG28:AR34" si="28">AG37+AG45+AG110</f>
        <v>8420310</v>
      </c>
      <c r="AH28" s="53">
        <f t="shared" si="28"/>
        <v>95067700</v>
      </c>
      <c r="AI28" s="57">
        <f t="shared" si="28"/>
        <v>0</v>
      </c>
      <c r="AJ28" s="56">
        <f t="shared" si="28"/>
        <v>0</v>
      </c>
      <c r="AK28" s="53">
        <f t="shared" si="28"/>
        <v>0</v>
      </c>
      <c r="AL28" s="57">
        <f t="shared" si="28"/>
        <v>0</v>
      </c>
      <c r="AM28" s="56">
        <f t="shared" si="28"/>
        <v>24000</v>
      </c>
      <c r="AN28" s="53">
        <f t="shared" si="28"/>
        <v>853426</v>
      </c>
      <c r="AO28" s="57">
        <f t="shared" si="28"/>
        <v>0</v>
      </c>
      <c r="AP28" s="56">
        <f t="shared" si="28"/>
        <v>0</v>
      </c>
      <c r="AQ28" s="53">
        <f t="shared" si="28"/>
        <v>0</v>
      </c>
      <c r="AR28" s="57">
        <f t="shared" si="28"/>
        <v>0</v>
      </c>
      <c r="AS28" s="58"/>
      <c r="AT28" s="42"/>
      <c r="AU28" s="56">
        <f>AV28+AW28</f>
        <v>28615311</v>
      </c>
      <c r="AV28" s="53">
        <f>AV37+AV45+AV110</f>
        <v>-2904205</v>
      </c>
      <c r="AW28" s="53">
        <f>AW37+AW45+AW110</f>
        <v>31519516</v>
      </c>
      <c r="AX28" s="59">
        <f>AX37+AX45+AX110</f>
        <v>-99.18</v>
      </c>
      <c r="AY28" s="61">
        <f>IF(L28=0,0,AB28/L28*100)</f>
        <v>104.54100021838617</v>
      </c>
      <c r="AZ28" s="59">
        <f>IF(M28=0,0,AC28/M28*100)</f>
        <v>91.846945745703081</v>
      </c>
      <c r="BA28" s="59">
        <f>IF(N28=0,0,AD28/N28*100)</f>
        <v>105.30155607180924</v>
      </c>
      <c r="BB28" s="59">
        <f>IF(O28=0,0,AE28/O28*100)</f>
        <v>92.864748201438857</v>
      </c>
      <c r="BC28" s="56">
        <f>BD28+BE28</f>
        <v>-75750125</v>
      </c>
      <c r="BD28" s="53">
        <f>BD37+BD45+BD110</f>
        <v>-11348515</v>
      </c>
      <c r="BE28" s="53">
        <f>BE37+BE45+BE110</f>
        <v>-64401610</v>
      </c>
      <c r="BF28" s="59">
        <f>BF37+BF45+BF110</f>
        <v>-99.18</v>
      </c>
      <c r="BG28" s="61">
        <f t="shared" ref="BG28:BG34" si="29">IF(F28=0,0,AF28/F28*100)</f>
        <v>115.69531115818401</v>
      </c>
      <c r="BH28" s="59">
        <f t="shared" ref="BH28:BH34" si="30">IF(K28=0,0,AF28/K28*100)</f>
        <v>118.07133884490666</v>
      </c>
      <c r="BI28" s="62">
        <f t="shared" ref="BI28:BI34" si="31">IF(P28=0,0,AF28/P28*100)</f>
        <v>113.39393429284851</v>
      </c>
      <c r="BJ28" s="63"/>
      <c r="BK28" s="42"/>
      <c r="BL28" s="56">
        <f>BM28+BN28</f>
        <v>-81168192</v>
      </c>
      <c r="BM28" s="53">
        <f>BM37+BM45+BM110</f>
        <v>-15423030</v>
      </c>
      <c r="BN28" s="53">
        <f>BN37+BN45+BN110</f>
        <v>-65745162</v>
      </c>
      <c r="BO28" s="59">
        <f>BO37+BO45+BO110</f>
        <v>-99.18</v>
      </c>
      <c r="BP28" s="61">
        <f>IF(W28=0,0,AB28/W28*100)</f>
        <v>89.030404344788593</v>
      </c>
      <c r="BQ28" s="59">
        <f>IF(X28=0,0,AC28/X28*100)</f>
        <v>67.962060073544407</v>
      </c>
      <c r="BR28" s="59">
        <f>IF(Y28=0,0,AD28/Y28*100)</f>
        <v>90.496479526400691</v>
      </c>
      <c r="BS28" s="62">
        <f>IF(Z28=0,0,AE28/Z28*100)</f>
        <v>92.864748201438857</v>
      </c>
      <c r="BT28" s="42"/>
      <c r="BU28" s="56">
        <f>BV28+BW28</f>
        <v>93137965</v>
      </c>
      <c r="BV28" s="53">
        <f>BV37+BV45+BV110</f>
        <v>7441938</v>
      </c>
      <c r="BW28" s="53">
        <f>BW37+BW45+BW110</f>
        <v>85696027</v>
      </c>
      <c r="BX28" s="59">
        <f>BX37+BX45+BX110</f>
        <v>1.8300000000001706</v>
      </c>
      <c r="BY28" s="61">
        <f>IF(B28=0,0,AB28/B28*100)</f>
        <v>116.46618524351504</v>
      </c>
      <c r="BZ28" s="59">
        <f>IF(C28=0,0,AC28/C28*100)</f>
        <v>129.4439568069935</v>
      </c>
      <c r="CA28" s="59">
        <f>IF(D28=0,0,AD28/D28*100)</f>
        <v>115.85915630884354</v>
      </c>
      <c r="CB28" s="62">
        <f>IF(E28=0,0,AE28/E28*100)</f>
        <v>100.1419716211918</v>
      </c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</row>
    <row r="29" spans="1:131" ht="20.25" hidden="1">
      <c r="A29" s="51" t="s">
        <v>27</v>
      </c>
      <c r="B29" s="52"/>
      <c r="C29" s="53"/>
      <c r="D29" s="53">
        <f t="shared" ref="D29:E34" si="32">D38+D46+D111</f>
        <v>55417612</v>
      </c>
      <c r="E29" s="59">
        <f t="shared" si="32"/>
        <v>137.47999999999999</v>
      </c>
      <c r="F29" s="54">
        <f t="shared" si="22"/>
        <v>33591</v>
      </c>
      <c r="G29" s="52"/>
      <c r="H29" s="53"/>
      <c r="I29" s="53">
        <f t="shared" ref="I29:J34" si="33">I38+I46+I111</f>
        <v>58919379</v>
      </c>
      <c r="J29" s="53">
        <f t="shared" si="33"/>
        <v>149.6</v>
      </c>
      <c r="K29" s="54">
        <f t="shared" si="23"/>
        <v>32821</v>
      </c>
      <c r="L29" s="52"/>
      <c r="M29" s="53"/>
      <c r="N29" s="53">
        <f t="shared" ref="N29:O34" si="34">N38+N46+N111</f>
        <v>56076779</v>
      </c>
      <c r="O29" s="53">
        <f t="shared" si="34"/>
        <v>149.6</v>
      </c>
      <c r="P29" s="55">
        <f t="shared" si="24"/>
        <v>31237</v>
      </c>
      <c r="Q29" s="56"/>
      <c r="R29" s="53">
        <f t="shared" si="25"/>
        <v>30299194</v>
      </c>
      <c r="S29" s="57">
        <f t="shared" si="25"/>
        <v>0</v>
      </c>
      <c r="T29" s="56"/>
      <c r="U29" s="53">
        <f t="shared" si="25"/>
        <v>0</v>
      </c>
      <c r="V29" s="57">
        <f t="shared" si="25"/>
        <v>0</v>
      </c>
      <c r="W29" s="52"/>
      <c r="X29" s="53"/>
      <c r="Y29" s="53">
        <f t="shared" ref="Y29:Z34" si="35">Y38+Y46+Y111</f>
        <v>86375973</v>
      </c>
      <c r="Z29" s="59">
        <f t="shared" si="35"/>
        <v>149.6</v>
      </c>
      <c r="AA29" s="54">
        <f t="shared" si="26"/>
        <v>48115</v>
      </c>
      <c r="AB29" s="52"/>
      <c r="AC29" s="53"/>
      <c r="AD29" s="53">
        <f t="shared" ref="AD29:AE34" si="36">AD38+AD46+AD111</f>
        <v>64386415</v>
      </c>
      <c r="AE29" s="53">
        <f t="shared" si="36"/>
        <v>136.66</v>
      </c>
      <c r="AF29" s="54">
        <f t="shared" si="27"/>
        <v>39262</v>
      </c>
      <c r="AG29" s="56"/>
      <c r="AH29" s="53">
        <f t="shared" si="28"/>
        <v>30297008</v>
      </c>
      <c r="AI29" s="57">
        <f t="shared" si="28"/>
        <v>0</v>
      </c>
      <c r="AJ29" s="56"/>
      <c r="AK29" s="53">
        <f t="shared" si="28"/>
        <v>0</v>
      </c>
      <c r="AL29" s="57">
        <f t="shared" si="28"/>
        <v>0</v>
      </c>
      <c r="AM29" s="56"/>
      <c r="AN29" s="53">
        <f t="shared" si="28"/>
        <v>0</v>
      </c>
      <c r="AO29" s="57">
        <f t="shared" si="28"/>
        <v>0</v>
      </c>
      <c r="AP29" s="56"/>
      <c r="AQ29" s="53">
        <f t="shared" si="28"/>
        <v>0</v>
      </c>
      <c r="AR29" s="57">
        <f t="shared" si="28"/>
        <v>0</v>
      </c>
      <c r="AS29" s="58"/>
      <c r="AT29" s="42"/>
      <c r="AU29" s="52"/>
      <c r="AV29" s="53"/>
      <c r="AW29" s="53">
        <f t="shared" ref="AW29:AX34" si="37">AW38+AW46+AW111</f>
        <v>8309636</v>
      </c>
      <c r="AX29" s="59">
        <f t="shared" si="37"/>
        <v>-12.939999999999998</v>
      </c>
      <c r="AY29" s="60"/>
      <c r="AZ29" s="59"/>
      <c r="BA29" s="59">
        <f t="shared" ref="BA29:BB34" si="38">IF(N29=0,0,AD29/N29*100)</f>
        <v>114.81831900509121</v>
      </c>
      <c r="BB29" s="59">
        <f t="shared" si="38"/>
        <v>91.350267379679153</v>
      </c>
      <c r="BC29" s="52"/>
      <c r="BD29" s="53"/>
      <c r="BE29" s="53">
        <f t="shared" ref="BE29:BF34" si="39">BE38+BE46+BE111</f>
        <v>-21987372</v>
      </c>
      <c r="BF29" s="59">
        <f t="shared" si="39"/>
        <v>-12.939999999999998</v>
      </c>
      <c r="BG29" s="61">
        <f t="shared" si="29"/>
        <v>116.88249828823196</v>
      </c>
      <c r="BH29" s="59">
        <f t="shared" si="30"/>
        <v>119.62463057188995</v>
      </c>
      <c r="BI29" s="62">
        <f t="shared" si="31"/>
        <v>125.69068732592758</v>
      </c>
      <c r="BJ29" s="63"/>
      <c r="BK29" s="42"/>
      <c r="BL29" s="52"/>
      <c r="BM29" s="53"/>
      <c r="BN29" s="53">
        <f t="shared" ref="BN29:BO34" si="40">BN38+BN46+BN111</f>
        <v>-21989558</v>
      </c>
      <c r="BO29" s="59">
        <f t="shared" si="40"/>
        <v>-12.939999999999998</v>
      </c>
      <c r="BP29" s="52"/>
      <c r="BQ29" s="53"/>
      <c r="BR29" s="59">
        <f t="shared" ref="BR29:BS34" si="41">IF(Y29=0,0,AD29/Y29*100)</f>
        <v>74.542043074872225</v>
      </c>
      <c r="BS29" s="62">
        <f t="shared" si="41"/>
        <v>91.350267379679153</v>
      </c>
      <c r="BT29" s="42"/>
      <c r="BU29" s="52"/>
      <c r="BV29" s="53"/>
      <c r="BW29" s="53">
        <f t="shared" ref="BW29:BX34" si="42">BW38+BW46+BW111</f>
        <v>8968803</v>
      </c>
      <c r="BX29" s="59">
        <f t="shared" si="42"/>
        <v>-0.81999999999999318</v>
      </c>
      <c r="BY29" s="60"/>
      <c r="BZ29" s="59"/>
      <c r="CA29" s="59">
        <f t="shared" ref="CA29:CB34" si="43">IF(D29=0,0,AD29/D29*100)</f>
        <v>116.18403008776343</v>
      </c>
      <c r="CB29" s="62">
        <f t="shared" si="43"/>
        <v>99.403549607215609</v>
      </c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</row>
    <row r="30" spans="1:131" ht="20.25" hidden="1">
      <c r="A30" s="64" t="s">
        <v>28</v>
      </c>
      <c r="B30" s="52"/>
      <c r="C30" s="53"/>
      <c r="D30" s="53">
        <f t="shared" si="32"/>
        <v>0</v>
      </c>
      <c r="E30" s="59">
        <f t="shared" si="32"/>
        <v>0</v>
      </c>
      <c r="F30" s="54">
        <f t="shared" si="22"/>
        <v>0</v>
      </c>
      <c r="G30" s="52"/>
      <c r="H30" s="53"/>
      <c r="I30" s="53">
        <f t="shared" si="33"/>
        <v>0</v>
      </c>
      <c r="J30" s="53">
        <f t="shared" si="33"/>
        <v>0</v>
      </c>
      <c r="K30" s="54">
        <f t="shared" si="23"/>
        <v>0</v>
      </c>
      <c r="L30" s="52"/>
      <c r="M30" s="53"/>
      <c r="N30" s="53">
        <f t="shared" si="34"/>
        <v>0</v>
      </c>
      <c r="O30" s="53">
        <f t="shared" si="34"/>
        <v>0</v>
      </c>
      <c r="P30" s="55">
        <f t="shared" si="24"/>
        <v>0</v>
      </c>
      <c r="Q30" s="56"/>
      <c r="R30" s="53">
        <f t="shared" si="25"/>
        <v>0</v>
      </c>
      <c r="S30" s="57">
        <f t="shared" si="25"/>
        <v>0</v>
      </c>
      <c r="T30" s="56"/>
      <c r="U30" s="53">
        <f t="shared" si="25"/>
        <v>0</v>
      </c>
      <c r="V30" s="57">
        <f t="shared" si="25"/>
        <v>0</v>
      </c>
      <c r="W30" s="52"/>
      <c r="X30" s="53"/>
      <c r="Y30" s="53">
        <f t="shared" si="35"/>
        <v>0</v>
      </c>
      <c r="Z30" s="59">
        <f t="shared" si="35"/>
        <v>0</v>
      </c>
      <c r="AA30" s="54">
        <f t="shared" si="26"/>
        <v>0</v>
      </c>
      <c r="AB30" s="52"/>
      <c r="AC30" s="53"/>
      <c r="AD30" s="53">
        <f t="shared" si="36"/>
        <v>0</v>
      </c>
      <c r="AE30" s="53">
        <f t="shared" si="36"/>
        <v>0</v>
      </c>
      <c r="AF30" s="54">
        <f t="shared" si="27"/>
        <v>0</v>
      </c>
      <c r="AG30" s="56"/>
      <c r="AH30" s="53">
        <f t="shared" si="28"/>
        <v>0</v>
      </c>
      <c r="AI30" s="57">
        <f t="shared" si="28"/>
        <v>0</v>
      </c>
      <c r="AJ30" s="56"/>
      <c r="AK30" s="53">
        <f t="shared" si="28"/>
        <v>0</v>
      </c>
      <c r="AL30" s="57">
        <f t="shared" si="28"/>
        <v>0</v>
      </c>
      <c r="AM30" s="56"/>
      <c r="AN30" s="53">
        <f t="shared" si="28"/>
        <v>0</v>
      </c>
      <c r="AO30" s="57">
        <f t="shared" si="28"/>
        <v>0</v>
      </c>
      <c r="AP30" s="56"/>
      <c r="AQ30" s="53">
        <f t="shared" si="28"/>
        <v>0</v>
      </c>
      <c r="AR30" s="57">
        <f t="shared" si="28"/>
        <v>0</v>
      </c>
      <c r="AS30" s="58"/>
      <c r="AT30" s="42"/>
      <c r="AU30" s="52"/>
      <c r="AV30" s="53"/>
      <c r="AW30" s="53">
        <f t="shared" si="37"/>
        <v>0</v>
      </c>
      <c r="AX30" s="59">
        <f t="shared" si="37"/>
        <v>0</v>
      </c>
      <c r="AY30" s="60"/>
      <c r="AZ30" s="59"/>
      <c r="BA30" s="59">
        <f t="shared" si="38"/>
        <v>0</v>
      </c>
      <c r="BB30" s="59">
        <f t="shared" si="38"/>
        <v>0</v>
      </c>
      <c r="BC30" s="52"/>
      <c r="BD30" s="53"/>
      <c r="BE30" s="53">
        <f t="shared" si="39"/>
        <v>0</v>
      </c>
      <c r="BF30" s="59">
        <f t="shared" si="39"/>
        <v>0</v>
      </c>
      <c r="BG30" s="61">
        <f t="shared" si="29"/>
        <v>0</v>
      </c>
      <c r="BH30" s="59">
        <f t="shared" si="30"/>
        <v>0</v>
      </c>
      <c r="BI30" s="62">
        <f t="shared" si="31"/>
        <v>0</v>
      </c>
      <c r="BJ30" s="63"/>
      <c r="BK30" s="42"/>
      <c r="BL30" s="52"/>
      <c r="BM30" s="53"/>
      <c r="BN30" s="53">
        <f t="shared" si="40"/>
        <v>0</v>
      </c>
      <c r="BO30" s="59">
        <f t="shared" si="40"/>
        <v>0</v>
      </c>
      <c r="BP30" s="52"/>
      <c r="BQ30" s="53"/>
      <c r="BR30" s="59">
        <f t="shared" si="41"/>
        <v>0</v>
      </c>
      <c r="BS30" s="62">
        <f t="shared" si="41"/>
        <v>0</v>
      </c>
      <c r="BT30" s="42"/>
      <c r="BU30" s="52"/>
      <c r="BV30" s="53"/>
      <c r="BW30" s="53">
        <f t="shared" si="42"/>
        <v>0</v>
      </c>
      <c r="BX30" s="59">
        <f t="shared" si="42"/>
        <v>0</v>
      </c>
      <c r="BY30" s="60"/>
      <c r="BZ30" s="59"/>
      <c r="CA30" s="59">
        <f t="shared" si="43"/>
        <v>0</v>
      </c>
      <c r="CB30" s="62">
        <f t="shared" si="43"/>
        <v>0</v>
      </c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</row>
    <row r="31" spans="1:131" ht="20.25" hidden="1">
      <c r="A31" s="64" t="s">
        <v>29</v>
      </c>
      <c r="B31" s="52"/>
      <c r="C31" s="53"/>
      <c r="D31" s="53">
        <f t="shared" si="32"/>
        <v>0</v>
      </c>
      <c r="E31" s="59">
        <f t="shared" si="32"/>
        <v>0</v>
      </c>
      <c r="F31" s="54">
        <f t="shared" si="22"/>
        <v>0</v>
      </c>
      <c r="G31" s="52"/>
      <c r="H31" s="53"/>
      <c r="I31" s="53">
        <f t="shared" si="33"/>
        <v>0</v>
      </c>
      <c r="J31" s="53">
        <f t="shared" si="33"/>
        <v>0</v>
      </c>
      <c r="K31" s="54">
        <f t="shared" si="23"/>
        <v>0</v>
      </c>
      <c r="L31" s="52"/>
      <c r="M31" s="53"/>
      <c r="N31" s="53">
        <f t="shared" si="34"/>
        <v>0</v>
      </c>
      <c r="O31" s="53">
        <f t="shared" si="34"/>
        <v>0</v>
      </c>
      <c r="P31" s="55">
        <f t="shared" si="24"/>
        <v>0</v>
      </c>
      <c r="Q31" s="56"/>
      <c r="R31" s="53">
        <f t="shared" si="25"/>
        <v>0</v>
      </c>
      <c r="S31" s="57">
        <f t="shared" si="25"/>
        <v>0</v>
      </c>
      <c r="T31" s="56"/>
      <c r="U31" s="53">
        <f t="shared" si="25"/>
        <v>0</v>
      </c>
      <c r="V31" s="57">
        <f t="shared" si="25"/>
        <v>0</v>
      </c>
      <c r="W31" s="52"/>
      <c r="X31" s="53"/>
      <c r="Y31" s="53">
        <f t="shared" si="35"/>
        <v>0</v>
      </c>
      <c r="Z31" s="59">
        <f t="shared" si="35"/>
        <v>0</v>
      </c>
      <c r="AA31" s="54">
        <f t="shared" si="26"/>
        <v>0</v>
      </c>
      <c r="AB31" s="52"/>
      <c r="AC31" s="53"/>
      <c r="AD31" s="53">
        <f t="shared" si="36"/>
        <v>0</v>
      </c>
      <c r="AE31" s="53">
        <f t="shared" si="36"/>
        <v>0</v>
      </c>
      <c r="AF31" s="54">
        <f t="shared" si="27"/>
        <v>0</v>
      </c>
      <c r="AG31" s="56"/>
      <c r="AH31" s="53">
        <f t="shared" si="28"/>
        <v>0</v>
      </c>
      <c r="AI31" s="57">
        <f t="shared" si="28"/>
        <v>0</v>
      </c>
      <c r="AJ31" s="56"/>
      <c r="AK31" s="53">
        <f t="shared" si="28"/>
        <v>0</v>
      </c>
      <c r="AL31" s="57">
        <f t="shared" si="28"/>
        <v>0</v>
      </c>
      <c r="AM31" s="56"/>
      <c r="AN31" s="53">
        <f t="shared" si="28"/>
        <v>0</v>
      </c>
      <c r="AO31" s="57">
        <f t="shared" si="28"/>
        <v>0</v>
      </c>
      <c r="AP31" s="56"/>
      <c r="AQ31" s="53">
        <f t="shared" si="28"/>
        <v>0</v>
      </c>
      <c r="AR31" s="57">
        <f t="shared" si="28"/>
        <v>0</v>
      </c>
      <c r="AS31" s="58"/>
      <c r="AT31" s="42"/>
      <c r="AU31" s="52"/>
      <c r="AV31" s="53"/>
      <c r="AW31" s="53">
        <f t="shared" si="37"/>
        <v>0</v>
      </c>
      <c r="AX31" s="59">
        <f t="shared" si="37"/>
        <v>0</v>
      </c>
      <c r="AY31" s="60"/>
      <c r="AZ31" s="59"/>
      <c r="BA31" s="59">
        <f t="shared" si="38"/>
        <v>0</v>
      </c>
      <c r="BB31" s="59">
        <f t="shared" si="38"/>
        <v>0</v>
      </c>
      <c r="BC31" s="52"/>
      <c r="BD31" s="53"/>
      <c r="BE31" s="53">
        <f t="shared" si="39"/>
        <v>0</v>
      </c>
      <c r="BF31" s="59">
        <f t="shared" si="39"/>
        <v>0</v>
      </c>
      <c r="BG31" s="61">
        <f t="shared" si="29"/>
        <v>0</v>
      </c>
      <c r="BH31" s="59">
        <f t="shared" si="30"/>
        <v>0</v>
      </c>
      <c r="BI31" s="62">
        <f t="shared" si="31"/>
        <v>0</v>
      </c>
      <c r="BJ31" s="63"/>
      <c r="BK31" s="42"/>
      <c r="BL31" s="52"/>
      <c r="BM31" s="53"/>
      <c r="BN31" s="53">
        <f t="shared" si="40"/>
        <v>0</v>
      </c>
      <c r="BO31" s="59">
        <f t="shared" si="40"/>
        <v>0</v>
      </c>
      <c r="BP31" s="52"/>
      <c r="BQ31" s="53"/>
      <c r="BR31" s="59">
        <f t="shared" si="41"/>
        <v>0</v>
      </c>
      <c r="BS31" s="62">
        <f t="shared" si="41"/>
        <v>0</v>
      </c>
      <c r="BT31" s="42"/>
      <c r="BU31" s="52"/>
      <c r="BV31" s="53"/>
      <c r="BW31" s="53">
        <f t="shared" si="42"/>
        <v>0</v>
      </c>
      <c r="BX31" s="59">
        <f t="shared" si="42"/>
        <v>0</v>
      </c>
      <c r="BY31" s="60"/>
      <c r="BZ31" s="59"/>
      <c r="CA31" s="59">
        <f t="shared" si="43"/>
        <v>0</v>
      </c>
      <c r="CB31" s="62">
        <f t="shared" si="43"/>
        <v>0</v>
      </c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</row>
    <row r="32" spans="1:131" ht="20.25" hidden="1">
      <c r="A32" s="64" t="s">
        <v>30</v>
      </c>
      <c r="B32" s="52"/>
      <c r="C32" s="53"/>
      <c r="D32" s="53">
        <f t="shared" si="32"/>
        <v>0</v>
      </c>
      <c r="E32" s="59">
        <f t="shared" si="32"/>
        <v>0</v>
      </c>
      <c r="F32" s="54">
        <f t="shared" si="22"/>
        <v>0</v>
      </c>
      <c r="G32" s="52"/>
      <c r="H32" s="53"/>
      <c r="I32" s="53">
        <f t="shared" si="33"/>
        <v>0</v>
      </c>
      <c r="J32" s="53">
        <f t="shared" si="33"/>
        <v>0</v>
      </c>
      <c r="K32" s="54">
        <f t="shared" si="23"/>
        <v>0</v>
      </c>
      <c r="L32" s="52"/>
      <c r="M32" s="53"/>
      <c r="N32" s="53">
        <f t="shared" si="34"/>
        <v>0</v>
      </c>
      <c r="O32" s="53">
        <f t="shared" si="34"/>
        <v>0</v>
      </c>
      <c r="P32" s="55">
        <f t="shared" si="24"/>
        <v>0</v>
      </c>
      <c r="Q32" s="56"/>
      <c r="R32" s="53">
        <f t="shared" si="25"/>
        <v>0</v>
      </c>
      <c r="S32" s="57">
        <f t="shared" si="25"/>
        <v>0</v>
      </c>
      <c r="T32" s="56"/>
      <c r="U32" s="53">
        <f t="shared" si="25"/>
        <v>0</v>
      </c>
      <c r="V32" s="57">
        <f t="shared" si="25"/>
        <v>0</v>
      </c>
      <c r="W32" s="52"/>
      <c r="X32" s="53"/>
      <c r="Y32" s="53">
        <f t="shared" si="35"/>
        <v>0</v>
      </c>
      <c r="Z32" s="59">
        <f t="shared" si="35"/>
        <v>0</v>
      </c>
      <c r="AA32" s="54">
        <f t="shared" si="26"/>
        <v>0</v>
      </c>
      <c r="AB32" s="52"/>
      <c r="AC32" s="53"/>
      <c r="AD32" s="53">
        <f t="shared" si="36"/>
        <v>0</v>
      </c>
      <c r="AE32" s="53">
        <f t="shared" si="36"/>
        <v>0</v>
      </c>
      <c r="AF32" s="54">
        <f t="shared" si="27"/>
        <v>0</v>
      </c>
      <c r="AG32" s="56"/>
      <c r="AH32" s="53">
        <f t="shared" si="28"/>
        <v>0</v>
      </c>
      <c r="AI32" s="57">
        <f t="shared" si="28"/>
        <v>0</v>
      </c>
      <c r="AJ32" s="56"/>
      <c r="AK32" s="53">
        <f t="shared" si="28"/>
        <v>0</v>
      </c>
      <c r="AL32" s="57">
        <f t="shared" si="28"/>
        <v>0</v>
      </c>
      <c r="AM32" s="56"/>
      <c r="AN32" s="53">
        <f t="shared" si="28"/>
        <v>0</v>
      </c>
      <c r="AO32" s="57">
        <f t="shared" si="28"/>
        <v>0</v>
      </c>
      <c r="AP32" s="56"/>
      <c r="AQ32" s="53">
        <f t="shared" si="28"/>
        <v>0</v>
      </c>
      <c r="AR32" s="57">
        <f t="shared" si="28"/>
        <v>0</v>
      </c>
      <c r="AS32" s="58"/>
      <c r="AT32" s="42"/>
      <c r="AU32" s="52"/>
      <c r="AV32" s="53"/>
      <c r="AW32" s="53">
        <f t="shared" si="37"/>
        <v>0</v>
      </c>
      <c r="AX32" s="59">
        <f t="shared" si="37"/>
        <v>0</v>
      </c>
      <c r="AY32" s="60"/>
      <c r="AZ32" s="59"/>
      <c r="BA32" s="59">
        <f t="shared" si="38"/>
        <v>0</v>
      </c>
      <c r="BB32" s="59">
        <f t="shared" si="38"/>
        <v>0</v>
      </c>
      <c r="BC32" s="52"/>
      <c r="BD32" s="53"/>
      <c r="BE32" s="53">
        <f t="shared" si="39"/>
        <v>0</v>
      </c>
      <c r="BF32" s="59">
        <f t="shared" si="39"/>
        <v>0</v>
      </c>
      <c r="BG32" s="61">
        <f t="shared" si="29"/>
        <v>0</v>
      </c>
      <c r="BH32" s="59">
        <f t="shared" si="30"/>
        <v>0</v>
      </c>
      <c r="BI32" s="62">
        <f t="shared" si="31"/>
        <v>0</v>
      </c>
      <c r="BJ32" s="63"/>
      <c r="BK32" s="42"/>
      <c r="BL32" s="52"/>
      <c r="BM32" s="53"/>
      <c r="BN32" s="53">
        <f t="shared" si="40"/>
        <v>0</v>
      </c>
      <c r="BO32" s="59">
        <f t="shared" si="40"/>
        <v>0</v>
      </c>
      <c r="BP32" s="52"/>
      <c r="BQ32" s="53"/>
      <c r="BR32" s="59">
        <f t="shared" si="41"/>
        <v>0</v>
      </c>
      <c r="BS32" s="62">
        <f t="shared" si="41"/>
        <v>0</v>
      </c>
      <c r="BT32" s="42"/>
      <c r="BU32" s="52"/>
      <c r="BV32" s="53"/>
      <c r="BW32" s="53">
        <f t="shared" si="42"/>
        <v>0</v>
      </c>
      <c r="BX32" s="59">
        <f t="shared" si="42"/>
        <v>0</v>
      </c>
      <c r="BY32" s="60"/>
      <c r="BZ32" s="59"/>
      <c r="CA32" s="59">
        <f t="shared" si="43"/>
        <v>0</v>
      </c>
      <c r="CB32" s="62">
        <f t="shared" si="43"/>
        <v>0</v>
      </c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</row>
    <row r="33" spans="1:131" ht="20.25" hidden="1">
      <c r="A33" s="64" t="s">
        <v>31</v>
      </c>
      <c r="B33" s="52"/>
      <c r="C33" s="53"/>
      <c r="D33" s="53">
        <f t="shared" si="32"/>
        <v>482969972</v>
      </c>
      <c r="E33" s="59">
        <f t="shared" si="32"/>
        <v>1150.5899999999999</v>
      </c>
      <c r="F33" s="54">
        <f t="shared" si="22"/>
        <v>34980</v>
      </c>
      <c r="G33" s="52"/>
      <c r="H33" s="53"/>
      <c r="I33" s="53">
        <f t="shared" si="33"/>
        <v>509941618</v>
      </c>
      <c r="J33" s="53">
        <f t="shared" si="33"/>
        <v>1239.4000000000001</v>
      </c>
      <c r="K33" s="54">
        <f t="shared" si="23"/>
        <v>34287</v>
      </c>
      <c r="L33" s="52"/>
      <c r="M33" s="53"/>
      <c r="N33" s="53">
        <f t="shared" si="34"/>
        <v>536350516</v>
      </c>
      <c r="O33" s="53">
        <f t="shared" si="34"/>
        <v>1239.4000000000001</v>
      </c>
      <c r="P33" s="55">
        <f t="shared" si="24"/>
        <v>36063</v>
      </c>
      <c r="Q33" s="56"/>
      <c r="R33" s="53">
        <f t="shared" si="25"/>
        <v>66965484</v>
      </c>
      <c r="S33" s="57">
        <f t="shared" si="25"/>
        <v>0</v>
      </c>
      <c r="T33" s="56"/>
      <c r="U33" s="53">
        <f t="shared" si="25"/>
        <v>0</v>
      </c>
      <c r="V33" s="57">
        <f t="shared" si="25"/>
        <v>0</v>
      </c>
      <c r="W33" s="52"/>
      <c r="X33" s="53"/>
      <c r="Y33" s="53">
        <f t="shared" si="35"/>
        <v>603316000</v>
      </c>
      <c r="Z33" s="59">
        <f t="shared" si="35"/>
        <v>1239.4000000000001</v>
      </c>
      <c r="AA33" s="54">
        <f t="shared" si="26"/>
        <v>40565</v>
      </c>
      <c r="AB33" s="52"/>
      <c r="AC33" s="53"/>
      <c r="AD33" s="53">
        <f t="shared" si="36"/>
        <v>559775699</v>
      </c>
      <c r="AE33" s="53">
        <f t="shared" si="36"/>
        <v>1153.1600000000001</v>
      </c>
      <c r="AF33" s="54">
        <f t="shared" si="27"/>
        <v>40452</v>
      </c>
      <c r="AG33" s="56"/>
      <c r="AH33" s="53">
        <f t="shared" si="28"/>
        <v>64770692</v>
      </c>
      <c r="AI33" s="57">
        <f t="shared" si="28"/>
        <v>0</v>
      </c>
      <c r="AJ33" s="56"/>
      <c r="AK33" s="53">
        <f t="shared" si="28"/>
        <v>0</v>
      </c>
      <c r="AL33" s="57">
        <f t="shared" si="28"/>
        <v>0</v>
      </c>
      <c r="AM33" s="56"/>
      <c r="AN33" s="53">
        <f t="shared" si="28"/>
        <v>853426</v>
      </c>
      <c r="AO33" s="57">
        <f t="shared" si="28"/>
        <v>0</v>
      </c>
      <c r="AP33" s="56"/>
      <c r="AQ33" s="53">
        <f t="shared" si="28"/>
        <v>0</v>
      </c>
      <c r="AR33" s="57">
        <f t="shared" si="28"/>
        <v>0</v>
      </c>
      <c r="AS33" s="58"/>
      <c r="AT33" s="42"/>
      <c r="AU33" s="52"/>
      <c r="AV33" s="53"/>
      <c r="AW33" s="53">
        <f t="shared" si="37"/>
        <v>23425183</v>
      </c>
      <c r="AX33" s="59">
        <f t="shared" si="37"/>
        <v>-86.240000000000009</v>
      </c>
      <c r="AY33" s="60"/>
      <c r="AZ33" s="59"/>
      <c r="BA33" s="59">
        <f t="shared" si="38"/>
        <v>104.36751383679102</v>
      </c>
      <c r="BB33" s="59">
        <f t="shared" si="38"/>
        <v>93.041794416653218</v>
      </c>
      <c r="BC33" s="52"/>
      <c r="BD33" s="53"/>
      <c r="BE33" s="53">
        <f t="shared" si="39"/>
        <v>-42198935</v>
      </c>
      <c r="BF33" s="59">
        <f t="shared" si="39"/>
        <v>-86.240000000000009</v>
      </c>
      <c r="BG33" s="61">
        <f t="shared" si="29"/>
        <v>115.64322469982848</v>
      </c>
      <c r="BH33" s="59">
        <f t="shared" si="30"/>
        <v>117.98057572841019</v>
      </c>
      <c r="BI33" s="62">
        <f t="shared" si="31"/>
        <v>112.17036852175359</v>
      </c>
      <c r="BJ33" s="63"/>
      <c r="BK33" s="42"/>
      <c r="BL33" s="52"/>
      <c r="BM33" s="53"/>
      <c r="BN33" s="53">
        <f t="shared" si="40"/>
        <v>-43540301</v>
      </c>
      <c r="BO33" s="59">
        <f t="shared" si="40"/>
        <v>-86.240000000000009</v>
      </c>
      <c r="BP33" s="52"/>
      <c r="BQ33" s="53"/>
      <c r="BR33" s="59">
        <f t="shared" si="41"/>
        <v>92.78316819046735</v>
      </c>
      <c r="BS33" s="62">
        <f t="shared" si="41"/>
        <v>93.041794416653218</v>
      </c>
      <c r="BT33" s="42"/>
      <c r="BU33" s="52"/>
      <c r="BV33" s="53"/>
      <c r="BW33" s="53">
        <f t="shared" si="42"/>
        <v>76805727</v>
      </c>
      <c r="BX33" s="59">
        <f t="shared" si="42"/>
        <v>2.5700000000001637</v>
      </c>
      <c r="BY33" s="60"/>
      <c r="BZ33" s="59"/>
      <c r="CA33" s="59">
        <f t="shared" si="43"/>
        <v>115.90279550547295</v>
      </c>
      <c r="CB33" s="62">
        <f t="shared" si="43"/>
        <v>100.22336366559766</v>
      </c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</row>
    <row r="34" spans="1:131" ht="20.25" hidden="1">
      <c r="A34" s="65" t="s">
        <v>32</v>
      </c>
      <c r="B34" s="52"/>
      <c r="C34" s="53"/>
      <c r="D34" s="53">
        <f t="shared" si="32"/>
        <v>1969200</v>
      </c>
      <c r="E34" s="59">
        <f t="shared" si="32"/>
        <v>0.92</v>
      </c>
      <c r="F34" s="54">
        <f t="shared" si="22"/>
        <v>178370</v>
      </c>
      <c r="G34" s="52"/>
      <c r="H34" s="53"/>
      <c r="I34" s="53">
        <f t="shared" si="33"/>
        <v>2106000</v>
      </c>
      <c r="J34" s="53">
        <f t="shared" si="33"/>
        <v>1</v>
      </c>
      <c r="K34" s="54">
        <f t="shared" si="23"/>
        <v>175500</v>
      </c>
      <c r="L34" s="52"/>
      <c r="M34" s="53"/>
      <c r="N34" s="53">
        <f t="shared" si="34"/>
        <v>2106000</v>
      </c>
      <c r="O34" s="53">
        <f t="shared" si="34"/>
        <v>1</v>
      </c>
      <c r="P34" s="55">
        <f t="shared" si="24"/>
        <v>175500</v>
      </c>
      <c r="Q34" s="56"/>
      <c r="R34" s="53">
        <f t="shared" si="25"/>
        <v>0</v>
      </c>
      <c r="S34" s="57">
        <f t="shared" si="25"/>
        <v>0</v>
      </c>
      <c r="T34" s="56"/>
      <c r="U34" s="53">
        <f t="shared" si="25"/>
        <v>0</v>
      </c>
      <c r="V34" s="57">
        <f t="shared" si="25"/>
        <v>0</v>
      </c>
      <c r="W34" s="52"/>
      <c r="X34" s="53"/>
      <c r="Y34" s="53">
        <f t="shared" si="35"/>
        <v>2106000</v>
      </c>
      <c r="Z34" s="59">
        <f t="shared" si="35"/>
        <v>1</v>
      </c>
      <c r="AA34" s="54">
        <f t="shared" si="26"/>
        <v>175500</v>
      </c>
      <c r="AB34" s="52"/>
      <c r="AC34" s="53"/>
      <c r="AD34" s="53">
        <f t="shared" si="36"/>
        <v>1890697</v>
      </c>
      <c r="AE34" s="53">
        <f t="shared" si="36"/>
        <v>1</v>
      </c>
      <c r="AF34" s="54">
        <f t="shared" si="27"/>
        <v>157558</v>
      </c>
      <c r="AG34" s="56"/>
      <c r="AH34" s="53">
        <f t="shared" si="28"/>
        <v>0</v>
      </c>
      <c r="AI34" s="57">
        <f t="shared" si="28"/>
        <v>0</v>
      </c>
      <c r="AJ34" s="56"/>
      <c r="AK34" s="53">
        <f t="shared" si="28"/>
        <v>0</v>
      </c>
      <c r="AL34" s="57">
        <f t="shared" si="28"/>
        <v>0</v>
      </c>
      <c r="AM34" s="56"/>
      <c r="AN34" s="53">
        <f t="shared" si="28"/>
        <v>0</v>
      </c>
      <c r="AO34" s="57">
        <f t="shared" si="28"/>
        <v>0</v>
      </c>
      <c r="AP34" s="56"/>
      <c r="AQ34" s="53">
        <f t="shared" si="28"/>
        <v>0</v>
      </c>
      <c r="AR34" s="57">
        <f t="shared" si="28"/>
        <v>0</v>
      </c>
      <c r="AS34" s="58"/>
      <c r="AT34" s="42"/>
      <c r="AU34" s="52"/>
      <c r="AV34" s="53"/>
      <c r="AW34" s="53">
        <f t="shared" si="37"/>
        <v>-215303</v>
      </c>
      <c r="AX34" s="59">
        <f t="shared" si="37"/>
        <v>0</v>
      </c>
      <c r="AY34" s="60"/>
      <c r="AZ34" s="59"/>
      <c r="BA34" s="59">
        <f t="shared" si="38"/>
        <v>89.776685660018998</v>
      </c>
      <c r="BB34" s="59">
        <f t="shared" si="38"/>
        <v>100</v>
      </c>
      <c r="BC34" s="52"/>
      <c r="BD34" s="53"/>
      <c r="BE34" s="53">
        <f t="shared" si="39"/>
        <v>-215303</v>
      </c>
      <c r="BF34" s="59">
        <f t="shared" si="39"/>
        <v>0</v>
      </c>
      <c r="BG34" s="61">
        <f t="shared" si="29"/>
        <v>88.332118629814431</v>
      </c>
      <c r="BH34" s="59">
        <f t="shared" si="30"/>
        <v>89.776638176638173</v>
      </c>
      <c r="BI34" s="62">
        <f t="shared" si="31"/>
        <v>89.776638176638173</v>
      </c>
      <c r="BJ34" s="63"/>
      <c r="BK34" s="42"/>
      <c r="BL34" s="52"/>
      <c r="BM34" s="53"/>
      <c r="BN34" s="53">
        <f t="shared" si="40"/>
        <v>-215303</v>
      </c>
      <c r="BO34" s="59">
        <f t="shared" si="40"/>
        <v>0</v>
      </c>
      <c r="BP34" s="52"/>
      <c r="BQ34" s="53"/>
      <c r="BR34" s="59">
        <f t="shared" si="41"/>
        <v>89.776685660018998</v>
      </c>
      <c r="BS34" s="62">
        <f t="shared" si="41"/>
        <v>100</v>
      </c>
      <c r="BT34" s="42"/>
      <c r="BU34" s="52"/>
      <c r="BV34" s="53"/>
      <c r="BW34" s="53">
        <f t="shared" si="42"/>
        <v>-78503</v>
      </c>
      <c r="BX34" s="59">
        <f t="shared" si="42"/>
        <v>7.999999999999996E-2</v>
      </c>
      <c r="BY34" s="60"/>
      <c r="BZ34" s="59"/>
      <c r="CA34" s="59">
        <f t="shared" si="43"/>
        <v>96.01345724151939</v>
      </c>
      <c r="CB34" s="62">
        <f t="shared" si="43"/>
        <v>108.69565217391303</v>
      </c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</row>
    <row r="35" spans="1:131" ht="20.25" hidden="1">
      <c r="A35" s="64" t="s">
        <v>33</v>
      </c>
      <c r="B35" s="52"/>
      <c r="C35" s="53">
        <f>C44+C52+C117</f>
        <v>0</v>
      </c>
      <c r="D35" s="67"/>
      <c r="E35" s="72"/>
      <c r="F35" s="68"/>
      <c r="G35" s="52"/>
      <c r="H35" s="53">
        <f>H44+H52+H117</f>
        <v>0</v>
      </c>
      <c r="I35" s="67"/>
      <c r="J35" s="67"/>
      <c r="K35" s="68"/>
      <c r="L35" s="52"/>
      <c r="M35" s="53">
        <f>M44+M52+M117</f>
        <v>0</v>
      </c>
      <c r="N35" s="67"/>
      <c r="O35" s="67"/>
      <c r="P35" s="69"/>
      <c r="Q35" s="56">
        <f>Q44+Q52+Q117</f>
        <v>0</v>
      </c>
      <c r="R35" s="67"/>
      <c r="S35" s="70"/>
      <c r="T35" s="56">
        <f>T44+T52+T117</f>
        <v>0</v>
      </c>
      <c r="U35" s="67"/>
      <c r="V35" s="70"/>
      <c r="W35" s="52"/>
      <c r="X35" s="53">
        <f>X44+X52+X117</f>
        <v>0</v>
      </c>
      <c r="Y35" s="67"/>
      <c r="Z35" s="72"/>
      <c r="AA35" s="68"/>
      <c r="AB35" s="52"/>
      <c r="AC35" s="53">
        <f>AC44+AC52+AC117</f>
        <v>0</v>
      </c>
      <c r="AD35" s="67"/>
      <c r="AE35" s="67"/>
      <c r="AF35" s="68"/>
      <c r="AG35" s="56">
        <f>AG44+AG52+AG117</f>
        <v>0</v>
      </c>
      <c r="AH35" s="67"/>
      <c r="AI35" s="70"/>
      <c r="AJ35" s="56">
        <f>AJ44+AJ52+AJ117</f>
        <v>0</v>
      </c>
      <c r="AK35" s="67"/>
      <c r="AL35" s="70"/>
      <c r="AM35" s="56">
        <f>AM44+AM52+AM117</f>
        <v>0</v>
      </c>
      <c r="AN35" s="67"/>
      <c r="AO35" s="70"/>
      <c r="AP35" s="56">
        <f>AP44+AP52+AP117</f>
        <v>0</v>
      </c>
      <c r="AQ35" s="67"/>
      <c r="AR35" s="70"/>
      <c r="AS35" s="71"/>
      <c r="AT35" s="42"/>
      <c r="AU35" s="52"/>
      <c r="AV35" s="53">
        <f>AV44+AV52+AV117</f>
        <v>0</v>
      </c>
      <c r="AW35" s="67"/>
      <c r="AX35" s="72"/>
      <c r="AY35" s="60"/>
      <c r="AZ35" s="59">
        <f>IF(M35=0,0,AC35/M35*100)</f>
        <v>0</v>
      </c>
      <c r="BA35" s="72"/>
      <c r="BB35" s="72"/>
      <c r="BC35" s="52"/>
      <c r="BD35" s="53">
        <f>BD44+BD52+BD117</f>
        <v>0</v>
      </c>
      <c r="BE35" s="67"/>
      <c r="BF35" s="72"/>
      <c r="BG35" s="52"/>
      <c r="BH35" s="67"/>
      <c r="BI35" s="70"/>
      <c r="BJ35" s="73"/>
      <c r="BK35" s="42"/>
      <c r="BL35" s="52"/>
      <c r="BM35" s="53">
        <f>BM44+BM52+BM117</f>
        <v>0</v>
      </c>
      <c r="BN35" s="67"/>
      <c r="BO35" s="72"/>
      <c r="BP35" s="52"/>
      <c r="BQ35" s="59">
        <f>IF(X35=0,0,AC35/X35*100)</f>
        <v>0</v>
      </c>
      <c r="BR35" s="67"/>
      <c r="BS35" s="74"/>
      <c r="BT35" s="42"/>
      <c r="BU35" s="52"/>
      <c r="BV35" s="53">
        <f>BV44+BV52+BV117</f>
        <v>0</v>
      </c>
      <c r="BW35" s="67"/>
      <c r="BX35" s="72"/>
      <c r="BY35" s="60"/>
      <c r="BZ35" s="59">
        <f>IF(C35=0,0,AC35/C35*100)</f>
        <v>0</v>
      </c>
      <c r="CA35" s="72"/>
      <c r="CB35" s="74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</row>
    <row r="36" spans="1:131" ht="20.25">
      <c r="A36" s="51" t="s">
        <v>36</v>
      </c>
      <c r="B36" s="52"/>
      <c r="C36" s="67"/>
      <c r="D36" s="67"/>
      <c r="E36" s="72"/>
      <c r="F36" s="70"/>
      <c r="G36" s="52"/>
      <c r="H36" s="67"/>
      <c r="I36" s="67"/>
      <c r="J36" s="67"/>
      <c r="K36" s="70"/>
      <c r="L36" s="52"/>
      <c r="M36" s="67"/>
      <c r="N36" s="67"/>
      <c r="O36" s="67"/>
      <c r="P36" s="75"/>
      <c r="Q36" s="52"/>
      <c r="R36" s="67"/>
      <c r="S36" s="70"/>
      <c r="T36" s="52"/>
      <c r="U36" s="67"/>
      <c r="V36" s="70"/>
      <c r="W36" s="52"/>
      <c r="X36" s="67"/>
      <c r="Y36" s="67"/>
      <c r="Z36" s="72"/>
      <c r="AA36" s="70"/>
      <c r="AB36" s="52"/>
      <c r="AC36" s="67"/>
      <c r="AD36" s="67"/>
      <c r="AE36" s="67"/>
      <c r="AF36" s="70"/>
      <c r="AG36" s="52"/>
      <c r="AH36" s="67"/>
      <c r="AI36" s="70"/>
      <c r="AJ36" s="52"/>
      <c r="AK36" s="67"/>
      <c r="AL36" s="70"/>
      <c r="AM36" s="52"/>
      <c r="AN36" s="67"/>
      <c r="AO36" s="70"/>
      <c r="AP36" s="52"/>
      <c r="AQ36" s="67"/>
      <c r="AR36" s="70"/>
      <c r="AS36" s="71"/>
      <c r="AT36" s="42"/>
      <c r="AU36" s="52"/>
      <c r="AV36" s="67"/>
      <c r="AW36" s="67"/>
      <c r="AX36" s="72"/>
      <c r="AY36" s="60"/>
      <c r="AZ36" s="72"/>
      <c r="BA36" s="72"/>
      <c r="BB36" s="72"/>
      <c r="BC36" s="52"/>
      <c r="BD36" s="67"/>
      <c r="BE36" s="67"/>
      <c r="BF36" s="72"/>
      <c r="BG36" s="52"/>
      <c r="BH36" s="67"/>
      <c r="BI36" s="70"/>
      <c r="BJ36" s="73"/>
      <c r="BK36" s="42"/>
      <c r="BL36" s="52"/>
      <c r="BM36" s="67"/>
      <c r="BN36" s="67"/>
      <c r="BO36" s="72"/>
      <c r="BP36" s="52"/>
      <c r="BQ36" s="67"/>
      <c r="BR36" s="67"/>
      <c r="BS36" s="74"/>
      <c r="BT36" s="42"/>
      <c r="BU36" s="52"/>
      <c r="BV36" s="67"/>
      <c r="BW36" s="67"/>
      <c r="BX36" s="72"/>
      <c r="BY36" s="60"/>
      <c r="BZ36" s="72"/>
      <c r="CA36" s="72"/>
      <c r="CB36" s="74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</row>
    <row r="37" spans="1:131" s="50" customFormat="1" ht="23.25" customHeight="1">
      <c r="A37" s="76" t="s">
        <v>37</v>
      </c>
      <c r="B37" s="56">
        <f>C37+D37</f>
        <v>565631709</v>
      </c>
      <c r="C37" s="77">
        <v>25274925</v>
      </c>
      <c r="D37" s="53">
        <f>SUM(D38:D39,D42:D43)</f>
        <v>540356784</v>
      </c>
      <c r="E37" s="59">
        <f>SUM(E38:E39,E42:E43)</f>
        <v>1288.99</v>
      </c>
      <c r="F37" s="54">
        <f t="shared" ref="F37:F43" si="44">IF(E37=0,0,ROUND(D37/E37/12,0))</f>
        <v>34934</v>
      </c>
      <c r="G37" s="56">
        <f>H37+I37</f>
        <v>597384645</v>
      </c>
      <c r="H37" s="77">
        <v>26417648</v>
      </c>
      <c r="I37" s="53">
        <f>SUM(I38:I39,I42:I43)</f>
        <v>570966997</v>
      </c>
      <c r="J37" s="53">
        <f>SUM(J38:J39,J42:J43)</f>
        <v>1390</v>
      </c>
      <c r="K37" s="54">
        <f t="shared" ref="K37:K43" si="45">IF(J37=0,0,ROUND(I37/J37/12,0))</f>
        <v>34231</v>
      </c>
      <c r="L37" s="56">
        <f>M37+N37</f>
        <v>630154363</v>
      </c>
      <c r="M37" s="77">
        <v>35621068</v>
      </c>
      <c r="N37" s="53">
        <f>SUM(N38:N39,N42:N43)</f>
        <v>594533295</v>
      </c>
      <c r="O37" s="53">
        <f>SUM(O38:O39,O42:O43)</f>
        <v>1390</v>
      </c>
      <c r="P37" s="55">
        <f t="shared" ref="P37:P43" si="46">IF(O37=0,0,ROUND(N37/O37/12,0))</f>
        <v>35643</v>
      </c>
      <c r="Q37" s="78">
        <v>12518825</v>
      </c>
      <c r="R37" s="53">
        <f>SUM(R38:R39,R42:R43)</f>
        <v>97264678</v>
      </c>
      <c r="S37" s="57">
        <f>SUM(S38:S39,S42:S43)</f>
        <v>0</v>
      </c>
      <c r="T37" s="78"/>
      <c r="U37" s="53">
        <f>SUM(U38:U39,U42:U43)</f>
        <v>0</v>
      </c>
      <c r="V37" s="57">
        <f>SUM(V38:V39,V42:V43)</f>
        <v>0</v>
      </c>
      <c r="W37" s="56">
        <f>X37+Y37</f>
        <v>739937866</v>
      </c>
      <c r="X37" s="53">
        <f>M37+Q37-T37</f>
        <v>48139893</v>
      </c>
      <c r="Y37" s="53">
        <f>SUM(Y38:Y39,Y42:Y43)</f>
        <v>691797973</v>
      </c>
      <c r="Z37" s="59">
        <f>SUM(Z38:Z39,Z42:Z43)</f>
        <v>1390</v>
      </c>
      <c r="AA37" s="54">
        <f t="shared" ref="AA37:AA43" si="47">IF(Z37=0,0,ROUND(Y37/Z37/12,0))</f>
        <v>41475</v>
      </c>
      <c r="AB37" s="56">
        <f>AC37+AD37</f>
        <v>658769674</v>
      </c>
      <c r="AC37" s="79">
        <v>32716863</v>
      </c>
      <c r="AD37" s="53">
        <f>SUM(AD38:AD39,AD42:AD43)</f>
        <v>626052811</v>
      </c>
      <c r="AE37" s="53">
        <f>SUM(AE38:AE39,AE42:AE43)</f>
        <v>1290.8200000000002</v>
      </c>
      <c r="AF37" s="54">
        <f t="shared" ref="AF37:AF43" si="48">IF(AE37=0,0,ROUND(AD37/AE37/12,0))</f>
        <v>40417</v>
      </c>
      <c r="AG37" s="78">
        <v>8420310</v>
      </c>
      <c r="AH37" s="53">
        <f>SUM(AH38:AH39,AH42:AH43)</f>
        <v>95067700</v>
      </c>
      <c r="AI37" s="57">
        <f>SUM(AI38:AI39,AI42:AI43)</f>
        <v>0</v>
      </c>
      <c r="AJ37" s="78"/>
      <c r="AK37" s="53">
        <f>SUM(AK38:AK39,AK42:AK43)</f>
        <v>0</v>
      </c>
      <c r="AL37" s="57">
        <f>SUM(AL38:AL39,AL42:AL43)</f>
        <v>0</v>
      </c>
      <c r="AM37" s="78">
        <v>24000</v>
      </c>
      <c r="AN37" s="53">
        <f>SUM(AN38:AN39,AN42:AN43)</f>
        <v>853426</v>
      </c>
      <c r="AO37" s="57">
        <f>SUM(AO38:AO39,AO42:AO43)</f>
        <v>0</v>
      </c>
      <c r="AP37" s="78"/>
      <c r="AQ37" s="53">
        <f>SUM(AQ38:AQ39,AQ42:AQ43)</f>
        <v>0</v>
      </c>
      <c r="AR37" s="57">
        <f>SUM(AR38:AR39,AR42:AR43)</f>
        <v>0</v>
      </c>
      <c r="AS37" s="58"/>
      <c r="AT37" s="42"/>
      <c r="AU37" s="56">
        <f>AV37+AW37</f>
        <v>28615311</v>
      </c>
      <c r="AV37" s="53">
        <f>AC37-M37</f>
        <v>-2904205</v>
      </c>
      <c r="AW37" s="53">
        <f>SUM(AW38:AW39,AW42:AW43)</f>
        <v>31519516</v>
      </c>
      <c r="AX37" s="59">
        <f>SUM(AX38:AX39,AX42:AX43)</f>
        <v>-99.18</v>
      </c>
      <c r="AY37" s="61">
        <f>IF(L37=0,0,AB37/L37*100)</f>
        <v>104.54100021838617</v>
      </c>
      <c r="AZ37" s="59">
        <f>IF(M37=0,0,AC37/M37*100)</f>
        <v>91.846945745703081</v>
      </c>
      <c r="BA37" s="59">
        <f>IF(N37=0,0,AD37/N37*100)</f>
        <v>105.30155607180924</v>
      </c>
      <c r="BB37" s="59">
        <f>IF(O37=0,0,AE37/O37*100)</f>
        <v>92.864748201438857</v>
      </c>
      <c r="BC37" s="56">
        <f>BD37+BE37</f>
        <v>-75750125</v>
      </c>
      <c r="BD37" s="53">
        <f>AC37-M37-AG37-AJ37-AM37-AP37</f>
        <v>-11348515</v>
      </c>
      <c r="BE37" s="53">
        <f>SUM(BE38:BE39,BE42:BE43)</f>
        <v>-64401610</v>
      </c>
      <c r="BF37" s="59">
        <f>SUM(BF38:BF39,BF42:BF43)</f>
        <v>-99.18</v>
      </c>
      <c r="BG37" s="61">
        <f t="shared" ref="BG37:BG43" si="49">IF(F37=0,0,AF37/F37*100)</f>
        <v>115.69531115818401</v>
      </c>
      <c r="BH37" s="59">
        <f t="shared" ref="BH37:BH43" si="50">IF(K37=0,0,AF37/K37*100)</f>
        <v>118.07133884490666</v>
      </c>
      <c r="BI37" s="62">
        <f t="shared" ref="BI37:BI43" si="51">IF(P37=0,0,AF37/P37*100)</f>
        <v>113.39393429284851</v>
      </c>
      <c r="BJ37" s="63"/>
      <c r="BK37" s="42"/>
      <c r="BL37" s="56">
        <f>BM37+BN37</f>
        <v>-81168192</v>
      </c>
      <c r="BM37" s="53">
        <f>AC37-X37</f>
        <v>-15423030</v>
      </c>
      <c r="BN37" s="53">
        <f>SUM(BN38:BN39,BN42:BN43)</f>
        <v>-65745162</v>
      </c>
      <c r="BO37" s="59">
        <f>SUM(BO38:BO39,BO42:BO43)</f>
        <v>-99.18</v>
      </c>
      <c r="BP37" s="61">
        <f>IF(W37=0,0,AB37/W37*100)</f>
        <v>89.030404344788593</v>
      </c>
      <c r="BQ37" s="59">
        <f>IF(X37=0,0,AC37/X37*100)</f>
        <v>67.962060073544407</v>
      </c>
      <c r="BR37" s="59">
        <f>IF(Y37=0,0,AD37/Y37*100)</f>
        <v>90.496479526400691</v>
      </c>
      <c r="BS37" s="62">
        <f>IF(Z37=0,0,AE37/Z37*100)</f>
        <v>92.864748201438857</v>
      </c>
      <c r="BT37" s="42"/>
      <c r="BU37" s="56">
        <f>BV37+BW37</f>
        <v>93137965</v>
      </c>
      <c r="BV37" s="53">
        <f>AC37-C37</f>
        <v>7441938</v>
      </c>
      <c r="BW37" s="53">
        <f>SUM(BW38:BW39,BW42:BW43)</f>
        <v>85696027</v>
      </c>
      <c r="BX37" s="59">
        <f>SUM(BX38:BX39,BX42:BX43)</f>
        <v>1.8300000000001706</v>
      </c>
      <c r="BY37" s="61">
        <f>IF(B37=0,0,AB37/B37*100)</f>
        <v>116.46618524351504</v>
      </c>
      <c r="BZ37" s="59">
        <f>IF(C37=0,0,AC37/C37*100)</f>
        <v>129.4439568069935</v>
      </c>
      <c r="CA37" s="59">
        <f>IF(D37=0,0,AD37/D37*100)</f>
        <v>115.85915630884354</v>
      </c>
      <c r="CB37" s="62">
        <f>IF(E37=0,0,AE37/E37*100)</f>
        <v>100.1419716211918</v>
      </c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</row>
    <row r="38" spans="1:131" ht="20.25">
      <c r="A38" s="51" t="s">
        <v>27</v>
      </c>
      <c r="B38" s="52"/>
      <c r="C38" s="67"/>
      <c r="D38" s="77">
        <v>55417612</v>
      </c>
      <c r="E38" s="838">
        <v>137.47999999999999</v>
      </c>
      <c r="F38" s="54">
        <f t="shared" si="44"/>
        <v>33591</v>
      </c>
      <c r="G38" s="52"/>
      <c r="H38" s="67"/>
      <c r="I38" s="77">
        <v>58919379</v>
      </c>
      <c r="J38" s="77">
        <v>149.6</v>
      </c>
      <c r="K38" s="54">
        <f t="shared" si="45"/>
        <v>32821</v>
      </c>
      <c r="L38" s="52"/>
      <c r="M38" s="67"/>
      <c r="N38" s="77">
        <v>56076779</v>
      </c>
      <c r="O38" s="77">
        <v>149.6</v>
      </c>
      <c r="P38" s="55">
        <f t="shared" si="46"/>
        <v>31237</v>
      </c>
      <c r="Q38" s="52"/>
      <c r="R38" s="79">
        <v>30299194</v>
      </c>
      <c r="S38" s="80"/>
      <c r="T38" s="52"/>
      <c r="U38" s="79"/>
      <c r="V38" s="80"/>
      <c r="W38" s="52"/>
      <c r="X38" s="67"/>
      <c r="Y38" s="53">
        <f t="shared" ref="Y38:Z43" si="52">N38+R38-U38</f>
        <v>86375973</v>
      </c>
      <c r="Z38" s="59">
        <f t="shared" si="52"/>
        <v>149.6</v>
      </c>
      <c r="AA38" s="54">
        <f t="shared" si="47"/>
        <v>48115</v>
      </c>
      <c r="AB38" s="52"/>
      <c r="AC38" s="67"/>
      <c r="AD38" s="79">
        <v>64386415</v>
      </c>
      <c r="AE38" s="79">
        <v>136.66</v>
      </c>
      <c r="AF38" s="54">
        <f t="shared" si="48"/>
        <v>39262</v>
      </c>
      <c r="AG38" s="52"/>
      <c r="AH38" s="79">
        <v>30297008</v>
      </c>
      <c r="AI38" s="80"/>
      <c r="AJ38" s="52"/>
      <c r="AK38" s="79"/>
      <c r="AL38" s="80"/>
      <c r="AM38" s="52"/>
      <c r="AN38" s="79">
        <v>0</v>
      </c>
      <c r="AO38" s="80"/>
      <c r="AP38" s="52"/>
      <c r="AQ38" s="79"/>
      <c r="AR38" s="80"/>
      <c r="AS38" s="58"/>
      <c r="AT38" s="42"/>
      <c r="AU38" s="52"/>
      <c r="AV38" s="67"/>
      <c r="AW38" s="53">
        <f t="shared" ref="AW38:AX43" si="53">AD38-N38</f>
        <v>8309636</v>
      </c>
      <c r="AX38" s="59">
        <f t="shared" si="53"/>
        <v>-12.939999999999998</v>
      </c>
      <c r="AY38" s="60"/>
      <c r="AZ38" s="72"/>
      <c r="BA38" s="59">
        <f t="shared" ref="BA38:BB43" si="54">IF(N38=0,0,AD38/N38*100)</f>
        <v>114.81831900509121</v>
      </c>
      <c r="BB38" s="59">
        <f t="shared" si="54"/>
        <v>91.350267379679153</v>
      </c>
      <c r="BC38" s="52"/>
      <c r="BD38" s="67"/>
      <c r="BE38" s="53">
        <f t="shared" ref="BE38:BF43" si="55">AD38-N38-AH38-AK38-AN38-AQ38</f>
        <v>-21987372</v>
      </c>
      <c r="BF38" s="59">
        <f t="shared" si="55"/>
        <v>-12.939999999999998</v>
      </c>
      <c r="BG38" s="61">
        <f t="shared" si="49"/>
        <v>116.88249828823196</v>
      </c>
      <c r="BH38" s="59">
        <f t="shared" si="50"/>
        <v>119.62463057188995</v>
      </c>
      <c r="BI38" s="62">
        <f t="shared" si="51"/>
        <v>125.69068732592758</v>
      </c>
      <c r="BJ38" s="63"/>
      <c r="BK38" s="42"/>
      <c r="BL38" s="52"/>
      <c r="BM38" s="67"/>
      <c r="BN38" s="53">
        <f t="shared" ref="BN38:BO43" si="56">AD38-Y38</f>
        <v>-21989558</v>
      </c>
      <c r="BO38" s="59">
        <f t="shared" si="56"/>
        <v>-12.939999999999998</v>
      </c>
      <c r="BP38" s="52"/>
      <c r="BQ38" s="67"/>
      <c r="BR38" s="59">
        <f t="shared" ref="BR38:BS43" si="57">IF(Y38=0,0,AD38/Y38*100)</f>
        <v>74.542043074872225</v>
      </c>
      <c r="BS38" s="62">
        <f t="shared" si="57"/>
        <v>91.350267379679153</v>
      </c>
      <c r="BT38" s="42"/>
      <c r="BU38" s="52"/>
      <c r="BV38" s="67"/>
      <c r="BW38" s="53">
        <f t="shared" ref="BW38:BX43" si="58">AD38-D38</f>
        <v>8968803</v>
      </c>
      <c r="BX38" s="59">
        <f t="shared" si="58"/>
        <v>-0.81999999999999318</v>
      </c>
      <c r="BY38" s="60"/>
      <c r="BZ38" s="72"/>
      <c r="CA38" s="59">
        <f t="shared" ref="CA38:CB43" si="59">IF(D38=0,0,AD38/D38*100)</f>
        <v>116.18403008776343</v>
      </c>
      <c r="CB38" s="62">
        <f t="shared" si="59"/>
        <v>99.403549607215609</v>
      </c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</row>
    <row r="39" spans="1:131" ht="20.25" hidden="1">
      <c r="A39" s="64" t="s">
        <v>28</v>
      </c>
      <c r="B39" s="52"/>
      <c r="C39" s="67"/>
      <c r="D39" s="77">
        <v>0</v>
      </c>
      <c r="E39" s="838">
        <v>0</v>
      </c>
      <c r="F39" s="54">
        <f t="shared" si="44"/>
        <v>0</v>
      </c>
      <c r="G39" s="52"/>
      <c r="H39" s="67"/>
      <c r="I39" s="77">
        <v>0</v>
      </c>
      <c r="J39" s="77">
        <v>0</v>
      </c>
      <c r="K39" s="54">
        <f t="shared" si="45"/>
        <v>0</v>
      </c>
      <c r="L39" s="52"/>
      <c r="M39" s="67"/>
      <c r="N39" s="77">
        <v>0</v>
      </c>
      <c r="O39" s="77">
        <v>0</v>
      </c>
      <c r="P39" s="55">
        <f t="shared" si="46"/>
        <v>0</v>
      </c>
      <c r="Q39" s="52"/>
      <c r="R39" s="79"/>
      <c r="S39" s="80"/>
      <c r="T39" s="52"/>
      <c r="U39" s="79"/>
      <c r="V39" s="80"/>
      <c r="W39" s="52"/>
      <c r="X39" s="67"/>
      <c r="Y39" s="53">
        <f t="shared" si="52"/>
        <v>0</v>
      </c>
      <c r="Z39" s="59">
        <f t="shared" si="52"/>
        <v>0</v>
      </c>
      <c r="AA39" s="54">
        <f t="shared" si="47"/>
        <v>0</v>
      </c>
      <c r="AB39" s="52"/>
      <c r="AC39" s="67"/>
      <c r="AD39" s="79"/>
      <c r="AE39" s="79"/>
      <c r="AF39" s="54">
        <f t="shared" si="48"/>
        <v>0</v>
      </c>
      <c r="AG39" s="52"/>
      <c r="AH39" s="79"/>
      <c r="AI39" s="80"/>
      <c r="AJ39" s="52"/>
      <c r="AK39" s="79"/>
      <c r="AL39" s="80"/>
      <c r="AM39" s="52"/>
      <c r="AN39" s="79"/>
      <c r="AO39" s="80"/>
      <c r="AP39" s="52"/>
      <c r="AQ39" s="79"/>
      <c r="AR39" s="80"/>
      <c r="AS39" s="58"/>
      <c r="AT39" s="42"/>
      <c r="AU39" s="52"/>
      <c r="AV39" s="67"/>
      <c r="AW39" s="53">
        <f t="shared" si="53"/>
        <v>0</v>
      </c>
      <c r="AX39" s="59">
        <f t="shared" si="53"/>
        <v>0</v>
      </c>
      <c r="AY39" s="60"/>
      <c r="AZ39" s="72"/>
      <c r="BA39" s="59">
        <f t="shared" si="54"/>
        <v>0</v>
      </c>
      <c r="BB39" s="59">
        <f t="shared" si="54"/>
        <v>0</v>
      </c>
      <c r="BC39" s="52"/>
      <c r="BD39" s="67"/>
      <c r="BE39" s="53">
        <f t="shared" si="55"/>
        <v>0</v>
      </c>
      <c r="BF39" s="59">
        <f t="shared" si="55"/>
        <v>0</v>
      </c>
      <c r="BG39" s="61">
        <f t="shared" si="49"/>
        <v>0</v>
      </c>
      <c r="BH39" s="59">
        <f t="shared" si="50"/>
        <v>0</v>
      </c>
      <c r="BI39" s="62">
        <f t="shared" si="51"/>
        <v>0</v>
      </c>
      <c r="BJ39" s="63"/>
      <c r="BK39" s="42"/>
      <c r="BL39" s="52"/>
      <c r="BM39" s="67"/>
      <c r="BN39" s="53">
        <f t="shared" si="56"/>
        <v>0</v>
      </c>
      <c r="BO39" s="59">
        <f t="shared" si="56"/>
        <v>0</v>
      </c>
      <c r="BP39" s="52"/>
      <c r="BQ39" s="67"/>
      <c r="BR39" s="59">
        <f t="shared" si="57"/>
        <v>0</v>
      </c>
      <c r="BS39" s="62">
        <f t="shared" si="57"/>
        <v>0</v>
      </c>
      <c r="BT39" s="42"/>
      <c r="BU39" s="52"/>
      <c r="BV39" s="67"/>
      <c r="BW39" s="53">
        <f t="shared" si="58"/>
        <v>0</v>
      </c>
      <c r="BX39" s="59">
        <f t="shared" si="58"/>
        <v>0</v>
      </c>
      <c r="BY39" s="60"/>
      <c r="BZ39" s="72"/>
      <c r="CA39" s="59">
        <f t="shared" si="59"/>
        <v>0</v>
      </c>
      <c r="CB39" s="62">
        <f t="shared" si="59"/>
        <v>0</v>
      </c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</row>
    <row r="40" spans="1:131" ht="20.25" hidden="1">
      <c r="A40" s="64" t="s">
        <v>29</v>
      </c>
      <c r="B40" s="52"/>
      <c r="C40" s="67"/>
      <c r="D40" s="77">
        <v>0</v>
      </c>
      <c r="E40" s="838">
        <v>0</v>
      </c>
      <c r="F40" s="54">
        <f t="shared" si="44"/>
        <v>0</v>
      </c>
      <c r="G40" s="52"/>
      <c r="H40" s="67"/>
      <c r="I40" s="77">
        <v>0</v>
      </c>
      <c r="J40" s="77">
        <v>0</v>
      </c>
      <c r="K40" s="54">
        <f t="shared" si="45"/>
        <v>0</v>
      </c>
      <c r="L40" s="52"/>
      <c r="M40" s="67"/>
      <c r="N40" s="77">
        <v>0</v>
      </c>
      <c r="O40" s="77">
        <v>0</v>
      </c>
      <c r="P40" s="55">
        <f t="shared" si="46"/>
        <v>0</v>
      </c>
      <c r="Q40" s="52"/>
      <c r="R40" s="79"/>
      <c r="S40" s="80"/>
      <c r="T40" s="52"/>
      <c r="U40" s="79"/>
      <c r="V40" s="80"/>
      <c r="W40" s="52"/>
      <c r="X40" s="67"/>
      <c r="Y40" s="53">
        <f t="shared" si="52"/>
        <v>0</v>
      </c>
      <c r="Z40" s="59">
        <f t="shared" si="52"/>
        <v>0</v>
      </c>
      <c r="AA40" s="54">
        <f t="shared" si="47"/>
        <v>0</v>
      </c>
      <c r="AB40" s="52"/>
      <c r="AC40" s="67"/>
      <c r="AD40" s="79"/>
      <c r="AE40" s="79"/>
      <c r="AF40" s="54">
        <f t="shared" si="48"/>
        <v>0</v>
      </c>
      <c r="AG40" s="52"/>
      <c r="AH40" s="79"/>
      <c r="AI40" s="80"/>
      <c r="AJ40" s="52"/>
      <c r="AK40" s="79"/>
      <c r="AL40" s="80"/>
      <c r="AM40" s="52"/>
      <c r="AN40" s="79"/>
      <c r="AO40" s="80"/>
      <c r="AP40" s="52"/>
      <c r="AQ40" s="79"/>
      <c r="AR40" s="80"/>
      <c r="AS40" s="58"/>
      <c r="AT40" s="42"/>
      <c r="AU40" s="52"/>
      <c r="AV40" s="67"/>
      <c r="AW40" s="53">
        <f t="shared" si="53"/>
        <v>0</v>
      </c>
      <c r="AX40" s="59">
        <f t="shared" si="53"/>
        <v>0</v>
      </c>
      <c r="AY40" s="60"/>
      <c r="AZ40" s="72"/>
      <c r="BA40" s="59">
        <f t="shared" si="54"/>
        <v>0</v>
      </c>
      <c r="BB40" s="59">
        <f t="shared" si="54"/>
        <v>0</v>
      </c>
      <c r="BC40" s="52"/>
      <c r="BD40" s="67"/>
      <c r="BE40" s="53">
        <f t="shared" si="55"/>
        <v>0</v>
      </c>
      <c r="BF40" s="59">
        <f t="shared" si="55"/>
        <v>0</v>
      </c>
      <c r="BG40" s="61">
        <f t="shared" si="49"/>
        <v>0</v>
      </c>
      <c r="BH40" s="59">
        <f t="shared" si="50"/>
        <v>0</v>
      </c>
      <c r="BI40" s="62">
        <f t="shared" si="51"/>
        <v>0</v>
      </c>
      <c r="BJ40" s="63"/>
      <c r="BK40" s="42"/>
      <c r="BL40" s="52"/>
      <c r="BM40" s="67"/>
      <c r="BN40" s="53">
        <f t="shared" si="56"/>
        <v>0</v>
      </c>
      <c r="BO40" s="59">
        <f t="shared" si="56"/>
        <v>0</v>
      </c>
      <c r="BP40" s="52"/>
      <c r="BQ40" s="67"/>
      <c r="BR40" s="59">
        <f t="shared" si="57"/>
        <v>0</v>
      </c>
      <c r="BS40" s="62">
        <f t="shared" si="57"/>
        <v>0</v>
      </c>
      <c r="BT40" s="42"/>
      <c r="BU40" s="52"/>
      <c r="BV40" s="67"/>
      <c r="BW40" s="53">
        <f t="shared" si="58"/>
        <v>0</v>
      </c>
      <c r="BX40" s="59">
        <f t="shared" si="58"/>
        <v>0</v>
      </c>
      <c r="BY40" s="60"/>
      <c r="BZ40" s="72"/>
      <c r="CA40" s="59">
        <f t="shared" si="59"/>
        <v>0</v>
      </c>
      <c r="CB40" s="62">
        <f t="shared" si="59"/>
        <v>0</v>
      </c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</row>
    <row r="41" spans="1:131" ht="20.25" hidden="1">
      <c r="A41" s="64" t="s">
        <v>30</v>
      </c>
      <c r="B41" s="52"/>
      <c r="C41" s="67"/>
      <c r="D41" s="77">
        <v>0</v>
      </c>
      <c r="E41" s="838">
        <v>0</v>
      </c>
      <c r="F41" s="54">
        <f t="shared" si="44"/>
        <v>0</v>
      </c>
      <c r="G41" s="52"/>
      <c r="H41" s="67"/>
      <c r="I41" s="77">
        <v>0</v>
      </c>
      <c r="J41" s="77">
        <v>0</v>
      </c>
      <c r="K41" s="54">
        <f t="shared" si="45"/>
        <v>0</v>
      </c>
      <c r="L41" s="52"/>
      <c r="M41" s="67"/>
      <c r="N41" s="77">
        <v>0</v>
      </c>
      <c r="O41" s="77">
        <v>0</v>
      </c>
      <c r="P41" s="55">
        <f t="shared" si="46"/>
        <v>0</v>
      </c>
      <c r="Q41" s="52"/>
      <c r="R41" s="79"/>
      <c r="S41" s="80"/>
      <c r="T41" s="52"/>
      <c r="U41" s="79"/>
      <c r="V41" s="80"/>
      <c r="W41" s="52"/>
      <c r="X41" s="67"/>
      <c r="Y41" s="53">
        <f t="shared" si="52"/>
        <v>0</v>
      </c>
      <c r="Z41" s="59">
        <f t="shared" si="52"/>
        <v>0</v>
      </c>
      <c r="AA41" s="54">
        <f t="shared" si="47"/>
        <v>0</v>
      </c>
      <c r="AB41" s="52"/>
      <c r="AC41" s="67"/>
      <c r="AD41" s="79"/>
      <c r="AE41" s="79"/>
      <c r="AF41" s="54">
        <f t="shared" si="48"/>
        <v>0</v>
      </c>
      <c r="AG41" s="52"/>
      <c r="AH41" s="79"/>
      <c r="AI41" s="80"/>
      <c r="AJ41" s="52"/>
      <c r="AK41" s="79"/>
      <c r="AL41" s="80"/>
      <c r="AM41" s="52"/>
      <c r="AN41" s="79"/>
      <c r="AO41" s="80"/>
      <c r="AP41" s="52"/>
      <c r="AQ41" s="79"/>
      <c r="AR41" s="80"/>
      <c r="AS41" s="58"/>
      <c r="AT41" s="42"/>
      <c r="AU41" s="52"/>
      <c r="AV41" s="67"/>
      <c r="AW41" s="53">
        <f t="shared" si="53"/>
        <v>0</v>
      </c>
      <c r="AX41" s="59">
        <f t="shared" si="53"/>
        <v>0</v>
      </c>
      <c r="AY41" s="60"/>
      <c r="AZ41" s="72"/>
      <c r="BA41" s="59">
        <f t="shared" si="54"/>
        <v>0</v>
      </c>
      <c r="BB41" s="59">
        <f t="shared" si="54"/>
        <v>0</v>
      </c>
      <c r="BC41" s="52"/>
      <c r="BD41" s="67"/>
      <c r="BE41" s="53">
        <f t="shared" si="55"/>
        <v>0</v>
      </c>
      <c r="BF41" s="59">
        <f t="shared" si="55"/>
        <v>0</v>
      </c>
      <c r="BG41" s="61">
        <f t="shared" si="49"/>
        <v>0</v>
      </c>
      <c r="BH41" s="59">
        <f t="shared" si="50"/>
        <v>0</v>
      </c>
      <c r="BI41" s="62">
        <f t="shared" si="51"/>
        <v>0</v>
      </c>
      <c r="BJ41" s="63"/>
      <c r="BK41" s="42"/>
      <c r="BL41" s="52"/>
      <c r="BM41" s="67"/>
      <c r="BN41" s="53">
        <f t="shared" si="56"/>
        <v>0</v>
      </c>
      <c r="BO41" s="59">
        <f t="shared" si="56"/>
        <v>0</v>
      </c>
      <c r="BP41" s="52"/>
      <c r="BQ41" s="67"/>
      <c r="BR41" s="59">
        <f t="shared" si="57"/>
        <v>0</v>
      </c>
      <c r="BS41" s="62">
        <f t="shared" si="57"/>
        <v>0</v>
      </c>
      <c r="BT41" s="42"/>
      <c r="BU41" s="52"/>
      <c r="BV41" s="67"/>
      <c r="BW41" s="53">
        <f t="shared" si="58"/>
        <v>0</v>
      </c>
      <c r="BX41" s="59">
        <f t="shared" si="58"/>
        <v>0</v>
      </c>
      <c r="BY41" s="60"/>
      <c r="BZ41" s="72"/>
      <c r="CA41" s="59">
        <f t="shared" si="59"/>
        <v>0</v>
      </c>
      <c r="CB41" s="62">
        <f t="shared" si="59"/>
        <v>0</v>
      </c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</row>
    <row r="42" spans="1:131" ht="20.25">
      <c r="A42" s="64" t="s">
        <v>31</v>
      </c>
      <c r="B42" s="52"/>
      <c r="C42" s="67"/>
      <c r="D42" s="77">
        <v>482969972</v>
      </c>
      <c r="E42" s="838">
        <v>1150.5899999999999</v>
      </c>
      <c r="F42" s="54">
        <f t="shared" si="44"/>
        <v>34980</v>
      </c>
      <c r="G42" s="52"/>
      <c r="H42" s="67"/>
      <c r="I42" s="77">
        <v>509941618</v>
      </c>
      <c r="J42" s="77">
        <v>1239.4000000000001</v>
      </c>
      <c r="K42" s="54">
        <f t="shared" si="45"/>
        <v>34287</v>
      </c>
      <c r="L42" s="52"/>
      <c r="M42" s="67"/>
      <c r="N42" s="77">
        <v>536350516</v>
      </c>
      <c r="O42" s="77">
        <v>1239.4000000000001</v>
      </c>
      <c r="P42" s="55">
        <f t="shared" si="46"/>
        <v>36063</v>
      </c>
      <c r="Q42" s="52"/>
      <c r="R42" s="79">
        <v>66965484</v>
      </c>
      <c r="S42" s="80"/>
      <c r="T42" s="52"/>
      <c r="U42" s="79"/>
      <c r="V42" s="80"/>
      <c r="W42" s="52"/>
      <c r="X42" s="67"/>
      <c r="Y42" s="53">
        <f t="shared" si="52"/>
        <v>603316000</v>
      </c>
      <c r="Z42" s="59">
        <f t="shared" si="52"/>
        <v>1239.4000000000001</v>
      </c>
      <c r="AA42" s="54">
        <f t="shared" si="47"/>
        <v>40565</v>
      </c>
      <c r="AB42" s="52"/>
      <c r="AC42" s="67"/>
      <c r="AD42" s="79">
        <v>559775699</v>
      </c>
      <c r="AE42" s="79">
        <v>1153.1600000000001</v>
      </c>
      <c r="AF42" s="54">
        <f t="shared" si="48"/>
        <v>40452</v>
      </c>
      <c r="AG42" s="52"/>
      <c r="AH42" s="79">
        <v>64770692</v>
      </c>
      <c r="AI42" s="80"/>
      <c r="AJ42" s="52"/>
      <c r="AK42" s="79"/>
      <c r="AL42" s="80"/>
      <c r="AM42" s="52"/>
      <c r="AN42" s="79">
        <v>853426</v>
      </c>
      <c r="AO42" s="80"/>
      <c r="AP42" s="52"/>
      <c r="AQ42" s="79"/>
      <c r="AR42" s="80"/>
      <c r="AS42" s="58"/>
      <c r="AT42" s="42"/>
      <c r="AU42" s="52"/>
      <c r="AV42" s="67"/>
      <c r="AW42" s="53">
        <f t="shared" si="53"/>
        <v>23425183</v>
      </c>
      <c r="AX42" s="59">
        <f t="shared" si="53"/>
        <v>-86.240000000000009</v>
      </c>
      <c r="AY42" s="60"/>
      <c r="AZ42" s="72"/>
      <c r="BA42" s="59">
        <f t="shared" si="54"/>
        <v>104.36751383679102</v>
      </c>
      <c r="BB42" s="59">
        <f t="shared" si="54"/>
        <v>93.041794416653218</v>
      </c>
      <c r="BC42" s="52"/>
      <c r="BD42" s="67"/>
      <c r="BE42" s="53">
        <f t="shared" si="55"/>
        <v>-42198935</v>
      </c>
      <c r="BF42" s="59">
        <f t="shared" si="55"/>
        <v>-86.240000000000009</v>
      </c>
      <c r="BG42" s="61">
        <f t="shared" si="49"/>
        <v>115.64322469982848</v>
      </c>
      <c r="BH42" s="59">
        <f t="shared" si="50"/>
        <v>117.98057572841019</v>
      </c>
      <c r="BI42" s="62">
        <f t="shared" si="51"/>
        <v>112.17036852175359</v>
      </c>
      <c r="BJ42" s="63"/>
      <c r="BK42" s="42"/>
      <c r="BL42" s="52"/>
      <c r="BM42" s="67"/>
      <c r="BN42" s="53">
        <f t="shared" si="56"/>
        <v>-43540301</v>
      </c>
      <c r="BO42" s="59">
        <f t="shared" si="56"/>
        <v>-86.240000000000009</v>
      </c>
      <c r="BP42" s="52"/>
      <c r="BQ42" s="67"/>
      <c r="BR42" s="59">
        <f t="shared" si="57"/>
        <v>92.78316819046735</v>
      </c>
      <c r="BS42" s="62">
        <f t="shared" si="57"/>
        <v>93.041794416653218</v>
      </c>
      <c r="BT42" s="42"/>
      <c r="BU42" s="52"/>
      <c r="BV42" s="67"/>
      <c r="BW42" s="53">
        <f t="shared" si="58"/>
        <v>76805727</v>
      </c>
      <c r="BX42" s="59">
        <f t="shared" si="58"/>
        <v>2.5700000000001637</v>
      </c>
      <c r="BY42" s="60"/>
      <c r="BZ42" s="72"/>
      <c r="CA42" s="59">
        <f t="shared" si="59"/>
        <v>115.90279550547295</v>
      </c>
      <c r="CB42" s="62">
        <f t="shared" si="59"/>
        <v>100.22336366559766</v>
      </c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</row>
    <row r="43" spans="1:131" s="18" customFormat="1" ht="20.25">
      <c r="A43" s="65" t="s">
        <v>32</v>
      </c>
      <c r="B43" s="56"/>
      <c r="C43" s="53"/>
      <c r="D43" s="77">
        <v>1969200</v>
      </c>
      <c r="E43" s="838">
        <v>0.92</v>
      </c>
      <c r="F43" s="54">
        <f t="shared" si="44"/>
        <v>178370</v>
      </c>
      <c r="G43" s="56"/>
      <c r="H43" s="53"/>
      <c r="I43" s="77">
        <v>2106000</v>
      </c>
      <c r="J43" s="77">
        <v>1</v>
      </c>
      <c r="K43" s="54">
        <f t="shared" si="45"/>
        <v>175500</v>
      </c>
      <c r="L43" s="56"/>
      <c r="M43" s="53"/>
      <c r="N43" s="77">
        <v>2106000</v>
      </c>
      <c r="O43" s="77">
        <v>1</v>
      </c>
      <c r="P43" s="55">
        <f t="shared" si="46"/>
        <v>175500</v>
      </c>
      <c r="Q43" s="56"/>
      <c r="R43" s="79">
        <v>0</v>
      </c>
      <c r="S43" s="80"/>
      <c r="T43" s="56"/>
      <c r="U43" s="79"/>
      <c r="V43" s="80"/>
      <c r="W43" s="56"/>
      <c r="X43" s="53"/>
      <c r="Y43" s="53">
        <f t="shared" si="52"/>
        <v>2106000</v>
      </c>
      <c r="Z43" s="59">
        <f t="shared" si="52"/>
        <v>1</v>
      </c>
      <c r="AA43" s="54">
        <f t="shared" si="47"/>
        <v>175500</v>
      </c>
      <c r="AB43" s="56"/>
      <c r="AC43" s="53"/>
      <c r="AD43" s="79">
        <v>1890697</v>
      </c>
      <c r="AE43" s="79">
        <v>1</v>
      </c>
      <c r="AF43" s="54">
        <f t="shared" si="48"/>
        <v>157558</v>
      </c>
      <c r="AG43" s="56"/>
      <c r="AH43" s="79">
        <v>0</v>
      </c>
      <c r="AI43" s="80"/>
      <c r="AJ43" s="56"/>
      <c r="AK43" s="79"/>
      <c r="AL43" s="80"/>
      <c r="AM43" s="56"/>
      <c r="AN43" s="79">
        <v>0</v>
      </c>
      <c r="AO43" s="80"/>
      <c r="AP43" s="56"/>
      <c r="AQ43" s="79"/>
      <c r="AR43" s="80"/>
      <c r="AS43" s="58"/>
      <c r="AT43" s="42"/>
      <c r="AU43" s="56"/>
      <c r="AV43" s="53"/>
      <c r="AW43" s="53">
        <f t="shared" si="53"/>
        <v>-215303</v>
      </c>
      <c r="AX43" s="59">
        <f t="shared" si="53"/>
        <v>0</v>
      </c>
      <c r="AY43" s="61"/>
      <c r="AZ43" s="59"/>
      <c r="BA43" s="59">
        <f t="shared" si="54"/>
        <v>89.776685660018998</v>
      </c>
      <c r="BB43" s="59">
        <f t="shared" si="54"/>
        <v>100</v>
      </c>
      <c r="BC43" s="56"/>
      <c r="BD43" s="53"/>
      <c r="BE43" s="53">
        <f t="shared" si="55"/>
        <v>-215303</v>
      </c>
      <c r="BF43" s="59">
        <f t="shared" si="55"/>
        <v>0</v>
      </c>
      <c r="BG43" s="61">
        <f t="shared" si="49"/>
        <v>88.332118629814431</v>
      </c>
      <c r="BH43" s="59">
        <f t="shared" si="50"/>
        <v>89.776638176638173</v>
      </c>
      <c r="BI43" s="62">
        <f t="shared" si="51"/>
        <v>89.776638176638173</v>
      </c>
      <c r="BJ43" s="63"/>
      <c r="BK43" s="42"/>
      <c r="BL43" s="56"/>
      <c r="BM43" s="53"/>
      <c r="BN43" s="53">
        <f t="shared" si="56"/>
        <v>-215303</v>
      </c>
      <c r="BO43" s="59">
        <f t="shared" si="56"/>
        <v>0</v>
      </c>
      <c r="BP43" s="56"/>
      <c r="BQ43" s="53"/>
      <c r="BR43" s="59">
        <f t="shared" si="57"/>
        <v>89.776685660018998</v>
      </c>
      <c r="BS43" s="62">
        <f t="shared" si="57"/>
        <v>100</v>
      </c>
      <c r="BT43" s="42"/>
      <c r="BU43" s="56"/>
      <c r="BV43" s="53"/>
      <c r="BW43" s="53">
        <f t="shared" si="58"/>
        <v>-78503</v>
      </c>
      <c r="BX43" s="59">
        <f t="shared" si="58"/>
        <v>7.999999999999996E-2</v>
      </c>
      <c r="BY43" s="61"/>
      <c r="BZ43" s="59"/>
      <c r="CA43" s="59">
        <f t="shared" si="59"/>
        <v>96.01345724151939</v>
      </c>
      <c r="CB43" s="62">
        <f t="shared" si="59"/>
        <v>108.69565217391303</v>
      </c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</row>
    <row r="44" spans="1:131" ht="20.25" hidden="1">
      <c r="A44" s="64" t="s">
        <v>33</v>
      </c>
      <c r="B44" s="52"/>
      <c r="C44" s="77">
        <v>0</v>
      </c>
      <c r="D44" s="67"/>
      <c r="E44" s="72"/>
      <c r="F44" s="70"/>
      <c r="G44" s="52"/>
      <c r="H44" s="77">
        <v>0</v>
      </c>
      <c r="I44" s="67"/>
      <c r="J44" s="67"/>
      <c r="K44" s="70"/>
      <c r="L44" s="52"/>
      <c r="M44" s="77">
        <v>0</v>
      </c>
      <c r="N44" s="67"/>
      <c r="O44" s="67"/>
      <c r="P44" s="75"/>
      <c r="Q44" s="78"/>
      <c r="R44" s="67"/>
      <c r="S44" s="70"/>
      <c r="T44" s="78"/>
      <c r="U44" s="67"/>
      <c r="V44" s="70"/>
      <c r="W44" s="52"/>
      <c r="X44" s="53">
        <f>M44+Q44-T44</f>
        <v>0</v>
      </c>
      <c r="Y44" s="67"/>
      <c r="Z44" s="72"/>
      <c r="AA44" s="70"/>
      <c r="AB44" s="52"/>
      <c r="AC44" s="79"/>
      <c r="AD44" s="67"/>
      <c r="AE44" s="67"/>
      <c r="AF44" s="70"/>
      <c r="AG44" s="78"/>
      <c r="AH44" s="67"/>
      <c r="AI44" s="70"/>
      <c r="AJ44" s="78"/>
      <c r="AK44" s="67"/>
      <c r="AL44" s="70"/>
      <c r="AM44" s="78"/>
      <c r="AN44" s="67"/>
      <c r="AO44" s="70"/>
      <c r="AP44" s="78"/>
      <c r="AQ44" s="67"/>
      <c r="AR44" s="70"/>
      <c r="AS44" s="71"/>
      <c r="AT44" s="42"/>
      <c r="AU44" s="52"/>
      <c r="AV44" s="53">
        <f>AC44-M44</f>
        <v>0</v>
      </c>
      <c r="AW44" s="67"/>
      <c r="AX44" s="72"/>
      <c r="AY44" s="60"/>
      <c r="AZ44" s="59">
        <f>IF(M44=0,0,AC44/M44*100)</f>
        <v>0</v>
      </c>
      <c r="BA44" s="72"/>
      <c r="BB44" s="72"/>
      <c r="BC44" s="52"/>
      <c r="BD44" s="53">
        <f>AC44-M44-AG44-AJ44-AM44-AP44</f>
        <v>0</v>
      </c>
      <c r="BE44" s="67"/>
      <c r="BF44" s="72"/>
      <c r="BG44" s="52"/>
      <c r="BH44" s="67"/>
      <c r="BI44" s="70"/>
      <c r="BJ44" s="73"/>
      <c r="BK44" s="42"/>
      <c r="BL44" s="52"/>
      <c r="BM44" s="53">
        <f>AC44-X44</f>
        <v>0</v>
      </c>
      <c r="BN44" s="67"/>
      <c r="BO44" s="72"/>
      <c r="BP44" s="52"/>
      <c r="BQ44" s="59">
        <f>IF(X44=0,0,AC44/X44*100)</f>
        <v>0</v>
      </c>
      <c r="BR44" s="67"/>
      <c r="BS44" s="74"/>
      <c r="BT44" s="42"/>
      <c r="BU44" s="52"/>
      <c r="BV44" s="53">
        <f>AC44-C44</f>
        <v>0</v>
      </c>
      <c r="BW44" s="67"/>
      <c r="BX44" s="72"/>
      <c r="BY44" s="60"/>
      <c r="BZ44" s="59">
        <f>IF(C44=0,0,AC44/C44*100)</f>
        <v>0</v>
      </c>
      <c r="CA44" s="72"/>
      <c r="CB44" s="74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</row>
    <row r="45" spans="1:131" s="50" customFormat="1" ht="20.25">
      <c r="A45" s="76" t="s">
        <v>38</v>
      </c>
      <c r="B45" s="56">
        <f>C45+D45</f>
        <v>0</v>
      </c>
      <c r="C45" s="53">
        <f>C54+C62+C70+C78+C86+C94+C102</f>
        <v>0</v>
      </c>
      <c r="D45" s="53">
        <f>D54+D62+D70+D78+D86+D94+D102</f>
        <v>0</v>
      </c>
      <c r="E45" s="59">
        <f>E54+E62+E70+E78+E86+E94+E102</f>
        <v>0</v>
      </c>
      <c r="F45" s="54">
        <f t="shared" ref="F45:F51" si="60">IF(E45=0,0,ROUND(D45/E45/12,0))</f>
        <v>0</v>
      </c>
      <c r="G45" s="56">
        <f>H45+I45</f>
        <v>0</v>
      </c>
      <c r="H45" s="53">
        <f>H54+H62+H70+H78+H86+H94+H102</f>
        <v>0</v>
      </c>
      <c r="I45" s="53">
        <f>I54+I62+I70+I78+I86+I94+I102</f>
        <v>0</v>
      </c>
      <c r="J45" s="53">
        <f>J54+J62+J70+J78+J86+J94+J102</f>
        <v>0</v>
      </c>
      <c r="K45" s="54">
        <f t="shared" ref="K45:K51" si="61">IF(J45=0,0,ROUND(I45/J45/12,0))</f>
        <v>0</v>
      </c>
      <c r="L45" s="56">
        <f>M45+N45</f>
        <v>0</v>
      </c>
      <c r="M45" s="53">
        <f>M54+M62+M70+M78+M86+M94+M102</f>
        <v>0</v>
      </c>
      <c r="N45" s="53">
        <f>N54+N62+N70+N78+N86+N94+N102</f>
        <v>0</v>
      </c>
      <c r="O45" s="53">
        <f>O54+O62+O70+O78+O86+O94+O102</f>
        <v>0</v>
      </c>
      <c r="P45" s="55">
        <f t="shared" ref="P45:P51" si="62">IF(O45=0,0,ROUND(N45/O45/12,0))</f>
        <v>0</v>
      </c>
      <c r="Q45" s="56">
        <f t="shared" ref="Q45:V51" si="63">Q54+Q62+Q70+Q78+Q86+Q94+Q102</f>
        <v>0</v>
      </c>
      <c r="R45" s="53">
        <f t="shared" si="63"/>
        <v>0</v>
      </c>
      <c r="S45" s="57">
        <f t="shared" si="63"/>
        <v>0</v>
      </c>
      <c r="T45" s="56">
        <f t="shared" si="63"/>
        <v>0</v>
      </c>
      <c r="U45" s="53">
        <f t="shared" si="63"/>
        <v>0</v>
      </c>
      <c r="V45" s="57">
        <f t="shared" si="63"/>
        <v>0</v>
      </c>
      <c r="W45" s="56">
        <f>X45+Y45</f>
        <v>0</v>
      </c>
      <c r="X45" s="53">
        <f>X54+X62+X70+X78+X86+X94+X102</f>
        <v>0</v>
      </c>
      <c r="Y45" s="53">
        <f>Y54+Y62+Y70+Y78+Y86+Y94+Y102</f>
        <v>0</v>
      </c>
      <c r="Z45" s="59">
        <f>Z54+Z62+Z70+Z78+Z86+Z94+Z102</f>
        <v>0</v>
      </c>
      <c r="AA45" s="54">
        <f t="shared" ref="AA45:AA51" si="64">IF(Z45=0,0,ROUND(Y45/Z45/12,0))</f>
        <v>0</v>
      </c>
      <c r="AB45" s="56">
        <f>AC45+AD45</f>
        <v>0</v>
      </c>
      <c r="AC45" s="53">
        <f>AC54+AC62+AC70+AC78+AC86+AC94+AC102</f>
        <v>0</v>
      </c>
      <c r="AD45" s="53">
        <f>AD54+AD62+AD70+AD78+AD86+AD94+AD102</f>
        <v>0</v>
      </c>
      <c r="AE45" s="53">
        <f>AE54+AE62+AE70+AE78+AE86+AE94+AE102</f>
        <v>0</v>
      </c>
      <c r="AF45" s="54">
        <f t="shared" ref="AF45:AF51" si="65">IF(AE45=0,0,ROUND(AD45/AE45/12,0))</f>
        <v>0</v>
      </c>
      <c r="AG45" s="56">
        <f t="shared" ref="AG45:AR51" si="66">AG54+AG62+AG70+AG78+AG86+AG94+AG102</f>
        <v>0</v>
      </c>
      <c r="AH45" s="53">
        <f t="shared" si="66"/>
        <v>0</v>
      </c>
      <c r="AI45" s="57">
        <f t="shared" si="66"/>
        <v>0</v>
      </c>
      <c r="AJ45" s="56">
        <f t="shared" si="66"/>
        <v>0</v>
      </c>
      <c r="AK45" s="53">
        <f t="shared" si="66"/>
        <v>0</v>
      </c>
      <c r="AL45" s="57">
        <f t="shared" si="66"/>
        <v>0</v>
      </c>
      <c r="AM45" s="56">
        <f t="shared" si="66"/>
        <v>0</v>
      </c>
      <c r="AN45" s="53">
        <f t="shared" si="66"/>
        <v>0</v>
      </c>
      <c r="AO45" s="57">
        <f t="shared" si="66"/>
        <v>0</v>
      </c>
      <c r="AP45" s="56">
        <f t="shared" si="66"/>
        <v>0</v>
      </c>
      <c r="AQ45" s="53">
        <f t="shared" si="66"/>
        <v>0</v>
      </c>
      <c r="AR45" s="57">
        <f t="shared" si="66"/>
        <v>0</v>
      </c>
      <c r="AS45" s="58"/>
      <c r="AT45" s="42"/>
      <c r="AU45" s="56">
        <f>AV45+AW45</f>
        <v>0</v>
      </c>
      <c r="AV45" s="53">
        <f>AV54+AV62+AV70+AV78+AV86+AV94+AV102</f>
        <v>0</v>
      </c>
      <c r="AW45" s="53">
        <f>AW54+AW62+AW70+AW78+AW86+AW94+AW102</f>
        <v>0</v>
      </c>
      <c r="AX45" s="59">
        <f>AX54+AX62+AX70+AX78+AX86+AX94+AX102</f>
        <v>0</v>
      </c>
      <c r="AY45" s="61">
        <f>IF(L45=0,0,AB45/L45*100)</f>
        <v>0</v>
      </c>
      <c r="AZ45" s="59">
        <f>IF(M45=0,0,AC45/M45*100)</f>
        <v>0</v>
      </c>
      <c r="BA45" s="59">
        <f t="shared" ref="BA45:BB51" si="67">IF(N45=0,0,AD45/N45*100)</f>
        <v>0</v>
      </c>
      <c r="BB45" s="59">
        <f t="shared" si="67"/>
        <v>0</v>
      </c>
      <c r="BC45" s="56">
        <f>BD45+BE45</f>
        <v>0</v>
      </c>
      <c r="BD45" s="53">
        <f>BD54+BD62+BD70+BD78+BD86+BD94+BD102</f>
        <v>0</v>
      </c>
      <c r="BE45" s="53">
        <f>BE54+BE62+BE70+BE78+BE86+BE94+BE102</f>
        <v>0</v>
      </c>
      <c r="BF45" s="59">
        <f>BF54+BF62+BF70+BF78+BF86+BF94+BF102</f>
        <v>0</v>
      </c>
      <c r="BG45" s="61">
        <f t="shared" ref="BG45:BG51" si="68">IF(F45=0,0,AF45/F45*100)</f>
        <v>0</v>
      </c>
      <c r="BH45" s="59">
        <f t="shared" ref="BH45:BH51" si="69">IF(K45=0,0,AF45/K45*100)</f>
        <v>0</v>
      </c>
      <c r="BI45" s="62">
        <f t="shared" ref="BI45:BI51" si="70">IF(P45=0,0,AF45/P45*100)</f>
        <v>0</v>
      </c>
      <c r="BJ45" s="63"/>
      <c r="BK45" s="42"/>
      <c r="BL45" s="56">
        <f>BM45+BN45</f>
        <v>0</v>
      </c>
      <c r="BM45" s="53">
        <f>BM54+BM62+BM70+BM78+BM86+BM94+BM102</f>
        <v>0</v>
      </c>
      <c r="BN45" s="53">
        <f>BN54+BN62+BN70+BN78+BN86+BN94+BN102</f>
        <v>0</v>
      </c>
      <c r="BO45" s="59">
        <f>BO54+BO62+BO70+BO78+BO86+BO94+BO102</f>
        <v>0</v>
      </c>
      <c r="BP45" s="61">
        <f>IF(W45=0,0,AB45/W45*100)</f>
        <v>0</v>
      </c>
      <c r="BQ45" s="59">
        <f>IF(X45=0,0,AC45/X45*100)</f>
        <v>0</v>
      </c>
      <c r="BR45" s="59">
        <f t="shared" ref="BR45:BS51" si="71">IF(Y45=0,0,AD45/Y45*100)</f>
        <v>0</v>
      </c>
      <c r="BS45" s="62">
        <f t="shared" si="71"/>
        <v>0</v>
      </c>
      <c r="BT45" s="42"/>
      <c r="BU45" s="56">
        <f>BV45+BW45</f>
        <v>0</v>
      </c>
      <c r="BV45" s="53">
        <f>BV54+BV62+BV70+BV78+BV86+BV94+BV102</f>
        <v>0</v>
      </c>
      <c r="BW45" s="53">
        <f>BW54+BW62+BW70+BW78+BW86+BW94+BW102</f>
        <v>0</v>
      </c>
      <c r="BX45" s="59">
        <f>BX54+BX62+BX70+BX78+BX86+BX94+BX102</f>
        <v>0</v>
      </c>
      <c r="BY45" s="61">
        <f>IF(B45=0,0,AB45/B45*100)</f>
        <v>0</v>
      </c>
      <c r="BZ45" s="59">
        <f>IF(C45=0,0,AC45/C45*100)</f>
        <v>0</v>
      </c>
      <c r="CA45" s="59">
        <f t="shared" ref="CA45:CB51" si="72">IF(D45=0,0,AD45/D45*100)</f>
        <v>0</v>
      </c>
      <c r="CB45" s="62">
        <f t="shared" si="72"/>
        <v>0</v>
      </c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</row>
    <row r="46" spans="1:131" s="81" customFormat="1" ht="20.25" hidden="1">
      <c r="A46" s="51" t="s">
        <v>27</v>
      </c>
      <c r="B46" s="52"/>
      <c r="C46" s="67"/>
      <c r="D46" s="67">
        <f t="shared" ref="D46:E51" si="73">D55+D63+D71+D79+D87+D95+D103</f>
        <v>0</v>
      </c>
      <c r="E46" s="72">
        <f t="shared" si="73"/>
        <v>0</v>
      </c>
      <c r="F46" s="54">
        <f t="shared" si="60"/>
        <v>0</v>
      </c>
      <c r="G46" s="52"/>
      <c r="H46" s="67"/>
      <c r="I46" s="67">
        <f t="shared" ref="I46:J51" si="74">I55+I63+I71+I79+I87+I95+I103</f>
        <v>0</v>
      </c>
      <c r="J46" s="67">
        <f t="shared" si="74"/>
        <v>0</v>
      </c>
      <c r="K46" s="54">
        <f t="shared" si="61"/>
        <v>0</v>
      </c>
      <c r="L46" s="52"/>
      <c r="M46" s="67"/>
      <c r="N46" s="67">
        <f t="shared" ref="N46:O51" si="75">N55+N63+N71+N79+N87+N95+N103</f>
        <v>0</v>
      </c>
      <c r="O46" s="67">
        <f t="shared" si="75"/>
        <v>0</v>
      </c>
      <c r="P46" s="55">
        <f t="shared" si="62"/>
        <v>0</v>
      </c>
      <c r="Q46" s="52"/>
      <c r="R46" s="67">
        <f t="shared" si="63"/>
        <v>0</v>
      </c>
      <c r="S46" s="70">
        <f t="shared" si="63"/>
        <v>0</v>
      </c>
      <c r="T46" s="52"/>
      <c r="U46" s="67">
        <f t="shared" si="63"/>
        <v>0</v>
      </c>
      <c r="V46" s="70">
        <f t="shared" si="63"/>
        <v>0</v>
      </c>
      <c r="W46" s="52"/>
      <c r="X46" s="67"/>
      <c r="Y46" s="67">
        <f t="shared" ref="Y46:Z51" si="76">Y55+Y63+Y71+Y79+Y87+Y95+Y103</f>
        <v>0</v>
      </c>
      <c r="Z46" s="72">
        <f t="shared" si="76"/>
        <v>0</v>
      </c>
      <c r="AA46" s="54">
        <f t="shared" si="64"/>
        <v>0</v>
      </c>
      <c r="AB46" s="52"/>
      <c r="AC46" s="67"/>
      <c r="AD46" s="67">
        <f t="shared" ref="AD46:AE51" si="77">AD55+AD63+AD71+AD79+AD87+AD95+AD103</f>
        <v>0</v>
      </c>
      <c r="AE46" s="67">
        <f t="shared" si="77"/>
        <v>0</v>
      </c>
      <c r="AF46" s="54">
        <f t="shared" si="65"/>
        <v>0</v>
      </c>
      <c r="AG46" s="52"/>
      <c r="AH46" s="67">
        <f t="shared" si="66"/>
        <v>0</v>
      </c>
      <c r="AI46" s="70">
        <f t="shared" si="66"/>
        <v>0</v>
      </c>
      <c r="AJ46" s="52"/>
      <c r="AK46" s="67">
        <f t="shared" si="66"/>
        <v>0</v>
      </c>
      <c r="AL46" s="70">
        <f t="shared" si="66"/>
        <v>0</v>
      </c>
      <c r="AM46" s="52"/>
      <c r="AN46" s="67">
        <f t="shared" si="66"/>
        <v>0</v>
      </c>
      <c r="AO46" s="70">
        <f t="shared" si="66"/>
        <v>0</v>
      </c>
      <c r="AP46" s="52"/>
      <c r="AQ46" s="67">
        <f t="shared" si="66"/>
        <v>0</v>
      </c>
      <c r="AR46" s="70">
        <f t="shared" si="66"/>
        <v>0</v>
      </c>
      <c r="AS46" s="71"/>
      <c r="AT46" s="42"/>
      <c r="AU46" s="52"/>
      <c r="AV46" s="67"/>
      <c r="AW46" s="67">
        <f t="shared" ref="AW46:AX51" si="78">AW55+AW63+AW71+AW79+AW87+AW95+AW103</f>
        <v>0</v>
      </c>
      <c r="AX46" s="72">
        <f t="shared" si="78"/>
        <v>0</v>
      </c>
      <c r="AY46" s="60"/>
      <c r="AZ46" s="72"/>
      <c r="BA46" s="72">
        <f t="shared" si="67"/>
        <v>0</v>
      </c>
      <c r="BB46" s="72">
        <f t="shared" si="67"/>
        <v>0</v>
      </c>
      <c r="BC46" s="52"/>
      <c r="BD46" s="67"/>
      <c r="BE46" s="67">
        <f t="shared" ref="BE46:BF51" si="79">BE55+BE63+BE71+BE79+BE87+BE95+BE103</f>
        <v>0</v>
      </c>
      <c r="BF46" s="72">
        <f t="shared" si="79"/>
        <v>0</v>
      </c>
      <c r="BG46" s="60">
        <f t="shared" si="68"/>
        <v>0</v>
      </c>
      <c r="BH46" s="72">
        <f t="shared" si="69"/>
        <v>0</v>
      </c>
      <c r="BI46" s="74">
        <f t="shared" si="70"/>
        <v>0</v>
      </c>
      <c r="BJ46" s="73"/>
      <c r="BK46" s="42"/>
      <c r="BL46" s="52"/>
      <c r="BM46" s="67"/>
      <c r="BN46" s="67">
        <f t="shared" ref="BN46:BO51" si="80">BN55+BN63+BN71+BN79+BN87+BN95+BN103</f>
        <v>0</v>
      </c>
      <c r="BO46" s="72">
        <f t="shared" si="80"/>
        <v>0</v>
      </c>
      <c r="BP46" s="52"/>
      <c r="BQ46" s="67"/>
      <c r="BR46" s="72">
        <f t="shared" si="71"/>
        <v>0</v>
      </c>
      <c r="BS46" s="74">
        <f t="shared" si="71"/>
        <v>0</v>
      </c>
      <c r="BT46" s="42"/>
      <c r="BU46" s="52"/>
      <c r="BV46" s="67"/>
      <c r="BW46" s="67">
        <f t="shared" ref="BW46:BX51" si="81">BW55+BW63+BW71+BW79+BW87+BW95+BW103</f>
        <v>0</v>
      </c>
      <c r="BX46" s="72">
        <f t="shared" si="81"/>
        <v>0</v>
      </c>
      <c r="BY46" s="60"/>
      <c r="BZ46" s="72"/>
      <c r="CA46" s="72">
        <f t="shared" si="72"/>
        <v>0</v>
      </c>
      <c r="CB46" s="74">
        <f t="shared" si="72"/>
        <v>0</v>
      </c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</row>
    <row r="47" spans="1:131" s="81" customFormat="1" ht="20.25" hidden="1">
      <c r="A47" s="64" t="s">
        <v>28</v>
      </c>
      <c r="B47" s="52"/>
      <c r="C47" s="67"/>
      <c r="D47" s="67">
        <f t="shared" si="73"/>
        <v>0</v>
      </c>
      <c r="E47" s="72">
        <f t="shared" si="73"/>
        <v>0</v>
      </c>
      <c r="F47" s="54">
        <f t="shared" si="60"/>
        <v>0</v>
      </c>
      <c r="G47" s="52"/>
      <c r="H47" s="67"/>
      <c r="I47" s="67">
        <f t="shared" si="74"/>
        <v>0</v>
      </c>
      <c r="J47" s="67">
        <f t="shared" si="74"/>
        <v>0</v>
      </c>
      <c r="K47" s="54">
        <f t="shared" si="61"/>
        <v>0</v>
      </c>
      <c r="L47" s="52"/>
      <c r="M47" s="67"/>
      <c r="N47" s="67">
        <f t="shared" si="75"/>
        <v>0</v>
      </c>
      <c r="O47" s="67">
        <f t="shared" si="75"/>
        <v>0</v>
      </c>
      <c r="P47" s="55">
        <f t="shared" si="62"/>
        <v>0</v>
      </c>
      <c r="Q47" s="52"/>
      <c r="R47" s="67">
        <f t="shared" si="63"/>
        <v>0</v>
      </c>
      <c r="S47" s="70">
        <f t="shared" si="63"/>
        <v>0</v>
      </c>
      <c r="T47" s="52"/>
      <c r="U47" s="67">
        <f t="shared" si="63"/>
        <v>0</v>
      </c>
      <c r="V47" s="70">
        <f t="shared" si="63"/>
        <v>0</v>
      </c>
      <c r="W47" s="52"/>
      <c r="X47" s="67"/>
      <c r="Y47" s="67">
        <f t="shared" si="76"/>
        <v>0</v>
      </c>
      <c r="Z47" s="72">
        <f t="shared" si="76"/>
        <v>0</v>
      </c>
      <c r="AA47" s="54">
        <f t="shared" si="64"/>
        <v>0</v>
      </c>
      <c r="AB47" s="52"/>
      <c r="AC47" s="67"/>
      <c r="AD47" s="67">
        <f t="shared" si="77"/>
        <v>0</v>
      </c>
      <c r="AE47" s="67">
        <f t="shared" si="77"/>
        <v>0</v>
      </c>
      <c r="AF47" s="54">
        <f t="shared" si="65"/>
        <v>0</v>
      </c>
      <c r="AG47" s="52"/>
      <c r="AH47" s="67">
        <f t="shared" si="66"/>
        <v>0</v>
      </c>
      <c r="AI47" s="70">
        <f t="shared" si="66"/>
        <v>0</v>
      </c>
      <c r="AJ47" s="52"/>
      <c r="AK47" s="67">
        <f t="shared" si="66"/>
        <v>0</v>
      </c>
      <c r="AL47" s="70">
        <f t="shared" si="66"/>
        <v>0</v>
      </c>
      <c r="AM47" s="52"/>
      <c r="AN47" s="67">
        <f t="shared" si="66"/>
        <v>0</v>
      </c>
      <c r="AO47" s="70">
        <f t="shared" si="66"/>
        <v>0</v>
      </c>
      <c r="AP47" s="52"/>
      <c r="AQ47" s="67">
        <f t="shared" si="66"/>
        <v>0</v>
      </c>
      <c r="AR47" s="70">
        <f t="shared" si="66"/>
        <v>0</v>
      </c>
      <c r="AS47" s="71"/>
      <c r="AT47" s="42"/>
      <c r="AU47" s="52"/>
      <c r="AV47" s="67"/>
      <c r="AW47" s="67">
        <f t="shared" si="78"/>
        <v>0</v>
      </c>
      <c r="AX47" s="72">
        <f t="shared" si="78"/>
        <v>0</v>
      </c>
      <c r="AY47" s="60"/>
      <c r="AZ47" s="72"/>
      <c r="BA47" s="72">
        <f t="shared" si="67"/>
        <v>0</v>
      </c>
      <c r="BB47" s="72">
        <f t="shared" si="67"/>
        <v>0</v>
      </c>
      <c r="BC47" s="52"/>
      <c r="BD47" s="67"/>
      <c r="BE47" s="67">
        <f t="shared" si="79"/>
        <v>0</v>
      </c>
      <c r="BF47" s="72">
        <f t="shared" si="79"/>
        <v>0</v>
      </c>
      <c r="BG47" s="60">
        <f t="shared" si="68"/>
        <v>0</v>
      </c>
      <c r="BH47" s="72">
        <f t="shared" si="69"/>
        <v>0</v>
      </c>
      <c r="BI47" s="74">
        <f t="shared" si="70"/>
        <v>0</v>
      </c>
      <c r="BJ47" s="73"/>
      <c r="BK47" s="42"/>
      <c r="BL47" s="52"/>
      <c r="BM47" s="67"/>
      <c r="BN47" s="67">
        <f t="shared" si="80"/>
        <v>0</v>
      </c>
      <c r="BO47" s="72">
        <f t="shared" si="80"/>
        <v>0</v>
      </c>
      <c r="BP47" s="52"/>
      <c r="BQ47" s="67"/>
      <c r="BR47" s="72">
        <f t="shared" si="71"/>
        <v>0</v>
      </c>
      <c r="BS47" s="74">
        <f t="shared" si="71"/>
        <v>0</v>
      </c>
      <c r="BT47" s="42"/>
      <c r="BU47" s="52"/>
      <c r="BV47" s="67"/>
      <c r="BW47" s="67">
        <f t="shared" si="81"/>
        <v>0</v>
      </c>
      <c r="BX47" s="72">
        <f t="shared" si="81"/>
        <v>0</v>
      </c>
      <c r="BY47" s="60"/>
      <c r="BZ47" s="72"/>
      <c r="CA47" s="72">
        <f t="shared" si="72"/>
        <v>0</v>
      </c>
      <c r="CB47" s="74">
        <f t="shared" si="72"/>
        <v>0</v>
      </c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</row>
    <row r="48" spans="1:131" s="81" customFormat="1" ht="20.25" hidden="1">
      <c r="A48" s="64" t="s">
        <v>29</v>
      </c>
      <c r="B48" s="52"/>
      <c r="C48" s="67"/>
      <c r="D48" s="67">
        <f t="shared" si="73"/>
        <v>0</v>
      </c>
      <c r="E48" s="72">
        <f t="shared" si="73"/>
        <v>0</v>
      </c>
      <c r="F48" s="54">
        <f t="shared" si="60"/>
        <v>0</v>
      </c>
      <c r="G48" s="52"/>
      <c r="H48" s="67"/>
      <c r="I48" s="67">
        <f t="shared" si="74"/>
        <v>0</v>
      </c>
      <c r="J48" s="67">
        <f t="shared" si="74"/>
        <v>0</v>
      </c>
      <c r="K48" s="54">
        <f t="shared" si="61"/>
        <v>0</v>
      </c>
      <c r="L48" s="52"/>
      <c r="M48" s="67"/>
      <c r="N48" s="67">
        <f t="shared" si="75"/>
        <v>0</v>
      </c>
      <c r="O48" s="67">
        <f t="shared" si="75"/>
        <v>0</v>
      </c>
      <c r="P48" s="55">
        <f t="shared" si="62"/>
        <v>0</v>
      </c>
      <c r="Q48" s="52"/>
      <c r="R48" s="67">
        <f t="shared" si="63"/>
        <v>0</v>
      </c>
      <c r="S48" s="70">
        <f t="shared" si="63"/>
        <v>0</v>
      </c>
      <c r="T48" s="52"/>
      <c r="U48" s="67">
        <f t="shared" si="63"/>
        <v>0</v>
      </c>
      <c r="V48" s="70">
        <f t="shared" si="63"/>
        <v>0</v>
      </c>
      <c r="W48" s="52"/>
      <c r="X48" s="67"/>
      <c r="Y48" s="67">
        <f t="shared" si="76"/>
        <v>0</v>
      </c>
      <c r="Z48" s="72">
        <f t="shared" si="76"/>
        <v>0</v>
      </c>
      <c r="AA48" s="54">
        <f t="shared" si="64"/>
        <v>0</v>
      </c>
      <c r="AB48" s="52"/>
      <c r="AC48" s="67"/>
      <c r="AD48" s="67">
        <f t="shared" si="77"/>
        <v>0</v>
      </c>
      <c r="AE48" s="67">
        <f t="shared" si="77"/>
        <v>0</v>
      </c>
      <c r="AF48" s="54">
        <f t="shared" si="65"/>
        <v>0</v>
      </c>
      <c r="AG48" s="52"/>
      <c r="AH48" s="67">
        <f t="shared" si="66"/>
        <v>0</v>
      </c>
      <c r="AI48" s="70">
        <f t="shared" si="66"/>
        <v>0</v>
      </c>
      <c r="AJ48" s="52"/>
      <c r="AK48" s="67">
        <f t="shared" si="66"/>
        <v>0</v>
      </c>
      <c r="AL48" s="70">
        <f t="shared" si="66"/>
        <v>0</v>
      </c>
      <c r="AM48" s="52"/>
      <c r="AN48" s="67">
        <f t="shared" si="66"/>
        <v>0</v>
      </c>
      <c r="AO48" s="70">
        <f t="shared" si="66"/>
        <v>0</v>
      </c>
      <c r="AP48" s="52"/>
      <c r="AQ48" s="67">
        <f t="shared" si="66"/>
        <v>0</v>
      </c>
      <c r="AR48" s="70">
        <f t="shared" si="66"/>
        <v>0</v>
      </c>
      <c r="AS48" s="71"/>
      <c r="AT48" s="42"/>
      <c r="AU48" s="52"/>
      <c r="AV48" s="67"/>
      <c r="AW48" s="67">
        <f t="shared" si="78"/>
        <v>0</v>
      </c>
      <c r="AX48" s="72">
        <f t="shared" si="78"/>
        <v>0</v>
      </c>
      <c r="AY48" s="60"/>
      <c r="AZ48" s="72"/>
      <c r="BA48" s="72">
        <f t="shared" si="67"/>
        <v>0</v>
      </c>
      <c r="BB48" s="72">
        <f t="shared" si="67"/>
        <v>0</v>
      </c>
      <c r="BC48" s="52"/>
      <c r="BD48" s="67"/>
      <c r="BE48" s="67">
        <f t="shared" si="79"/>
        <v>0</v>
      </c>
      <c r="BF48" s="72">
        <f t="shared" si="79"/>
        <v>0</v>
      </c>
      <c r="BG48" s="60">
        <f t="shared" si="68"/>
        <v>0</v>
      </c>
      <c r="BH48" s="72">
        <f t="shared" si="69"/>
        <v>0</v>
      </c>
      <c r="BI48" s="74">
        <f t="shared" si="70"/>
        <v>0</v>
      </c>
      <c r="BJ48" s="73"/>
      <c r="BK48" s="42"/>
      <c r="BL48" s="52"/>
      <c r="BM48" s="67"/>
      <c r="BN48" s="67">
        <f t="shared" si="80"/>
        <v>0</v>
      </c>
      <c r="BO48" s="72">
        <f t="shared" si="80"/>
        <v>0</v>
      </c>
      <c r="BP48" s="52"/>
      <c r="BQ48" s="67"/>
      <c r="BR48" s="72">
        <f t="shared" si="71"/>
        <v>0</v>
      </c>
      <c r="BS48" s="74">
        <f t="shared" si="71"/>
        <v>0</v>
      </c>
      <c r="BT48" s="42"/>
      <c r="BU48" s="52"/>
      <c r="BV48" s="67"/>
      <c r="BW48" s="67">
        <f t="shared" si="81"/>
        <v>0</v>
      </c>
      <c r="BX48" s="72">
        <f t="shared" si="81"/>
        <v>0</v>
      </c>
      <c r="BY48" s="60"/>
      <c r="BZ48" s="72"/>
      <c r="CA48" s="72">
        <f t="shared" si="72"/>
        <v>0</v>
      </c>
      <c r="CB48" s="74">
        <f t="shared" si="72"/>
        <v>0</v>
      </c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</row>
    <row r="49" spans="1:131" s="81" customFormat="1" ht="20.25" hidden="1">
      <c r="A49" s="64" t="s">
        <v>30</v>
      </c>
      <c r="B49" s="52"/>
      <c r="C49" s="67"/>
      <c r="D49" s="67">
        <f t="shared" si="73"/>
        <v>0</v>
      </c>
      <c r="E49" s="72">
        <f t="shared" si="73"/>
        <v>0</v>
      </c>
      <c r="F49" s="54">
        <f t="shared" si="60"/>
        <v>0</v>
      </c>
      <c r="G49" s="52"/>
      <c r="H49" s="67"/>
      <c r="I49" s="67">
        <f t="shared" si="74"/>
        <v>0</v>
      </c>
      <c r="J49" s="67">
        <f t="shared" si="74"/>
        <v>0</v>
      </c>
      <c r="K49" s="54">
        <f t="shared" si="61"/>
        <v>0</v>
      </c>
      <c r="L49" s="52"/>
      <c r="M49" s="67"/>
      <c r="N49" s="67">
        <f t="shared" si="75"/>
        <v>0</v>
      </c>
      <c r="O49" s="67">
        <f t="shared" si="75"/>
        <v>0</v>
      </c>
      <c r="P49" s="55">
        <f t="shared" si="62"/>
        <v>0</v>
      </c>
      <c r="Q49" s="52"/>
      <c r="R49" s="67">
        <f t="shared" si="63"/>
        <v>0</v>
      </c>
      <c r="S49" s="70">
        <f t="shared" si="63"/>
        <v>0</v>
      </c>
      <c r="T49" s="52"/>
      <c r="U49" s="67">
        <f t="shared" si="63"/>
        <v>0</v>
      </c>
      <c r="V49" s="70">
        <f t="shared" si="63"/>
        <v>0</v>
      </c>
      <c r="W49" s="52"/>
      <c r="X49" s="67"/>
      <c r="Y49" s="67">
        <f t="shared" si="76"/>
        <v>0</v>
      </c>
      <c r="Z49" s="72">
        <f t="shared" si="76"/>
        <v>0</v>
      </c>
      <c r="AA49" s="54">
        <f t="shared" si="64"/>
        <v>0</v>
      </c>
      <c r="AB49" s="52"/>
      <c r="AC49" s="67"/>
      <c r="AD49" s="67">
        <f t="shared" si="77"/>
        <v>0</v>
      </c>
      <c r="AE49" s="67">
        <f t="shared" si="77"/>
        <v>0</v>
      </c>
      <c r="AF49" s="54">
        <f t="shared" si="65"/>
        <v>0</v>
      </c>
      <c r="AG49" s="52"/>
      <c r="AH49" s="67">
        <f t="shared" si="66"/>
        <v>0</v>
      </c>
      <c r="AI49" s="70">
        <f t="shared" si="66"/>
        <v>0</v>
      </c>
      <c r="AJ49" s="52"/>
      <c r="AK49" s="67">
        <f t="shared" si="66"/>
        <v>0</v>
      </c>
      <c r="AL49" s="70">
        <f t="shared" si="66"/>
        <v>0</v>
      </c>
      <c r="AM49" s="52"/>
      <c r="AN49" s="67">
        <f t="shared" si="66"/>
        <v>0</v>
      </c>
      <c r="AO49" s="70">
        <f t="shared" si="66"/>
        <v>0</v>
      </c>
      <c r="AP49" s="52"/>
      <c r="AQ49" s="67">
        <f t="shared" si="66"/>
        <v>0</v>
      </c>
      <c r="AR49" s="70">
        <f t="shared" si="66"/>
        <v>0</v>
      </c>
      <c r="AS49" s="71"/>
      <c r="AT49" s="42"/>
      <c r="AU49" s="52"/>
      <c r="AV49" s="67"/>
      <c r="AW49" s="67">
        <f t="shared" si="78"/>
        <v>0</v>
      </c>
      <c r="AX49" s="72">
        <f t="shared" si="78"/>
        <v>0</v>
      </c>
      <c r="AY49" s="60"/>
      <c r="AZ49" s="72"/>
      <c r="BA49" s="72">
        <f t="shared" si="67"/>
        <v>0</v>
      </c>
      <c r="BB49" s="72">
        <f t="shared" si="67"/>
        <v>0</v>
      </c>
      <c r="BC49" s="52"/>
      <c r="BD49" s="67"/>
      <c r="BE49" s="67">
        <f t="shared" si="79"/>
        <v>0</v>
      </c>
      <c r="BF49" s="72">
        <f t="shared" si="79"/>
        <v>0</v>
      </c>
      <c r="BG49" s="60">
        <f t="shared" si="68"/>
        <v>0</v>
      </c>
      <c r="BH49" s="72">
        <f t="shared" si="69"/>
        <v>0</v>
      </c>
      <c r="BI49" s="74">
        <f t="shared" si="70"/>
        <v>0</v>
      </c>
      <c r="BJ49" s="73"/>
      <c r="BK49" s="42"/>
      <c r="BL49" s="52"/>
      <c r="BM49" s="67"/>
      <c r="BN49" s="67">
        <f t="shared" si="80"/>
        <v>0</v>
      </c>
      <c r="BO49" s="72">
        <f t="shared" si="80"/>
        <v>0</v>
      </c>
      <c r="BP49" s="52"/>
      <c r="BQ49" s="67"/>
      <c r="BR49" s="72">
        <f t="shared" si="71"/>
        <v>0</v>
      </c>
      <c r="BS49" s="74">
        <f t="shared" si="71"/>
        <v>0</v>
      </c>
      <c r="BT49" s="42"/>
      <c r="BU49" s="52"/>
      <c r="BV49" s="67"/>
      <c r="BW49" s="67">
        <f t="shared" si="81"/>
        <v>0</v>
      </c>
      <c r="BX49" s="72">
        <f t="shared" si="81"/>
        <v>0</v>
      </c>
      <c r="BY49" s="60"/>
      <c r="BZ49" s="72"/>
      <c r="CA49" s="72">
        <f t="shared" si="72"/>
        <v>0</v>
      </c>
      <c r="CB49" s="74">
        <f t="shared" si="72"/>
        <v>0</v>
      </c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</row>
    <row r="50" spans="1:131" s="81" customFormat="1" ht="20.25" hidden="1">
      <c r="A50" s="64" t="s">
        <v>31</v>
      </c>
      <c r="B50" s="52"/>
      <c r="C50" s="67"/>
      <c r="D50" s="67">
        <f t="shared" si="73"/>
        <v>0</v>
      </c>
      <c r="E50" s="72">
        <f t="shared" si="73"/>
        <v>0</v>
      </c>
      <c r="F50" s="54">
        <f t="shared" si="60"/>
        <v>0</v>
      </c>
      <c r="G50" s="52"/>
      <c r="H50" s="67"/>
      <c r="I50" s="67">
        <f t="shared" si="74"/>
        <v>0</v>
      </c>
      <c r="J50" s="67">
        <f t="shared" si="74"/>
        <v>0</v>
      </c>
      <c r="K50" s="54">
        <f t="shared" si="61"/>
        <v>0</v>
      </c>
      <c r="L50" s="52"/>
      <c r="M50" s="67"/>
      <c r="N50" s="67">
        <f t="shared" si="75"/>
        <v>0</v>
      </c>
      <c r="O50" s="67">
        <f t="shared" si="75"/>
        <v>0</v>
      </c>
      <c r="P50" s="55">
        <f t="shared" si="62"/>
        <v>0</v>
      </c>
      <c r="Q50" s="52"/>
      <c r="R50" s="67">
        <f t="shared" si="63"/>
        <v>0</v>
      </c>
      <c r="S50" s="70">
        <f t="shared" si="63"/>
        <v>0</v>
      </c>
      <c r="T50" s="52"/>
      <c r="U50" s="67">
        <f t="shared" si="63"/>
        <v>0</v>
      </c>
      <c r="V50" s="70">
        <f t="shared" si="63"/>
        <v>0</v>
      </c>
      <c r="W50" s="52"/>
      <c r="X50" s="67"/>
      <c r="Y50" s="67">
        <f t="shared" si="76"/>
        <v>0</v>
      </c>
      <c r="Z50" s="72">
        <f t="shared" si="76"/>
        <v>0</v>
      </c>
      <c r="AA50" s="54">
        <f t="shared" si="64"/>
        <v>0</v>
      </c>
      <c r="AB50" s="52"/>
      <c r="AC50" s="67"/>
      <c r="AD50" s="67">
        <f t="shared" si="77"/>
        <v>0</v>
      </c>
      <c r="AE50" s="67">
        <f t="shared" si="77"/>
        <v>0</v>
      </c>
      <c r="AF50" s="54">
        <f t="shared" si="65"/>
        <v>0</v>
      </c>
      <c r="AG50" s="52"/>
      <c r="AH50" s="67">
        <f t="shared" si="66"/>
        <v>0</v>
      </c>
      <c r="AI50" s="70">
        <f t="shared" si="66"/>
        <v>0</v>
      </c>
      <c r="AJ50" s="52"/>
      <c r="AK50" s="67">
        <f t="shared" si="66"/>
        <v>0</v>
      </c>
      <c r="AL50" s="70">
        <f t="shared" si="66"/>
        <v>0</v>
      </c>
      <c r="AM50" s="52"/>
      <c r="AN50" s="67">
        <f t="shared" si="66"/>
        <v>0</v>
      </c>
      <c r="AO50" s="70">
        <f t="shared" si="66"/>
        <v>0</v>
      </c>
      <c r="AP50" s="52"/>
      <c r="AQ50" s="67">
        <f t="shared" si="66"/>
        <v>0</v>
      </c>
      <c r="AR50" s="70">
        <f t="shared" si="66"/>
        <v>0</v>
      </c>
      <c r="AS50" s="71"/>
      <c r="AT50" s="42"/>
      <c r="AU50" s="52"/>
      <c r="AV50" s="67"/>
      <c r="AW50" s="67">
        <f t="shared" si="78"/>
        <v>0</v>
      </c>
      <c r="AX50" s="72">
        <f t="shared" si="78"/>
        <v>0</v>
      </c>
      <c r="AY50" s="60"/>
      <c r="AZ50" s="72"/>
      <c r="BA50" s="72">
        <f t="shared" si="67"/>
        <v>0</v>
      </c>
      <c r="BB50" s="72">
        <f t="shared" si="67"/>
        <v>0</v>
      </c>
      <c r="BC50" s="52"/>
      <c r="BD50" s="67"/>
      <c r="BE50" s="67">
        <f t="shared" si="79"/>
        <v>0</v>
      </c>
      <c r="BF50" s="72">
        <f t="shared" si="79"/>
        <v>0</v>
      </c>
      <c r="BG50" s="60">
        <f t="shared" si="68"/>
        <v>0</v>
      </c>
      <c r="BH50" s="72">
        <f t="shared" si="69"/>
        <v>0</v>
      </c>
      <c r="BI50" s="74">
        <f t="shared" si="70"/>
        <v>0</v>
      </c>
      <c r="BJ50" s="73"/>
      <c r="BK50" s="42"/>
      <c r="BL50" s="52"/>
      <c r="BM50" s="67"/>
      <c r="BN50" s="67">
        <f t="shared" si="80"/>
        <v>0</v>
      </c>
      <c r="BO50" s="72">
        <f t="shared" si="80"/>
        <v>0</v>
      </c>
      <c r="BP50" s="52"/>
      <c r="BQ50" s="67"/>
      <c r="BR50" s="72">
        <f t="shared" si="71"/>
        <v>0</v>
      </c>
      <c r="BS50" s="74">
        <f t="shared" si="71"/>
        <v>0</v>
      </c>
      <c r="BT50" s="42"/>
      <c r="BU50" s="52"/>
      <c r="BV50" s="67"/>
      <c r="BW50" s="67">
        <f t="shared" si="81"/>
        <v>0</v>
      </c>
      <c r="BX50" s="72">
        <f t="shared" si="81"/>
        <v>0</v>
      </c>
      <c r="BY50" s="60"/>
      <c r="BZ50" s="72"/>
      <c r="CA50" s="72">
        <f t="shared" si="72"/>
        <v>0</v>
      </c>
      <c r="CB50" s="74">
        <f t="shared" si="72"/>
        <v>0</v>
      </c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</row>
    <row r="51" spans="1:131" s="81" customFormat="1" ht="20.25" hidden="1">
      <c r="A51" s="65" t="s">
        <v>32</v>
      </c>
      <c r="B51" s="52"/>
      <c r="C51" s="67"/>
      <c r="D51" s="67">
        <f t="shared" si="73"/>
        <v>0</v>
      </c>
      <c r="E51" s="72">
        <f t="shared" si="73"/>
        <v>0</v>
      </c>
      <c r="F51" s="54">
        <f t="shared" si="60"/>
        <v>0</v>
      </c>
      <c r="G51" s="52"/>
      <c r="H51" s="67"/>
      <c r="I51" s="67">
        <f t="shared" si="74"/>
        <v>0</v>
      </c>
      <c r="J51" s="67">
        <f t="shared" si="74"/>
        <v>0</v>
      </c>
      <c r="K51" s="54">
        <f t="shared" si="61"/>
        <v>0</v>
      </c>
      <c r="L51" s="52"/>
      <c r="M51" s="67"/>
      <c r="N51" s="67">
        <f t="shared" si="75"/>
        <v>0</v>
      </c>
      <c r="O51" s="67">
        <f t="shared" si="75"/>
        <v>0</v>
      </c>
      <c r="P51" s="55">
        <f t="shared" si="62"/>
        <v>0</v>
      </c>
      <c r="Q51" s="52"/>
      <c r="R51" s="67">
        <f t="shared" si="63"/>
        <v>0</v>
      </c>
      <c r="S51" s="70">
        <f t="shared" si="63"/>
        <v>0</v>
      </c>
      <c r="T51" s="52"/>
      <c r="U51" s="67">
        <f t="shared" si="63"/>
        <v>0</v>
      </c>
      <c r="V51" s="70">
        <f t="shared" si="63"/>
        <v>0</v>
      </c>
      <c r="W51" s="52"/>
      <c r="X51" s="67"/>
      <c r="Y51" s="67">
        <f t="shared" si="76"/>
        <v>0</v>
      </c>
      <c r="Z51" s="72">
        <f t="shared" si="76"/>
        <v>0</v>
      </c>
      <c r="AA51" s="54">
        <f t="shared" si="64"/>
        <v>0</v>
      </c>
      <c r="AB51" s="52"/>
      <c r="AC51" s="67"/>
      <c r="AD51" s="67">
        <f t="shared" si="77"/>
        <v>0</v>
      </c>
      <c r="AE51" s="67">
        <f t="shared" si="77"/>
        <v>0</v>
      </c>
      <c r="AF51" s="54">
        <f t="shared" si="65"/>
        <v>0</v>
      </c>
      <c r="AG51" s="52"/>
      <c r="AH51" s="67">
        <f t="shared" si="66"/>
        <v>0</v>
      </c>
      <c r="AI51" s="70">
        <f t="shared" si="66"/>
        <v>0</v>
      </c>
      <c r="AJ51" s="52"/>
      <c r="AK51" s="67">
        <f t="shared" si="66"/>
        <v>0</v>
      </c>
      <c r="AL51" s="70">
        <f t="shared" si="66"/>
        <v>0</v>
      </c>
      <c r="AM51" s="52"/>
      <c r="AN51" s="67">
        <f t="shared" si="66"/>
        <v>0</v>
      </c>
      <c r="AO51" s="70">
        <f t="shared" si="66"/>
        <v>0</v>
      </c>
      <c r="AP51" s="52"/>
      <c r="AQ51" s="67">
        <f t="shared" si="66"/>
        <v>0</v>
      </c>
      <c r="AR51" s="70">
        <f t="shared" si="66"/>
        <v>0</v>
      </c>
      <c r="AS51" s="71"/>
      <c r="AT51" s="42"/>
      <c r="AU51" s="52"/>
      <c r="AV51" s="67"/>
      <c r="AW51" s="67">
        <f t="shared" si="78"/>
        <v>0</v>
      </c>
      <c r="AX51" s="72">
        <f t="shared" si="78"/>
        <v>0</v>
      </c>
      <c r="AY51" s="60"/>
      <c r="AZ51" s="72"/>
      <c r="BA51" s="72">
        <f t="shared" si="67"/>
        <v>0</v>
      </c>
      <c r="BB51" s="72">
        <f t="shared" si="67"/>
        <v>0</v>
      </c>
      <c r="BC51" s="52"/>
      <c r="BD51" s="67"/>
      <c r="BE51" s="67">
        <f t="shared" si="79"/>
        <v>0</v>
      </c>
      <c r="BF51" s="72">
        <f t="shared" si="79"/>
        <v>0</v>
      </c>
      <c r="BG51" s="60">
        <f t="shared" si="68"/>
        <v>0</v>
      </c>
      <c r="BH51" s="72">
        <f t="shared" si="69"/>
        <v>0</v>
      </c>
      <c r="BI51" s="74">
        <f t="shared" si="70"/>
        <v>0</v>
      </c>
      <c r="BJ51" s="73"/>
      <c r="BK51" s="42"/>
      <c r="BL51" s="52"/>
      <c r="BM51" s="67"/>
      <c r="BN51" s="67">
        <f t="shared" si="80"/>
        <v>0</v>
      </c>
      <c r="BO51" s="72">
        <f t="shared" si="80"/>
        <v>0</v>
      </c>
      <c r="BP51" s="52"/>
      <c r="BQ51" s="67"/>
      <c r="BR51" s="72">
        <f t="shared" si="71"/>
        <v>0</v>
      </c>
      <c r="BS51" s="74">
        <f t="shared" si="71"/>
        <v>0</v>
      </c>
      <c r="BT51" s="42"/>
      <c r="BU51" s="52"/>
      <c r="BV51" s="67"/>
      <c r="BW51" s="67">
        <f t="shared" si="81"/>
        <v>0</v>
      </c>
      <c r="BX51" s="72">
        <f t="shared" si="81"/>
        <v>0</v>
      </c>
      <c r="BY51" s="60"/>
      <c r="BZ51" s="72"/>
      <c r="CA51" s="72">
        <f t="shared" si="72"/>
        <v>0</v>
      </c>
      <c r="CB51" s="74">
        <f t="shared" si="72"/>
        <v>0</v>
      </c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</row>
    <row r="52" spans="1:131" s="81" customFormat="1" ht="20.25" hidden="1">
      <c r="A52" s="64" t="s">
        <v>33</v>
      </c>
      <c r="B52" s="52"/>
      <c r="C52" s="67">
        <f>C61+C69+C77+C85+C93+C101+C109</f>
        <v>0</v>
      </c>
      <c r="D52" s="67"/>
      <c r="E52" s="72"/>
      <c r="F52" s="54"/>
      <c r="G52" s="52"/>
      <c r="H52" s="67">
        <f>H61+H69+H77+H85+H93+H101+H109</f>
        <v>0</v>
      </c>
      <c r="I52" s="67"/>
      <c r="J52" s="67"/>
      <c r="K52" s="54"/>
      <c r="L52" s="52"/>
      <c r="M52" s="67">
        <f>M61+M69+M77+M85+M93+M101+M109</f>
        <v>0</v>
      </c>
      <c r="N52" s="67"/>
      <c r="O52" s="67"/>
      <c r="P52" s="55"/>
      <c r="Q52" s="52">
        <f>Q61+Q69+Q77+Q85+Q93+Q101+Q109</f>
        <v>0</v>
      </c>
      <c r="R52" s="67"/>
      <c r="S52" s="70"/>
      <c r="T52" s="52">
        <f>T61+T69+T77+T85+T93+T101+T109</f>
        <v>0</v>
      </c>
      <c r="U52" s="67"/>
      <c r="V52" s="70"/>
      <c r="W52" s="52"/>
      <c r="X52" s="67">
        <f>X61+X69+X77+X85+X93+X101+X109</f>
        <v>0</v>
      </c>
      <c r="Y52" s="67"/>
      <c r="Z52" s="72"/>
      <c r="AA52" s="54"/>
      <c r="AB52" s="52"/>
      <c r="AC52" s="67">
        <f>AC61+AC69+AC77+AC85+AC93+AC101+AC109</f>
        <v>0</v>
      </c>
      <c r="AD52" s="67"/>
      <c r="AE52" s="67"/>
      <c r="AF52" s="54"/>
      <c r="AG52" s="52">
        <f>AG61+AG69+AG77+AG85+AG93+AG101+AG109</f>
        <v>0</v>
      </c>
      <c r="AH52" s="67"/>
      <c r="AI52" s="70"/>
      <c r="AJ52" s="52">
        <f>AJ61+AJ69+AJ77+AJ85+AJ93+AJ101+AJ109</f>
        <v>0</v>
      </c>
      <c r="AK52" s="67"/>
      <c r="AL52" s="70"/>
      <c r="AM52" s="52">
        <f>AM61+AM69+AM77+AM85+AM93+AM101+AM109</f>
        <v>0</v>
      </c>
      <c r="AN52" s="67"/>
      <c r="AO52" s="70"/>
      <c r="AP52" s="52">
        <f>AP61+AP69+AP77+AP85+AP93+AP101+AP109</f>
        <v>0</v>
      </c>
      <c r="AQ52" s="67"/>
      <c r="AR52" s="70"/>
      <c r="AS52" s="71"/>
      <c r="AT52" s="42"/>
      <c r="AU52" s="52"/>
      <c r="AV52" s="67">
        <f>AV61+AV69+AV77+AV85+AV93+AV101+AV109</f>
        <v>0</v>
      </c>
      <c r="AW52" s="67"/>
      <c r="AX52" s="72"/>
      <c r="AY52" s="60"/>
      <c r="AZ52" s="72">
        <f>IF(M52=0,0,AC52/M52*100)</f>
        <v>0</v>
      </c>
      <c r="BA52" s="72"/>
      <c r="BB52" s="72"/>
      <c r="BC52" s="52"/>
      <c r="BD52" s="67">
        <f>BD61+BD69+BD77+BD85+BD93+BD101+BD109</f>
        <v>0</v>
      </c>
      <c r="BE52" s="67"/>
      <c r="BF52" s="72"/>
      <c r="BG52" s="52"/>
      <c r="BH52" s="67"/>
      <c r="BI52" s="70"/>
      <c r="BJ52" s="73"/>
      <c r="BK52" s="42"/>
      <c r="BL52" s="52"/>
      <c r="BM52" s="67">
        <f>BM61+BM69+BM77+BM85+BM93+BM101+BM109</f>
        <v>0</v>
      </c>
      <c r="BN52" s="67"/>
      <c r="BO52" s="72"/>
      <c r="BP52" s="52"/>
      <c r="BQ52" s="72">
        <f>IF(X52=0,0,AC52/X52*100)</f>
        <v>0</v>
      </c>
      <c r="BR52" s="67"/>
      <c r="BS52" s="74"/>
      <c r="BT52" s="42"/>
      <c r="BU52" s="52"/>
      <c r="BV52" s="67">
        <f>BV61+BV69+BV77+BV85+BV93+BV101+BV109</f>
        <v>0</v>
      </c>
      <c r="BW52" s="67"/>
      <c r="BX52" s="72"/>
      <c r="BY52" s="60"/>
      <c r="BZ52" s="72">
        <f>IF(C52=0,0,AC52/C52*100)</f>
        <v>0</v>
      </c>
      <c r="CA52" s="72"/>
      <c r="CB52" s="74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</row>
    <row r="53" spans="1:131" s="81" customFormat="1" ht="22.7" hidden="1" customHeight="1">
      <c r="A53" s="64" t="s">
        <v>34</v>
      </c>
      <c r="B53" s="52"/>
      <c r="C53" s="67"/>
      <c r="D53" s="67"/>
      <c r="E53" s="72"/>
      <c r="F53" s="70"/>
      <c r="G53" s="52"/>
      <c r="H53" s="67"/>
      <c r="I53" s="67"/>
      <c r="J53" s="67"/>
      <c r="K53" s="70"/>
      <c r="L53" s="52"/>
      <c r="M53" s="67"/>
      <c r="N53" s="67"/>
      <c r="O53" s="67"/>
      <c r="P53" s="75"/>
      <c r="Q53" s="52"/>
      <c r="R53" s="67"/>
      <c r="S53" s="70"/>
      <c r="T53" s="52"/>
      <c r="U53" s="67"/>
      <c r="V53" s="70"/>
      <c r="W53" s="52"/>
      <c r="X53" s="67"/>
      <c r="Y53" s="67"/>
      <c r="Z53" s="72"/>
      <c r="AA53" s="70"/>
      <c r="AB53" s="52"/>
      <c r="AC53" s="67"/>
      <c r="AD53" s="67"/>
      <c r="AE53" s="67"/>
      <c r="AF53" s="70"/>
      <c r="AG53" s="52"/>
      <c r="AH53" s="67"/>
      <c r="AI53" s="70"/>
      <c r="AJ53" s="52"/>
      <c r="AK53" s="67"/>
      <c r="AL53" s="70"/>
      <c r="AM53" s="52"/>
      <c r="AN53" s="67"/>
      <c r="AO53" s="70"/>
      <c r="AP53" s="52"/>
      <c r="AQ53" s="67"/>
      <c r="AR53" s="70"/>
      <c r="AS53" s="71"/>
      <c r="AT53" s="42"/>
      <c r="AU53" s="52"/>
      <c r="AV53" s="67"/>
      <c r="AW53" s="67"/>
      <c r="AX53" s="72"/>
      <c r="AY53" s="60"/>
      <c r="AZ53" s="72"/>
      <c r="BA53" s="72"/>
      <c r="BB53" s="72"/>
      <c r="BC53" s="52"/>
      <c r="BD53" s="67"/>
      <c r="BE53" s="67"/>
      <c r="BF53" s="72"/>
      <c r="BG53" s="52"/>
      <c r="BH53" s="67"/>
      <c r="BI53" s="70"/>
      <c r="BJ53" s="73"/>
      <c r="BK53" s="42"/>
      <c r="BL53" s="52"/>
      <c r="BM53" s="67"/>
      <c r="BN53" s="67"/>
      <c r="BO53" s="72"/>
      <c r="BP53" s="52"/>
      <c r="BQ53" s="67"/>
      <c r="BR53" s="67"/>
      <c r="BS53" s="74"/>
      <c r="BT53" s="42"/>
      <c r="BU53" s="52"/>
      <c r="BV53" s="67"/>
      <c r="BW53" s="67"/>
      <c r="BX53" s="72"/>
      <c r="BY53" s="60"/>
      <c r="BZ53" s="72"/>
      <c r="CA53" s="72"/>
      <c r="CB53" s="74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</row>
    <row r="54" spans="1:131" ht="18.95" hidden="1" customHeight="1">
      <c r="A54" s="82" t="s">
        <v>39</v>
      </c>
      <c r="B54" s="52">
        <f>C54+D54</f>
        <v>0</v>
      </c>
      <c r="C54" s="77">
        <v>0</v>
      </c>
      <c r="D54" s="67">
        <f>SUM(D55:D56,D59:D60)</f>
        <v>0</v>
      </c>
      <c r="E54" s="72">
        <f>SUM(E55:E56,E59:E60)</f>
        <v>0</v>
      </c>
      <c r="F54" s="54">
        <f t="shared" ref="F54:F60" si="82">IF(E54=0,0,ROUND(D54/E54/12,0))</f>
        <v>0</v>
      </c>
      <c r="G54" s="52">
        <f>H54+I54</f>
        <v>0</v>
      </c>
      <c r="H54" s="77">
        <v>0</v>
      </c>
      <c r="I54" s="67">
        <f>SUM(I55:I56,I59:I60)</f>
        <v>0</v>
      </c>
      <c r="J54" s="67">
        <f>SUM(J55:J56,J59:J60)</f>
        <v>0</v>
      </c>
      <c r="K54" s="54">
        <f t="shared" ref="K54:K60" si="83">IF(J54=0,0,ROUND(I54/J54/12,0))</f>
        <v>0</v>
      </c>
      <c r="L54" s="52">
        <f>M54+N54</f>
        <v>0</v>
      </c>
      <c r="M54" s="77">
        <v>0</v>
      </c>
      <c r="N54" s="67">
        <f>SUM(N55:N56,N59:N60)</f>
        <v>0</v>
      </c>
      <c r="O54" s="67">
        <f>SUM(O55:O56,O59:O60)</f>
        <v>0</v>
      </c>
      <c r="P54" s="55">
        <f t="shared" ref="P54:P60" si="84">IF(O54=0,0,ROUND(N54/O54/12,0))</f>
        <v>0</v>
      </c>
      <c r="Q54" s="78"/>
      <c r="R54" s="67">
        <f>SUM(R55:R56,R59:R60)</f>
        <v>0</v>
      </c>
      <c r="S54" s="70">
        <f>SUM(S55:S56,S59:S60)</f>
        <v>0</v>
      </c>
      <c r="T54" s="78"/>
      <c r="U54" s="67">
        <f>SUM(U55:U56,U59:U60)</f>
        <v>0</v>
      </c>
      <c r="V54" s="70">
        <f>SUM(V55:V56,V59:V60)</f>
        <v>0</v>
      </c>
      <c r="W54" s="52">
        <f>X54+Y54</f>
        <v>0</v>
      </c>
      <c r="X54" s="53">
        <f>M54+Q54-T54</f>
        <v>0</v>
      </c>
      <c r="Y54" s="67">
        <f>SUM(Y55:Y56,Y59:Y60)</f>
        <v>0</v>
      </c>
      <c r="Z54" s="72">
        <f>SUM(Z55:Z56,Z59:Z60)</f>
        <v>0</v>
      </c>
      <c r="AA54" s="54">
        <f t="shared" ref="AA54:AA60" si="85">IF(Z54=0,0,ROUND(Y54/Z54/12,0))</f>
        <v>0</v>
      </c>
      <c r="AB54" s="52">
        <f>AC54+AD54</f>
        <v>0</v>
      </c>
      <c r="AC54" s="79"/>
      <c r="AD54" s="67">
        <f>SUM(AD55:AD56,AD59:AD60)</f>
        <v>0</v>
      </c>
      <c r="AE54" s="67">
        <f>SUM(AE55:AE56,AE59:AE60)</f>
        <v>0</v>
      </c>
      <c r="AF54" s="54">
        <f t="shared" ref="AF54:AF60" si="86">IF(AE54=0,0,ROUND(AD54/AE54/12,0))</f>
        <v>0</v>
      </c>
      <c r="AG54" s="78"/>
      <c r="AH54" s="67">
        <f>SUM(AH55:AH56,AH59:AH60)</f>
        <v>0</v>
      </c>
      <c r="AI54" s="70">
        <f>SUM(AI55:AI56,AI59:AI60)</f>
        <v>0</v>
      </c>
      <c r="AJ54" s="78"/>
      <c r="AK54" s="67">
        <f>SUM(AK55:AK56,AK59:AK60)</f>
        <v>0</v>
      </c>
      <c r="AL54" s="70">
        <f>SUM(AL55:AL56,AL59:AL60)</f>
        <v>0</v>
      </c>
      <c r="AM54" s="78"/>
      <c r="AN54" s="67">
        <f>SUM(AN55:AN56,AN59:AN60)</f>
        <v>0</v>
      </c>
      <c r="AO54" s="70">
        <f>SUM(AO55:AO56,AO59:AO60)</f>
        <v>0</v>
      </c>
      <c r="AP54" s="78"/>
      <c r="AQ54" s="67">
        <f>SUM(AQ55:AQ56,AQ59:AQ60)</f>
        <v>0</v>
      </c>
      <c r="AR54" s="70">
        <f>SUM(AR55:AR56,AR59:AR60)</f>
        <v>0</v>
      </c>
      <c r="AS54" s="71"/>
      <c r="AT54" s="42"/>
      <c r="AU54" s="52">
        <f>AV54+AW54</f>
        <v>0</v>
      </c>
      <c r="AV54" s="53">
        <f>AC54-M54</f>
        <v>0</v>
      </c>
      <c r="AW54" s="67">
        <f>SUM(AW55:AW56,AW59:AW60)</f>
        <v>0</v>
      </c>
      <c r="AX54" s="72">
        <f>SUM(AX55:AX56,AX59:AX60)</f>
        <v>0</v>
      </c>
      <c r="AY54" s="60">
        <f>IF(L54=0,0,AB54/L54*100)</f>
        <v>0</v>
      </c>
      <c r="AZ54" s="59">
        <f>IF(M54=0,0,AC54/M54*100)</f>
        <v>0</v>
      </c>
      <c r="BA54" s="72">
        <f>IF(N54=0,0,AD54/N54*100)</f>
        <v>0</v>
      </c>
      <c r="BB54" s="72">
        <f>IF(O54=0,0,AE54/O54*100)</f>
        <v>0</v>
      </c>
      <c r="BC54" s="52">
        <f>BD54+BE54</f>
        <v>0</v>
      </c>
      <c r="BD54" s="53">
        <f>AC54-M54-AG54-AJ54-AM54-AP54</f>
        <v>0</v>
      </c>
      <c r="BE54" s="67">
        <f>SUM(BE55:BE56,BE59:BE60)</f>
        <v>0</v>
      </c>
      <c r="BF54" s="72">
        <f>SUM(BF55:BF56,BF59:BF60)</f>
        <v>0</v>
      </c>
      <c r="BG54" s="60">
        <f t="shared" ref="BG54:BG60" si="87">IF(F54=0,0,AF54/F54*100)</f>
        <v>0</v>
      </c>
      <c r="BH54" s="72">
        <f t="shared" ref="BH54:BH60" si="88">IF(K54=0,0,AF54/K54*100)</f>
        <v>0</v>
      </c>
      <c r="BI54" s="74">
        <f t="shared" ref="BI54:BI60" si="89">IF(P54=0,0,AF54/P54*100)</f>
        <v>0</v>
      </c>
      <c r="BJ54" s="73"/>
      <c r="BK54" s="42"/>
      <c r="BL54" s="52">
        <f>BM54+BN54</f>
        <v>0</v>
      </c>
      <c r="BM54" s="53">
        <f>AC54-X54</f>
        <v>0</v>
      </c>
      <c r="BN54" s="67">
        <f>SUM(BN55:BN56,BN59:BN60)</f>
        <v>0</v>
      </c>
      <c r="BO54" s="72">
        <f>SUM(BO55:BO56,BO59:BO60)</f>
        <v>0</v>
      </c>
      <c r="BP54" s="60">
        <f>IF(W54=0,0,AB54/W54*100)</f>
        <v>0</v>
      </c>
      <c r="BQ54" s="59">
        <f>IF(X54=0,0,AC54/X54*100)</f>
        <v>0</v>
      </c>
      <c r="BR54" s="72">
        <f>IF(Y54=0,0,AD54/Y54*100)</f>
        <v>0</v>
      </c>
      <c r="BS54" s="74">
        <f>IF(Z54=0,0,AE54/Z54*100)</f>
        <v>0</v>
      </c>
      <c r="BT54" s="42"/>
      <c r="BU54" s="52">
        <f>BV54+BW54</f>
        <v>0</v>
      </c>
      <c r="BV54" s="53">
        <f>AC54-C54</f>
        <v>0</v>
      </c>
      <c r="BW54" s="67">
        <f>SUM(BW55:BW56,BW59:BW60)</f>
        <v>0</v>
      </c>
      <c r="BX54" s="72">
        <f>SUM(BX55:BX56,BX59:BX60)</f>
        <v>0</v>
      </c>
      <c r="BY54" s="60">
        <f>IF(B54=0,0,AB54/B54*100)</f>
        <v>0</v>
      </c>
      <c r="BZ54" s="59">
        <f>IF(C54=0,0,AC54/C54*100)</f>
        <v>0</v>
      </c>
      <c r="CA54" s="72">
        <f>IF(D54=0,0,AD54/D54*100)</f>
        <v>0</v>
      </c>
      <c r="CB54" s="74">
        <f>IF(E54=0,0,AE54/E54*100)</f>
        <v>0</v>
      </c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</row>
    <row r="55" spans="1:131" ht="20.25" hidden="1">
      <c r="A55" s="51" t="s">
        <v>27</v>
      </c>
      <c r="B55" s="52"/>
      <c r="C55" s="67"/>
      <c r="D55" s="77">
        <v>0</v>
      </c>
      <c r="E55" s="838">
        <v>0</v>
      </c>
      <c r="F55" s="54">
        <f t="shared" si="82"/>
        <v>0</v>
      </c>
      <c r="G55" s="52"/>
      <c r="H55" s="67"/>
      <c r="I55" s="77">
        <v>0</v>
      </c>
      <c r="J55" s="77">
        <v>0</v>
      </c>
      <c r="K55" s="54">
        <f t="shared" si="83"/>
        <v>0</v>
      </c>
      <c r="L55" s="52"/>
      <c r="M55" s="67"/>
      <c r="N55" s="77">
        <v>0</v>
      </c>
      <c r="O55" s="77">
        <v>0</v>
      </c>
      <c r="P55" s="55">
        <f t="shared" si="84"/>
        <v>0</v>
      </c>
      <c r="Q55" s="52"/>
      <c r="R55" s="79"/>
      <c r="S55" s="80"/>
      <c r="T55" s="52"/>
      <c r="U55" s="79"/>
      <c r="V55" s="80"/>
      <c r="W55" s="52"/>
      <c r="X55" s="67"/>
      <c r="Y55" s="53">
        <f t="shared" ref="Y55:Z60" si="90">N55+R55-U55</f>
        <v>0</v>
      </c>
      <c r="Z55" s="59">
        <f t="shared" si="90"/>
        <v>0</v>
      </c>
      <c r="AA55" s="54">
        <f t="shared" si="85"/>
        <v>0</v>
      </c>
      <c r="AB55" s="52"/>
      <c r="AC55" s="67"/>
      <c r="AD55" s="79"/>
      <c r="AE55" s="79"/>
      <c r="AF55" s="54">
        <f t="shared" si="86"/>
        <v>0</v>
      </c>
      <c r="AG55" s="52"/>
      <c r="AH55" s="79"/>
      <c r="AI55" s="80"/>
      <c r="AJ55" s="52"/>
      <c r="AK55" s="79"/>
      <c r="AL55" s="80"/>
      <c r="AM55" s="52"/>
      <c r="AN55" s="79"/>
      <c r="AO55" s="80"/>
      <c r="AP55" s="52"/>
      <c r="AQ55" s="79"/>
      <c r="AR55" s="80"/>
      <c r="AS55" s="58"/>
      <c r="AT55" s="42"/>
      <c r="AU55" s="52"/>
      <c r="AV55" s="67"/>
      <c r="AW55" s="53">
        <f t="shared" ref="AW55:AX60" si="91">AD55-N55</f>
        <v>0</v>
      </c>
      <c r="AX55" s="59">
        <f t="shared" si="91"/>
        <v>0</v>
      </c>
      <c r="AY55" s="60"/>
      <c r="AZ55" s="72"/>
      <c r="BA55" s="59">
        <f t="shared" ref="BA55:BB60" si="92">IF(N55=0,0,AD55/N55*100)</f>
        <v>0</v>
      </c>
      <c r="BB55" s="59">
        <f t="shared" si="92"/>
        <v>0</v>
      </c>
      <c r="BC55" s="52"/>
      <c r="BD55" s="67"/>
      <c r="BE55" s="53">
        <f t="shared" ref="BE55:BF60" si="93">AD55-N55-AH55-AK55-AN55-AQ55</f>
        <v>0</v>
      </c>
      <c r="BF55" s="59">
        <f t="shared" si="93"/>
        <v>0</v>
      </c>
      <c r="BG55" s="61">
        <f t="shared" si="87"/>
        <v>0</v>
      </c>
      <c r="BH55" s="59">
        <f t="shared" si="88"/>
        <v>0</v>
      </c>
      <c r="BI55" s="62">
        <f t="shared" si="89"/>
        <v>0</v>
      </c>
      <c r="BJ55" s="63"/>
      <c r="BK55" s="42"/>
      <c r="BL55" s="52"/>
      <c r="BM55" s="67"/>
      <c r="BN55" s="53">
        <f t="shared" ref="BN55:BO60" si="94">AD55-Y55</f>
        <v>0</v>
      </c>
      <c r="BO55" s="59">
        <f t="shared" si="94"/>
        <v>0</v>
      </c>
      <c r="BP55" s="52"/>
      <c r="BQ55" s="67"/>
      <c r="BR55" s="59">
        <f t="shared" ref="BR55:BS60" si="95">IF(Y55=0,0,AD55/Y55*100)</f>
        <v>0</v>
      </c>
      <c r="BS55" s="62">
        <f t="shared" si="95"/>
        <v>0</v>
      </c>
      <c r="BT55" s="42"/>
      <c r="BU55" s="52"/>
      <c r="BV55" s="67"/>
      <c r="BW55" s="53">
        <f t="shared" ref="BW55:BX60" si="96">AD55-D55</f>
        <v>0</v>
      </c>
      <c r="BX55" s="59">
        <f t="shared" si="96"/>
        <v>0</v>
      </c>
      <c r="BY55" s="60"/>
      <c r="BZ55" s="72"/>
      <c r="CA55" s="59">
        <f t="shared" ref="CA55:CB60" si="97">IF(D55=0,0,AD55/D55*100)</f>
        <v>0</v>
      </c>
      <c r="CB55" s="62">
        <f t="shared" si="97"/>
        <v>0</v>
      </c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</row>
    <row r="56" spans="1:131" ht="20.25" hidden="1">
      <c r="A56" s="64" t="s">
        <v>28</v>
      </c>
      <c r="B56" s="52"/>
      <c r="C56" s="67"/>
      <c r="D56" s="77">
        <v>0</v>
      </c>
      <c r="E56" s="838">
        <v>0</v>
      </c>
      <c r="F56" s="54">
        <f t="shared" si="82"/>
        <v>0</v>
      </c>
      <c r="G56" s="52"/>
      <c r="H56" s="67"/>
      <c r="I56" s="77">
        <v>0</v>
      </c>
      <c r="J56" s="77">
        <v>0</v>
      </c>
      <c r="K56" s="54">
        <f t="shared" si="83"/>
        <v>0</v>
      </c>
      <c r="L56" s="52"/>
      <c r="M56" s="67"/>
      <c r="N56" s="77">
        <v>0</v>
      </c>
      <c r="O56" s="77">
        <v>0</v>
      </c>
      <c r="P56" s="55">
        <f t="shared" si="84"/>
        <v>0</v>
      </c>
      <c r="Q56" s="52"/>
      <c r="R56" s="79"/>
      <c r="S56" s="80"/>
      <c r="T56" s="52"/>
      <c r="U56" s="79"/>
      <c r="V56" s="80"/>
      <c r="W56" s="52"/>
      <c r="X56" s="67"/>
      <c r="Y56" s="53">
        <f t="shared" si="90"/>
        <v>0</v>
      </c>
      <c r="Z56" s="59">
        <f t="shared" si="90"/>
        <v>0</v>
      </c>
      <c r="AA56" s="54">
        <f t="shared" si="85"/>
        <v>0</v>
      </c>
      <c r="AB56" s="52"/>
      <c r="AC56" s="67"/>
      <c r="AD56" s="79"/>
      <c r="AE56" s="79"/>
      <c r="AF56" s="54">
        <f t="shared" si="86"/>
        <v>0</v>
      </c>
      <c r="AG56" s="52"/>
      <c r="AH56" s="79"/>
      <c r="AI56" s="80"/>
      <c r="AJ56" s="52"/>
      <c r="AK56" s="79"/>
      <c r="AL56" s="80"/>
      <c r="AM56" s="52"/>
      <c r="AN56" s="79"/>
      <c r="AO56" s="80"/>
      <c r="AP56" s="52"/>
      <c r="AQ56" s="79"/>
      <c r="AR56" s="80"/>
      <c r="AS56" s="58"/>
      <c r="AT56" s="42"/>
      <c r="AU56" s="52"/>
      <c r="AV56" s="67"/>
      <c r="AW56" s="53">
        <f t="shared" si="91"/>
        <v>0</v>
      </c>
      <c r="AX56" s="59">
        <f t="shared" si="91"/>
        <v>0</v>
      </c>
      <c r="AY56" s="60"/>
      <c r="AZ56" s="72"/>
      <c r="BA56" s="59">
        <f t="shared" si="92"/>
        <v>0</v>
      </c>
      <c r="BB56" s="59">
        <f t="shared" si="92"/>
        <v>0</v>
      </c>
      <c r="BC56" s="52"/>
      <c r="BD56" s="67"/>
      <c r="BE56" s="53">
        <f t="shared" si="93"/>
        <v>0</v>
      </c>
      <c r="BF56" s="59">
        <f t="shared" si="93"/>
        <v>0</v>
      </c>
      <c r="BG56" s="61">
        <f t="shared" si="87"/>
        <v>0</v>
      </c>
      <c r="BH56" s="59">
        <f t="shared" si="88"/>
        <v>0</v>
      </c>
      <c r="BI56" s="62">
        <f t="shared" si="89"/>
        <v>0</v>
      </c>
      <c r="BJ56" s="63"/>
      <c r="BK56" s="42"/>
      <c r="BL56" s="52"/>
      <c r="BM56" s="67"/>
      <c r="BN56" s="53">
        <f t="shared" si="94"/>
        <v>0</v>
      </c>
      <c r="BO56" s="59">
        <f t="shared" si="94"/>
        <v>0</v>
      </c>
      <c r="BP56" s="52"/>
      <c r="BQ56" s="67"/>
      <c r="BR56" s="59">
        <f t="shared" si="95"/>
        <v>0</v>
      </c>
      <c r="BS56" s="62">
        <f t="shared" si="95"/>
        <v>0</v>
      </c>
      <c r="BT56" s="42"/>
      <c r="BU56" s="52"/>
      <c r="BV56" s="67"/>
      <c r="BW56" s="53">
        <f t="shared" si="96"/>
        <v>0</v>
      </c>
      <c r="BX56" s="59">
        <f t="shared" si="96"/>
        <v>0</v>
      </c>
      <c r="BY56" s="60"/>
      <c r="BZ56" s="72"/>
      <c r="CA56" s="59">
        <f t="shared" si="97"/>
        <v>0</v>
      </c>
      <c r="CB56" s="62">
        <f t="shared" si="97"/>
        <v>0</v>
      </c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</row>
    <row r="57" spans="1:131" ht="20.25" hidden="1">
      <c r="A57" s="64" t="s">
        <v>29</v>
      </c>
      <c r="B57" s="52"/>
      <c r="C57" s="67"/>
      <c r="D57" s="77">
        <v>0</v>
      </c>
      <c r="E57" s="838">
        <v>0</v>
      </c>
      <c r="F57" s="54">
        <f t="shared" si="82"/>
        <v>0</v>
      </c>
      <c r="G57" s="52"/>
      <c r="H57" s="67"/>
      <c r="I57" s="77">
        <v>0</v>
      </c>
      <c r="J57" s="77">
        <v>0</v>
      </c>
      <c r="K57" s="54">
        <f t="shared" si="83"/>
        <v>0</v>
      </c>
      <c r="L57" s="52"/>
      <c r="M57" s="67"/>
      <c r="N57" s="77">
        <v>0</v>
      </c>
      <c r="O57" s="77">
        <v>0</v>
      </c>
      <c r="P57" s="55">
        <f t="shared" si="84"/>
        <v>0</v>
      </c>
      <c r="Q57" s="52"/>
      <c r="R57" s="79"/>
      <c r="S57" s="80"/>
      <c r="T57" s="52"/>
      <c r="U57" s="79"/>
      <c r="V57" s="80"/>
      <c r="W57" s="52"/>
      <c r="X57" s="67"/>
      <c r="Y57" s="53">
        <f t="shared" si="90"/>
        <v>0</v>
      </c>
      <c r="Z57" s="59">
        <f t="shared" si="90"/>
        <v>0</v>
      </c>
      <c r="AA57" s="54">
        <f t="shared" si="85"/>
        <v>0</v>
      </c>
      <c r="AB57" s="52"/>
      <c r="AC57" s="67"/>
      <c r="AD57" s="79"/>
      <c r="AE57" s="79"/>
      <c r="AF57" s="54">
        <f t="shared" si="86"/>
        <v>0</v>
      </c>
      <c r="AG57" s="52"/>
      <c r="AH57" s="79"/>
      <c r="AI57" s="80"/>
      <c r="AJ57" s="52"/>
      <c r="AK57" s="79"/>
      <c r="AL57" s="80"/>
      <c r="AM57" s="52"/>
      <c r="AN57" s="79"/>
      <c r="AO57" s="80"/>
      <c r="AP57" s="52"/>
      <c r="AQ57" s="79"/>
      <c r="AR57" s="80"/>
      <c r="AS57" s="58"/>
      <c r="AT57" s="42"/>
      <c r="AU57" s="52"/>
      <c r="AV57" s="67"/>
      <c r="AW57" s="53">
        <f t="shared" si="91"/>
        <v>0</v>
      </c>
      <c r="AX57" s="59">
        <f t="shared" si="91"/>
        <v>0</v>
      </c>
      <c r="AY57" s="60"/>
      <c r="AZ57" s="72"/>
      <c r="BA57" s="59">
        <f t="shared" si="92"/>
        <v>0</v>
      </c>
      <c r="BB57" s="59">
        <f t="shared" si="92"/>
        <v>0</v>
      </c>
      <c r="BC57" s="52"/>
      <c r="BD57" s="67"/>
      <c r="BE57" s="53">
        <f t="shared" si="93"/>
        <v>0</v>
      </c>
      <c r="BF57" s="59">
        <f t="shared" si="93"/>
        <v>0</v>
      </c>
      <c r="BG57" s="61">
        <f t="shared" si="87"/>
        <v>0</v>
      </c>
      <c r="BH57" s="59">
        <f t="shared" si="88"/>
        <v>0</v>
      </c>
      <c r="BI57" s="62">
        <f t="shared" si="89"/>
        <v>0</v>
      </c>
      <c r="BJ57" s="63"/>
      <c r="BK57" s="42"/>
      <c r="BL57" s="52"/>
      <c r="BM57" s="67"/>
      <c r="BN57" s="53">
        <f t="shared" si="94"/>
        <v>0</v>
      </c>
      <c r="BO57" s="59">
        <f t="shared" si="94"/>
        <v>0</v>
      </c>
      <c r="BP57" s="52"/>
      <c r="BQ57" s="67"/>
      <c r="BR57" s="59">
        <f t="shared" si="95"/>
        <v>0</v>
      </c>
      <c r="BS57" s="62">
        <f t="shared" si="95"/>
        <v>0</v>
      </c>
      <c r="BT57" s="42"/>
      <c r="BU57" s="52"/>
      <c r="BV57" s="67"/>
      <c r="BW57" s="53">
        <f t="shared" si="96"/>
        <v>0</v>
      </c>
      <c r="BX57" s="59">
        <f t="shared" si="96"/>
        <v>0</v>
      </c>
      <c r="BY57" s="60"/>
      <c r="BZ57" s="72"/>
      <c r="CA57" s="59">
        <f t="shared" si="97"/>
        <v>0</v>
      </c>
      <c r="CB57" s="62">
        <f t="shared" si="97"/>
        <v>0</v>
      </c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</row>
    <row r="58" spans="1:131" ht="20.25" hidden="1">
      <c r="A58" s="64" t="s">
        <v>30</v>
      </c>
      <c r="B58" s="52"/>
      <c r="C58" s="67"/>
      <c r="D58" s="77">
        <v>0</v>
      </c>
      <c r="E58" s="838">
        <v>0</v>
      </c>
      <c r="F58" s="54">
        <f t="shared" si="82"/>
        <v>0</v>
      </c>
      <c r="G58" s="52"/>
      <c r="H58" s="67"/>
      <c r="I58" s="77">
        <v>0</v>
      </c>
      <c r="J58" s="77">
        <v>0</v>
      </c>
      <c r="K58" s="54">
        <f t="shared" si="83"/>
        <v>0</v>
      </c>
      <c r="L58" s="52"/>
      <c r="M58" s="67"/>
      <c r="N58" s="77">
        <v>0</v>
      </c>
      <c r="O58" s="77">
        <v>0</v>
      </c>
      <c r="P58" s="55">
        <f t="shared" si="84"/>
        <v>0</v>
      </c>
      <c r="Q58" s="52"/>
      <c r="R58" s="79"/>
      <c r="S58" s="80"/>
      <c r="T58" s="52"/>
      <c r="U58" s="79"/>
      <c r="V58" s="80"/>
      <c r="W58" s="52"/>
      <c r="X58" s="67"/>
      <c r="Y58" s="53">
        <f t="shared" si="90"/>
        <v>0</v>
      </c>
      <c r="Z58" s="59">
        <f t="shared" si="90"/>
        <v>0</v>
      </c>
      <c r="AA58" s="54">
        <f t="shared" si="85"/>
        <v>0</v>
      </c>
      <c r="AB58" s="52"/>
      <c r="AC58" s="67"/>
      <c r="AD58" s="79"/>
      <c r="AE58" s="79"/>
      <c r="AF58" s="54">
        <f t="shared" si="86"/>
        <v>0</v>
      </c>
      <c r="AG58" s="52"/>
      <c r="AH58" s="79"/>
      <c r="AI58" s="80"/>
      <c r="AJ58" s="52"/>
      <c r="AK58" s="79"/>
      <c r="AL58" s="80"/>
      <c r="AM58" s="52"/>
      <c r="AN58" s="79"/>
      <c r="AO58" s="80"/>
      <c r="AP58" s="52"/>
      <c r="AQ58" s="79"/>
      <c r="AR58" s="80"/>
      <c r="AS58" s="58"/>
      <c r="AT58" s="42"/>
      <c r="AU58" s="52"/>
      <c r="AV58" s="67"/>
      <c r="AW58" s="53">
        <f t="shared" si="91"/>
        <v>0</v>
      </c>
      <c r="AX58" s="59">
        <f t="shared" si="91"/>
        <v>0</v>
      </c>
      <c r="AY58" s="60"/>
      <c r="AZ58" s="72"/>
      <c r="BA58" s="59">
        <f t="shared" si="92"/>
        <v>0</v>
      </c>
      <c r="BB58" s="59">
        <f t="shared" si="92"/>
        <v>0</v>
      </c>
      <c r="BC58" s="52"/>
      <c r="BD58" s="67"/>
      <c r="BE58" s="53">
        <f t="shared" si="93"/>
        <v>0</v>
      </c>
      <c r="BF58" s="59">
        <f t="shared" si="93"/>
        <v>0</v>
      </c>
      <c r="BG58" s="61">
        <f t="shared" si="87"/>
        <v>0</v>
      </c>
      <c r="BH58" s="59">
        <f t="shared" si="88"/>
        <v>0</v>
      </c>
      <c r="BI58" s="62">
        <f t="shared" si="89"/>
        <v>0</v>
      </c>
      <c r="BJ58" s="63"/>
      <c r="BK58" s="42"/>
      <c r="BL58" s="52"/>
      <c r="BM58" s="67"/>
      <c r="BN58" s="53">
        <f t="shared" si="94"/>
        <v>0</v>
      </c>
      <c r="BO58" s="59">
        <f t="shared" si="94"/>
        <v>0</v>
      </c>
      <c r="BP58" s="52"/>
      <c r="BQ58" s="67"/>
      <c r="BR58" s="59">
        <f t="shared" si="95"/>
        <v>0</v>
      </c>
      <c r="BS58" s="62">
        <f t="shared" si="95"/>
        <v>0</v>
      </c>
      <c r="BT58" s="42"/>
      <c r="BU58" s="52"/>
      <c r="BV58" s="67"/>
      <c r="BW58" s="53">
        <f t="shared" si="96"/>
        <v>0</v>
      </c>
      <c r="BX58" s="59">
        <f t="shared" si="96"/>
        <v>0</v>
      </c>
      <c r="BY58" s="60"/>
      <c r="BZ58" s="72"/>
      <c r="CA58" s="59">
        <f t="shared" si="97"/>
        <v>0</v>
      </c>
      <c r="CB58" s="62">
        <f t="shared" si="97"/>
        <v>0</v>
      </c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</row>
    <row r="59" spans="1:131" ht="20.25" hidden="1">
      <c r="A59" s="64" t="s">
        <v>31</v>
      </c>
      <c r="B59" s="52"/>
      <c r="C59" s="67"/>
      <c r="D59" s="77">
        <v>0</v>
      </c>
      <c r="E59" s="838">
        <v>0</v>
      </c>
      <c r="F59" s="54">
        <f t="shared" si="82"/>
        <v>0</v>
      </c>
      <c r="G59" s="52"/>
      <c r="H59" s="67"/>
      <c r="I59" s="77">
        <v>0</v>
      </c>
      <c r="J59" s="77">
        <v>0</v>
      </c>
      <c r="K59" s="54">
        <f t="shared" si="83"/>
        <v>0</v>
      </c>
      <c r="L59" s="52"/>
      <c r="M59" s="67"/>
      <c r="N59" s="77">
        <v>0</v>
      </c>
      <c r="O59" s="77">
        <v>0</v>
      </c>
      <c r="P59" s="55">
        <f t="shared" si="84"/>
        <v>0</v>
      </c>
      <c r="Q59" s="52"/>
      <c r="R59" s="79"/>
      <c r="S59" s="80"/>
      <c r="T59" s="52"/>
      <c r="U59" s="79"/>
      <c r="V59" s="80"/>
      <c r="W59" s="52"/>
      <c r="X59" s="67"/>
      <c r="Y59" s="53">
        <f t="shared" si="90"/>
        <v>0</v>
      </c>
      <c r="Z59" s="59">
        <f t="shared" si="90"/>
        <v>0</v>
      </c>
      <c r="AA59" s="54">
        <f t="shared" si="85"/>
        <v>0</v>
      </c>
      <c r="AB59" s="52"/>
      <c r="AC59" s="67"/>
      <c r="AD59" s="79"/>
      <c r="AE59" s="79"/>
      <c r="AF59" s="54">
        <f t="shared" si="86"/>
        <v>0</v>
      </c>
      <c r="AG59" s="52"/>
      <c r="AH59" s="79"/>
      <c r="AI59" s="80"/>
      <c r="AJ59" s="52"/>
      <c r="AK59" s="79"/>
      <c r="AL59" s="80"/>
      <c r="AM59" s="52"/>
      <c r="AN59" s="79"/>
      <c r="AO59" s="80"/>
      <c r="AP59" s="52"/>
      <c r="AQ59" s="79"/>
      <c r="AR59" s="80"/>
      <c r="AS59" s="58"/>
      <c r="AT59" s="42"/>
      <c r="AU59" s="52"/>
      <c r="AV59" s="67"/>
      <c r="AW59" s="53">
        <f t="shared" si="91"/>
        <v>0</v>
      </c>
      <c r="AX59" s="59">
        <f t="shared" si="91"/>
        <v>0</v>
      </c>
      <c r="AY59" s="60"/>
      <c r="AZ59" s="72"/>
      <c r="BA59" s="59">
        <f t="shared" si="92"/>
        <v>0</v>
      </c>
      <c r="BB59" s="59">
        <f t="shared" si="92"/>
        <v>0</v>
      </c>
      <c r="BC59" s="52"/>
      <c r="BD59" s="67"/>
      <c r="BE59" s="53">
        <f t="shared" si="93"/>
        <v>0</v>
      </c>
      <c r="BF59" s="59">
        <f t="shared" si="93"/>
        <v>0</v>
      </c>
      <c r="BG59" s="61">
        <f t="shared" si="87"/>
        <v>0</v>
      </c>
      <c r="BH59" s="59">
        <f t="shared" si="88"/>
        <v>0</v>
      </c>
      <c r="BI59" s="62">
        <f t="shared" si="89"/>
        <v>0</v>
      </c>
      <c r="BJ59" s="63"/>
      <c r="BK59" s="42"/>
      <c r="BL59" s="52"/>
      <c r="BM59" s="67"/>
      <c r="BN59" s="53">
        <f t="shared" si="94"/>
        <v>0</v>
      </c>
      <c r="BO59" s="59">
        <f t="shared" si="94"/>
        <v>0</v>
      </c>
      <c r="BP59" s="52"/>
      <c r="BQ59" s="67"/>
      <c r="BR59" s="59">
        <f t="shared" si="95"/>
        <v>0</v>
      </c>
      <c r="BS59" s="62">
        <f t="shared" si="95"/>
        <v>0</v>
      </c>
      <c r="BT59" s="42"/>
      <c r="BU59" s="52"/>
      <c r="BV59" s="67"/>
      <c r="BW59" s="53">
        <f t="shared" si="96"/>
        <v>0</v>
      </c>
      <c r="BX59" s="59">
        <f t="shared" si="96"/>
        <v>0</v>
      </c>
      <c r="BY59" s="60"/>
      <c r="BZ59" s="72"/>
      <c r="CA59" s="59">
        <f t="shared" si="97"/>
        <v>0</v>
      </c>
      <c r="CB59" s="62">
        <f t="shared" si="97"/>
        <v>0</v>
      </c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</row>
    <row r="60" spans="1:131" ht="20.25" hidden="1">
      <c r="A60" s="65" t="s">
        <v>32</v>
      </c>
      <c r="B60" s="52"/>
      <c r="C60" s="67"/>
      <c r="D60" s="83">
        <v>0</v>
      </c>
      <c r="E60" s="839">
        <v>0</v>
      </c>
      <c r="F60" s="54">
        <f t="shared" si="82"/>
        <v>0</v>
      </c>
      <c r="G60" s="52"/>
      <c r="H60" s="67"/>
      <c r="I60" s="83">
        <v>0</v>
      </c>
      <c r="J60" s="83">
        <v>0</v>
      </c>
      <c r="K60" s="54">
        <f t="shared" si="83"/>
        <v>0</v>
      </c>
      <c r="L60" s="52"/>
      <c r="M60" s="67"/>
      <c r="N60" s="83">
        <v>0</v>
      </c>
      <c r="O60" s="83">
        <v>0</v>
      </c>
      <c r="P60" s="55">
        <f t="shared" si="84"/>
        <v>0</v>
      </c>
      <c r="Q60" s="52"/>
      <c r="R60" s="84"/>
      <c r="S60" s="85"/>
      <c r="T60" s="52"/>
      <c r="U60" s="84"/>
      <c r="V60" s="85"/>
      <c r="W60" s="52"/>
      <c r="X60" s="67"/>
      <c r="Y60" s="67">
        <f t="shared" si="90"/>
        <v>0</v>
      </c>
      <c r="Z60" s="72">
        <f t="shared" si="90"/>
        <v>0</v>
      </c>
      <c r="AA60" s="54">
        <f t="shared" si="85"/>
        <v>0</v>
      </c>
      <c r="AB60" s="52"/>
      <c r="AC60" s="67"/>
      <c r="AD60" s="84"/>
      <c r="AE60" s="84"/>
      <c r="AF60" s="54">
        <f t="shared" si="86"/>
        <v>0</v>
      </c>
      <c r="AG60" s="52"/>
      <c r="AH60" s="84"/>
      <c r="AI60" s="85"/>
      <c r="AJ60" s="52"/>
      <c r="AK60" s="84"/>
      <c r="AL60" s="85"/>
      <c r="AM60" s="52"/>
      <c r="AN60" s="84"/>
      <c r="AO60" s="85"/>
      <c r="AP60" s="52"/>
      <c r="AQ60" s="84"/>
      <c r="AR60" s="85"/>
      <c r="AS60" s="71"/>
      <c r="AT60" s="42"/>
      <c r="AU60" s="52"/>
      <c r="AV60" s="67"/>
      <c r="AW60" s="67">
        <f t="shared" si="91"/>
        <v>0</v>
      </c>
      <c r="AX60" s="72">
        <f t="shared" si="91"/>
        <v>0</v>
      </c>
      <c r="AY60" s="60"/>
      <c r="AZ60" s="72"/>
      <c r="BA60" s="72">
        <f t="shared" si="92"/>
        <v>0</v>
      </c>
      <c r="BB60" s="72">
        <f t="shared" si="92"/>
        <v>0</v>
      </c>
      <c r="BC60" s="52"/>
      <c r="BD60" s="67"/>
      <c r="BE60" s="67">
        <f t="shared" si="93"/>
        <v>0</v>
      </c>
      <c r="BF60" s="72">
        <f t="shared" si="93"/>
        <v>0</v>
      </c>
      <c r="BG60" s="60">
        <f t="shared" si="87"/>
        <v>0</v>
      </c>
      <c r="BH60" s="72">
        <f t="shared" si="88"/>
        <v>0</v>
      </c>
      <c r="BI60" s="74">
        <f t="shared" si="89"/>
        <v>0</v>
      </c>
      <c r="BJ60" s="73"/>
      <c r="BK60" s="42"/>
      <c r="BL60" s="52"/>
      <c r="BM60" s="67"/>
      <c r="BN60" s="67">
        <f t="shared" si="94"/>
        <v>0</v>
      </c>
      <c r="BO60" s="72">
        <f t="shared" si="94"/>
        <v>0</v>
      </c>
      <c r="BP60" s="52"/>
      <c r="BQ60" s="67"/>
      <c r="BR60" s="72">
        <f t="shared" si="95"/>
        <v>0</v>
      </c>
      <c r="BS60" s="74">
        <f t="shared" si="95"/>
        <v>0</v>
      </c>
      <c r="BT60" s="42"/>
      <c r="BU60" s="52"/>
      <c r="BV60" s="67"/>
      <c r="BW60" s="67">
        <f t="shared" si="96"/>
        <v>0</v>
      </c>
      <c r="BX60" s="72">
        <f t="shared" si="96"/>
        <v>0</v>
      </c>
      <c r="BY60" s="60"/>
      <c r="BZ60" s="72"/>
      <c r="CA60" s="72">
        <f t="shared" si="97"/>
        <v>0</v>
      </c>
      <c r="CB60" s="74">
        <f t="shared" si="97"/>
        <v>0</v>
      </c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</row>
    <row r="61" spans="1:131" ht="20.25" hidden="1">
      <c r="A61" s="64" t="s">
        <v>33</v>
      </c>
      <c r="B61" s="52"/>
      <c r="C61" s="83">
        <v>0</v>
      </c>
      <c r="D61" s="67"/>
      <c r="E61" s="72"/>
      <c r="F61" s="70"/>
      <c r="G61" s="52"/>
      <c r="H61" s="83">
        <v>0</v>
      </c>
      <c r="I61" s="67"/>
      <c r="J61" s="67"/>
      <c r="K61" s="70"/>
      <c r="L61" s="52"/>
      <c r="M61" s="83">
        <v>0</v>
      </c>
      <c r="N61" s="67"/>
      <c r="O61" s="67"/>
      <c r="P61" s="75"/>
      <c r="Q61" s="86"/>
      <c r="R61" s="67"/>
      <c r="S61" s="70"/>
      <c r="T61" s="86"/>
      <c r="U61" s="67"/>
      <c r="V61" s="70"/>
      <c r="W61" s="52"/>
      <c r="X61" s="67">
        <f>M61+Q61-T61</f>
        <v>0</v>
      </c>
      <c r="Y61" s="67"/>
      <c r="Z61" s="72"/>
      <c r="AA61" s="70"/>
      <c r="AB61" s="52"/>
      <c r="AC61" s="84"/>
      <c r="AD61" s="67"/>
      <c r="AE61" s="67"/>
      <c r="AF61" s="70"/>
      <c r="AG61" s="86"/>
      <c r="AH61" s="67"/>
      <c r="AI61" s="70"/>
      <c r="AJ61" s="86"/>
      <c r="AK61" s="67"/>
      <c r="AL61" s="70"/>
      <c r="AM61" s="86"/>
      <c r="AN61" s="67"/>
      <c r="AO61" s="70"/>
      <c r="AP61" s="86"/>
      <c r="AQ61" s="67"/>
      <c r="AR61" s="70"/>
      <c r="AS61" s="71"/>
      <c r="AT61" s="42"/>
      <c r="AU61" s="52"/>
      <c r="AV61" s="67">
        <f>AC61-M61</f>
        <v>0</v>
      </c>
      <c r="AW61" s="67"/>
      <c r="AX61" s="72"/>
      <c r="AY61" s="60"/>
      <c r="AZ61" s="72">
        <f>IF(M61=0,0,AC61/M61*100)</f>
        <v>0</v>
      </c>
      <c r="BA61" s="72"/>
      <c r="BB61" s="72"/>
      <c r="BC61" s="52"/>
      <c r="BD61" s="67">
        <f>AC61-M61-AG61-AJ61-AM61-AP61</f>
        <v>0</v>
      </c>
      <c r="BE61" s="67"/>
      <c r="BF61" s="72"/>
      <c r="BG61" s="52"/>
      <c r="BH61" s="67"/>
      <c r="BI61" s="70"/>
      <c r="BJ61" s="73"/>
      <c r="BK61" s="42"/>
      <c r="BL61" s="52"/>
      <c r="BM61" s="67">
        <f>AC61-X61</f>
        <v>0</v>
      </c>
      <c r="BN61" s="67"/>
      <c r="BO61" s="72"/>
      <c r="BP61" s="52"/>
      <c r="BQ61" s="72">
        <f>IF(X61=0,0,AC61/X61*100)</f>
        <v>0</v>
      </c>
      <c r="BR61" s="67"/>
      <c r="BS61" s="74"/>
      <c r="BT61" s="42"/>
      <c r="BU61" s="52"/>
      <c r="BV61" s="67">
        <f>AC61-C61</f>
        <v>0</v>
      </c>
      <c r="BW61" s="67"/>
      <c r="BX61" s="72"/>
      <c r="BY61" s="60"/>
      <c r="BZ61" s="72">
        <f>IF(C61=0,0,AC61/C61*100)</f>
        <v>0</v>
      </c>
      <c r="CA61" s="72"/>
      <c r="CB61" s="74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</row>
    <row r="62" spans="1:131" ht="18" hidden="1" customHeight="1" outlineLevel="1">
      <c r="A62" s="82" t="s">
        <v>39</v>
      </c>
      <c r="B62" s="52">
        <f>C62+D62</f>
        <v>0</v>
      </c>
      <c r="C62" s="83">
        <v>0</v>
      </c>
      <c r="D62" s="67">
        <f>SUM(D63:D64,D67:D68)</f>
        <v>0</v>
      </c>
      <c r="E62" s="72">
        <f>SUM(E63:E64,E67:E68)</f>
        <v>0</v>
      </c>
      <c r="F62" s="54">
        <f t="shared" ref="F62:F68" si="98">IF(E62=0,0,ROUND(D62/E62/12,0))</f>
        <v>0</v>
      </c>
      <c r="G62" s="52">
        <f>H62+I62</f>
        <v>0</v>
      </c>
      <c r="H62" s="83">
        <v>0</v>
      </c>
      <c r="I62" s="67">
        <f>SUM(I63:I64,I67:I68)</f>
        <v>0</v>
      </c>
      <c r="J62" s="67">
        <f>SUM(J63:J64,J67:J68)</f>
        <v>0</v>
      </c>
      <c r="K62" s="54">
        <f t="shared" ref="K62:K68" si="99">IF(J62=0,0,ROUND(I62/J62/12,0))</f>
        <v>0</v>
      </c>
      <c r="L62" s="52">
        <f>M62+N62</f>
        <v>0</v>
      </c>
      <c r="M62" s="83">
        <v>0</v>
      </c>
      <c r="N62" s="67">
        <f>SUM(N63:N64,N67:N68)</f>
        <v>0</v>
      </c>
      <c r="O62" s="67">
        <f>SUM(O63:O64,O67:O68)</f>
        <v>0</v>
      </c>
      <c r="P62" s="55">
        <f t="shared" ref="P62:P68" si="100">IF(O62=0,0,ROUND(N62/O62/12,0))</f>
        <v>0</v>
      </c>
      <c r="Q62" s="86"/>
      <c r="R62" s="67">
        <f>SUM(R63:R64,R67:R68)</f>
        <v>0</v>
      </c>
      <c r="S62" s="70">
        <f>SUM(S63:S64,S67:S68)</f>
        <v>0</v>
      </c>
      <c r="T62" s="86"/>
      <c r="U62" s="67">
        <f>SUM(U63:U64,U67:U68)</f>
        <v>0</v>
      </c>
      <c r="V62" s="70">
        <f>SUM(V63:V64,V67:V68)</f>
        <v>0</v>
      </c>
      <c r="W62" s="52">
        <f>X62+Y62</f>
        <v>0</v>
      </c>
      <c r="X62" s="67">
        <f>M62+Q62-T62</f>
        <v>0</v>
      </c>
      <c r="Y62" s="67">
        <f>SUM(Y63:Y64,Y67:Y68)</f>
        <v>0</v>
      </c>
      <c r="Z62" s="72">
        <f>SUM(Z63:Z64,Z67:Z68)</f>
        <v>0</v>
      </c>
      <c r="AA62" s="54">
        <f t="shared" ref="AA62:AA68" si="101">IF(Z62=0,0,ROUND(Y62/Z62/12,0))</f>
        <v>0</v>
      </c>
      <c r="AB62" s="52">
        <f>AC62+AD62</f>
        <v>0</v>
      </c>
      <c r="AC62" s="84"/>
      <c r="AD62" s="67">
        <f>SUM(AD63:AD64,AD67:AD68)</f>
        <v>0</v>
      </c>
      <c r="AE62" s="67">
        <f>SUM(AE63:AE64,AE67:AE68)</f>
        <v>0</v>
      </c>
      <c r="AF62" s="54">
        <f t="shared" ref="AF62:AF68" si="102">IF(AE62=0,0,ROUND(AD62/AE62/12,0))</f>
        <v>0</v>
      </c>
      <c r="AG62" s="86"/>
      <c r="AH62" s="67">
        <f>SUM(AH63:AH64,AH67:AH68)</f>
        <v>0</v>
      </c>
      <c r="AI62" s="70">
        <f>SUM(AI63:AI64,AI67:AI68)</f>
        <v>0</v>
      </c>
      <c r="AJ62" s="86"/>
      <c r="AK62" s="67">
        <f>SUM(AK63:AK64,AK67:AK68)</f>
        <v>0</v>
      </c>
      <c r="AL62" s="70">
        <f>SUM(AL63:AL64,AL67:AL68)</f>
        <v>0</v>
      </c>
      <c r="AM62" s="86"/>
      <c r="AN62" s="67">
        <f>SUM(AN63:AN64,AN67:AN68)</f>
        <v>0</v>
      </c>
      <c r="AO62" s="70">
        <f>SUM(AO63:AO64,AO67:AO68)</f>
        <v>0</v>
      </c>
      <c r="AP62" s="86"/>
      <c r="AQ62" s="67">
        <f>SUM(AQ63:AQ64,AQ67:AQ68)</f>
        <v>0</v>
      </c>
      <c r="AR62" s="70">
        <f>SUM(AR63:AR64,AR67:AR68)</f>
        <v>0</v>
      </c>
      <c r="AS62" s="71"/>
      <c r="AT62" s="42"/>
      <c r="AU62" s="52">
        <f>AV62+AW62</f>
        <v>0</v>
      </c>
      <c r="AV62" s="67">
        <f>AC62-M62</f>
        <v>0</v>
      </c>
      <c r="AW62" s="67">
        <f>SUM(AW63:AW64,AW67:AW68)</f>
        <v>0</v>
      </c>
      <c r="AX62" s="72">
        <f>SUM(AX63:AX64,AX67:AX68)</f>
        <v>0</v>
      </c>
      <c r="AY62" s="60">
        <f>IF(L62=0,0,AB62/L62*100)</f>
        <v>0</v>
      </c>
      <c r="AZ62" s="72">
        <f>IF(M62=0,0,AC62/M62*100)</f>
        <v>0</v>
      </c>
      <c r="BA62" s="72">
        <f t="shared" ref="BA62:BB68" si="103">IF(N62=0,0,AD62/N62*100)</f>
        <v>0</v>
      </c>
      <c r="BB62" s="72">
        <f t="shared" si="103"/>
        <v>0</v>
      </c>
      <c r="BC62" s="52">
        <f>BD62+BE62</f>
        <v>0</v>
      </c>
      <c r="BD62" s="67">
        <f>AC62-M62-AG62-AJ62-AM62-AP62</f>
        <v>0</v>
      </c>
      <c r="BE62" s="67">
        <f>SUM(BE63:BE64,BE67:BE68)</f>
        <v>0</v>
      </c>
      <c r="BF62" s="72">
        <f>SUM(BF63:BF64,BF67:BF68)</f>
        <v>0</v>
      </c>
      <c r="BG62" s="60">
        <f t="shared" ref="BG62:BG68" si="104">IF(F62=0,0,AF62/F62*100)</f>
        <v>0</v>
      </c>
      <c r="BH62" s="72">
        <f t="shared" ref="BH62:BH68" si="105">IF(K62=0,0,AF62/K62*100)</f>
        <v>0</v>
      </c>
      <c r="BI62" s="74">
        <f t="shared" ref="BI62:BI68" si="106">IF(P62=0,0,AF62/P62*100)</f>
        <v>0</v>
      </c>
      <c r="BJ62" s="73"/>
      <c r="BK62" s="42"/>
      <c r="BL62" s="52">
        <f>BM62+BN62</f>
        <v>0</v>
      </c>
      <c r="BM62" s="67">
        <f>AC62-X62</f>
        <v>0</v>
      </c>
      <c r="BN62" s="67">
        <f>SUM(BN63:BN64,BN67:BN68)</f>
        <v>0</v>
      </c>
      <c r="BO62" s="72">
        <f>SUM(BO63:BO64,BO67:BO68)</f>
        <v>0</v>
      </c>
      <c r="BP62" s="60">
        <f>IF(W62=0,0,AB62/W62*100)</f>
        <v>0</v>
      </c>
      <c r="BQ62" s="72">
        <f>IF(X62=0,0,AC62/X62*100)</f>
        <v>0</v>
      </c>
      <c r="BR62" s="72">
        <f t="shared" ref="BR62:BS68" si="107">IF(Y62=0,0,AD62/Y62*100)</f>
        <v>0</v>
      </c>
      <c r="BS62" s="74">
        <f t="shared" si="107"/>
        <v>0</v>
      </c>
      <c r="BT62" s="42"/>
      <c r="BU62" s="52">
        <f>BV62+BW62</f>
        <v>0</v>
      </c>
      <c r="BV62" s="67">
        <f>AC62-C62</f>
        <v>0</v>
      </c>
      <c r="BW62" s="67">
        <f>SUM(BW63:BW64,BW67:BW68)</f>
        <v>0</v>
      </c>
      <c r="BX62" s="72">
        <f>SUM(BX63:BX64,BX67:BX68)</f>
        <v>0</v>
      </c>
      <c r="BY62" s="60">
        <f>IF(B62=0,0,AB62/B62*100)</f>
        <v>0</v>
      </c>
      <c r="BZ62" s="72">
        <f>IF(C62=0,0,AC62/C62*100)</f>
        <v>0</v>
      </c>
      <c r="CA62" s="72">
        <f t="shared" ref="CA62:CB68" si="108">IF(D62=0,0,AD62/D62*100)</f>
        <v>0</v>
      </c>
      <c r="CB62" s="74">
        <f t="shared" si="108"/>
        <v>0</v>
      </c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</row>
    <row r="63" spans="1:131" ht="20.25" hidden="1" outlineLevel="1">
      <c r="A63" s="51" t="s">
        <v>27</v>
      </c>
      <c r="B63" s="52"/>
      <c r="C63" s="67"/>
      <c r="D63" s="83">
        <v>0</v>
      </c>
      <c r="E63" s="839">
        <v>0</v>
      </c>
      <c r="F63" s="54">
        <f t="shared" si="98"/>
        <v>0</v>
      </c>
      <c r="G63" s="52"/>
      <c r="H63" s="67"/>
      <c r="I63" s="83">
        <v>0</v>
      </c>
      <c r="J63" s="83">
        <v>0</v>
      </c>
      <c r="K63" s="54">
        <f t="shared" si="99"/>
        <v>0</v>
      </c>
      <c r="L63" s="52"/>
      <c r="M63" s="67"/>
      <c r="N63" s="83">
        <v>0</v>
      </c>
      <c r="O63" s="83">
        <v>0</v>
      </c>
      <c r="P63" s="55">
        <f t="shared" si="100"/>
        <v>0</v>
      </c>
      <c r="Q63" s="52"/>
      <c r="R63" s="84"/>
      <c r="S63" s="85"/>
      <c r="T63" s="52"/>
      <c r="U63" s="84"/>
      <c r="V63" s="85"/>
      <c r="W63" s="52"/>
      <c r="X63" s="67"/>
      <c r="Y63" s="67">
        <f t="shared" ref="Y63:Z68" si="109">N63+R63-U63</f>
        <v>0</v>
      </c>
      <c r="Z63" s="72">
        <f t="shared" si="109"/>
        <v>0</v>
      </c>
      <c r="AA63" s="54">
        <f t="shared" si="101"/>
        <v>0</v>
      </c>
      <c r="AB63" s="52"/>
      <c r="AC63" s="67"/>
      <c r="AD63" s="84"/>
      <c r="AE63" s="84"/>
      <c r="AF63" s="54">
        <f t="shared" si="102"/>
        <v>0</v>
      </c>
      <c r="AG63" s="52"/>
      <c r="AH63" s="84"/>
      <c r="AI63" s="85"/>
      <c r="AJ63" s="52"/>
      <c r="AK63" s="84"/>
      <c r="AL63" s="85"/>
      <c r="AM63" s="52"/>
      <c r="AN63" s="84"/>
      <c r="AO63" s="85"/>
      <c r="AP63" s="52"/>
      <c r="AQ63" s="84"/>
      <c r="AR63" s="85"/>
      <c r="AS63" s="71"/>
      <c r="AT63" s="42"/>
      <c r="AU63" s="52"/>
      <c r="AV63" s="67"/>
      <c r="AW63" s="67">
        <f t="shared" ref="AW63:AX68" si="110">AD63-N63</f>
        <v>0</v>
      </c>
      <c r="AX63" s="72">
        <f t="shared" si="110"/>
        <v>0</v>
      </c>
      <c r="AY63" s="60"/>
      <c r="AZ63" s="72"/>
      <c r="BA63" s="72">
        <f t="shared" si="103"/>
        <v>0</v>
      </c>
      <c r="BB63" s="72">
        <f t="shared" si="103"/>
        <v>0</v>
      </c>
      <c r="BC63" s="52"/>
      <c r="BD63" s="67"/>
      <c r="BE63" s="67">
        <f t="shared" ref="BE63:BF68" si="111">AD63-N63-AH63-AK63-AN63-AQ63</f>
        <v>0</v>
      </c>
      <c r="BF63" s="72">
        <f t="shared" si="111"/>
        <v>0</v>
      </c>
      <c r="BG63" s="60">
        <f t="shared" si="104"/>
        <v>0</v>
      </c>
      <c r="BH63" s="72">
        <f t="shared" si="105"/>
        <v>0</v>
      </c>
      <c r="BI63" s="74">
        <f t="shared" si="106"/>
        <v>0</v>
      </c>
      <c r="BJ63" s="73"/>
      <c r="BK63" s="42"/>
      <c r="BL63" s="52"/>
      <c r="BM63" s="67"/>
      <c r="BN63" s="67">
        <f t="shared" ref="BN63:BO68" si="112">AD63-Y63</f>
        <v>0</v>
      </c>
      <c r="BO63" s="72">
        <f t="shared" si="112"/>
        <v>0</v>
      </c>
      <c r="BP63" s="52"/>
      <c r="BQ63" s="67"/>
      <c r="BR63" s="72">
        <f t="shared" si="107"/>
        <v>0</v>
      </c>
      <c r="BS63" s="74">
        <f t="shared" si="107"/>
        <v>0</v>
      </c>
      <c r="BT63" s="42"/>
      <c r="BU63" s="52"/>
      <c r="BV63" s="67"/>
      <c r="BW63" s="67">
        <f t="shared" ref="BW63:BX68" si="113">AD63-D63</f>
        <v>0</v>
      </c>
      <c r="BX63" s="72">
        <f t="shared" si="113"/>
        <v>0</v>
      </c>
      <c r="BY63" s="60"/>
      <c r="BZ63" s="72"/>
      <c r="CA63" s="72">
        <f t="shared" si="108"/>
        <v>0</v>
      </c>
      <c r="CB63" s="74">
        <f t="shared" si="108"/>
        <v>0</v>
      </c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</row>
    <row r="64" spans="1:131" ht="20.25" hidden="1" outlineLevel="1">
      <c r="A64" s="64" t="s">
        <v>28</v>
      </c>
      <c r="B64" s="52"/>
      <c r="C64" s="67"/>
      <c r="D64" s="83">
        <v>0</v>
      </c>
      <c r="E64" s="839">
        <v>0</v>
      </c>
      <c r="F64" s="54">
        <f t="shared" si="98"/>
        <v>0</v>
      </c>
      <c r="G64" s="52"/>
      <c r="H64" s="67"/>
      <c r="I64" s="83">
        <v>0</v>
      </c>
      <c r="J64" s="83">
        <v>0</v>
      </c>
      <c r="K64" s="54">
        <f t="shared" si="99"/>
        <v>0</v>
      </c>
      <c r="L64" s="52"/>
      <c r="M64" s="67"/>
      <c r="N64" s="83">
        <v>0</v>
      </c>
      <c r="O64" s="83">
        <v>0</v>
      </c>
      <c r="P64" s="55">
        <f t="shared" si="100"/>
        <v>0</v>
      </c>
      <c r="Q64" s="52"/>
      <c r="R64" s="84"/>
      <c r="S64" s="85"/>
      <c r="T64" s="52"/>
      <c r="U64" s="84"/>
      <c r="V64" s="85"/>
      <c r="W64" s="52"/>
      <c r="X64" s="67"/>
      <c r="Y64" s="67">
        <f t="shared" si="109"/>
        <v>0</v>
      </c>
      <c r="Z64" s="72">
        <f t="shared" si="109"/>
        <v>0</v>
      </c>
      <c r="AA64" s="54">
        <f t="shared" si="101"/>
        <v>0</v>
      </c>
      <c r="AB64" s="52"/>
      <c r="AC64" s="67"/>
      <c r="AD64" s="84"/>
      <c r="AE64" s="84"/>
      <c r="AF64" s="54">
        <f t="shared" si="102"/>
        <v>0</v>
      </c>
      <c r="AG64" s="52"/>
      <c r="AH64" s="84"/>
      <c r="AI64" s="85"/>
      <c r="AJ64" s="52"/>
      <c r="AK64" s="84"/>
      <c r="AL64" s="85"/>
      <c r="AM64" s="52"/>
      <c r="AN64" s="84"/>
      <c r="AO64" s="85"/>
      <c r="AP64" s="52"/>
      <c r="AQ64" s="84"/>
      <c r="AR64" s="85"/>
      <c r="AS64" s="71"/>
      <c r="AT64" s="42"/>
      <c r="AU64" s="52"/>
      <c r="AV64" s="67"/>
      <c r="AW64" s="67">
        <f t="shared" si="110"/>
        <v>0</v>
      </c>
      <c r="AX64" s="72">
        <f t="shared" si="110"/>
        <v>0</v>
      </c>
      <c r="AY64" s="60"/>
      <c r="AZ64" s="72"/>
      <c r="BA64" s="72">
        <f t="shared" si="103"/>
        <v>0</v>
      </c>
      <c r="BB64" s="72">
        <f t="shared" si="103"/>
        <v>0</v>
      </c>
      <c r="BC64" s="52"/>
      <c r="BD64" s="67"/>
      <c r="BE64" s="67">
        <f t="shared" si="111"/>
        <v>0</v>
      </c>
      <c r="BF64" s="72">
        <f t="shared" si="111"/>
        <v>0</v>
      </c>
      <c r="BG64" s="60">
        <f t="shared" si="104"/>
        <v>0</v>
      </c>
      <c r="BH64" s="72">
        <f t="shared" si="105"/>
        <v>0</v>
      </c>
      <c r="BI64" s="74">
        <f t="shared" si="106"/>
        <v>0</v>
      </c>
      <c r="BJ64" s="73"/>
      <c r="BK64" s="42"/>
      <c r="BL64" s="52"/>
      <c r="BM64" s="67"/>
      <c r="BN64" s="67">
        <f t="shared" si="112"/>
        <v>0</v>
      </c>
      <c r="BO64" s="72">
        <f t="shared" si="112"/>
        <v>0</v>
      </c>
      <c r="BP64" s="52"/>
      <c r="BQ64" s="67"/>
      <c r="BR64" s="72">
        <f t="shared" si="107"/>
        <v>0</v>
      </c>
      <c r="BS64" s="74">
        <f t="shared" si="107"/>
        <v>0</v>
      </c>
      <c r="BT64" s="42"/>
      <c r="BU64" s="52"/>
      <c r="BV64" s="67"/>
      <c r="BW64" s="67">
        <f t="shared" si="113"/>
        <v>0</v>
      </c>
      <c r="BX64" s="72">
        <f t="shared" si="113"/>
        <v>0</v>
      </c>
      <c r="BY64" s="60"/>
      <c r="BZ64" s="72"/>
      <c r="CA64" s="72">
        <f t="shared" si="108"/>
        <v>0</v>
      </c>
      <c r="CB64" s="74">
        <f t="shared" si="108"/>
        <v>0</v>
      </c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</row>
    <row r="65" spans="1:131" ht="20.25" hidden="1" outlineLevel="1">
      <c r="A65" s="64" t="s">
        <v>29</v>
      </c>
      <c r="B65" s="52"/>
      <c r="C65" s="67"/>
      <c r="D65" s="83">
        <v>0</v>
      </c>
      <c r="E65" s="839">
        <v>0</v>
      </c>
      <c r="F65" s="54">
        <f t="shared" si="98"/>
        <v>0</v>
      </c>
      <c r="G65" s="52"/>
      <c r="H65" s="67"/>
      <c r="I65" s="83">
        <v>0</v>
      </c>
      <c r="J65" s="83">
        <v>0</v>
      </c>
      <c r="K65" s="54">
        <f t="shared" si="99"/>
        <v>0</v>
      </c>
      <c r="L65" s="52"/>
      <c r="M65" s="67"/>
      <c r="N65" s="83">
        <v>0</v>
      </c>
      <c r="O65" s="83">
        <v>0</v>
      </c>
      <c r="P65" s="55">
        <f t="shared" si="100"/>
        <v>0</v>
      </c>
      <c r="Q65" s="52"/>
      <c r="R65" s="84"/>
      <c r="S65" s="85"/>
      <c r="T65" s="52"/>
      <c r="U65" s="84"/>
      <c r="V65" s="85"/>
      <c r="W65" s="52"/>
      <c r="X65" s="67"/>
      <c r="Y65" s="67">
        <f t="shared" si="109"/>
        <v>0</v>
      </c>
      <c r="Z65" s="72">
        <f t="shared" si="109"/>
        <v>0</v>
      </c>
      <c r="AA65" s="54">
        <f t="shared" si="101"/>
        <v>0</v>
      </c>
      <c r="AB65" s="52"/>
      <c r="AC65" s="67"/>
      <c r="AD65" s="84"/>
      <c r="AE65" s="84"/>
      <c r="AF65" s="54">
        <f t="shared" si="102"/>
        <v>0</v>
      </c>
      <c r="AG65" s="52"/>
      <c r="AH65" s="84"/>
      <c r="AI65" s="85"/>
      <c r="AJ65" s="52"/>
      <c r="AK65" s="84"/>
      <c r="AL65" s="85"/>
      <c r="AM65" s="52"/>
      <c r="AN65" s="84"/>
      <c r="AO65" s="85"/>
      <c r="AP65" s="52"/>
      <c r="AQ65" s="84"/>
      <c r="AR65" s="85"/>
      <c r="AS65" s="71"/>
      <c r="AT65" s="42"/>
      <c r="AU65" s="52"/>
      <c r="AV65" s="67"/>
      <c r="AW65" s="67">
        <f t="shared" si="110"/>
        <v>0</v>
      </c>
      <c r="AX65" s="72">
        <f t="shared" si="110"/>
        <v>0</v>
      </c>
      <c r="AY65" s="60"/>
      <c r="AZ65" s="72"/>
      <c r="BA65" s="72">
        <f t="shared" si="103"/>
        <v>0</v>
      </c>
      <c r="BB65" s="72">
        <f t="shared" si="103"/>
        <v>0</v>
      </c>
      <c r="BC65" s="52"/>
      <c r="BD65" s="67"/>
      <c r="BE65" s="67">
        <f t="shared" si="111"/>
        <v>0</v>
      </c>
      <c r="BF65" s="72">
        <f t="shared" si="111"/>
        <v>0</v>
      </c>
      <c r="BG65" s="60">
        <f t="shared" si="104"/>
        <v>0</v>
      </c>
      <c r="BH65" s="72">
        <f t="shared" si="105"/>
        <v>0</v>
      </c>
      <c r="BI65" s="74">
        <f t="shared" si="106"/>
        <v>0</v>
      </c>
      <c r="BJ65" s="73"/>
      <c r="BK65" s="42"/>
      <c r="BL65" s="52"/>
      <c r="BM65" s="67"/>
      <c r="BN65" s="67">
        <f t="shared" si="112"/>
        <v>0</v>
      </c>
      <c r="BO65" s="72">
        <f t="shared" si="112"/>
        <v>0</v>
      </c>
      <c r="BP65" s="52"/>
      <c r="BQ65" s="67"/>
      <c r="BR65" s="72">
        <f t="shared" si="107"/>
        <v>0</v>
      </c>
      <c r="BS65" s="74">
        <f t="shared" si="107"/>
        <v>0</v>
      </c>
      <c r="BT65" s="42"/>
      <c r="BU65" s="52"/>
      <c r="BV65" s="67"/>
      <c r="BW65" s="67">
        <f t="shared" si="113"/>
        <v>0</v>
      </c>
      <c r="BX65" s="72">
        <f t="shared" si="113"/>
        <v>0</v>
      </c>
      <c r="BY65" s="60"/>
      <c r="BZ65" s="72"/>
      <c r="CA65" s="72">
        <f t="shared" si="108"/>
        <v>0</v>
      </c>
      <c r="CB65" s="74">
        <f t="shared" si="108"/>
        <v>0</v>
      </c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</row>
    <row r="66" spans="1:131" ht="20.25" hidden="1" outlineLevel="1">
      <c r="A66" s="64" t="s">
        <v>30</v>
      </c>
      <c r="B66" s="52"/>
      <c r="C66" s="67"/>
      <c r="D66" s="83">
        <v>0</v>
      </c>
      <c r="E66" s="839">
        <v>0</v>
      </c>
      <c r="F66" s="54">
        <f t="shared" si="98"/>
        <v>0</v>
      </c>
      <c r="G66" s="52"/>
      <c r="H66" s="67"/>
      <c r="I66" s="83">
        <v>0</v>
      </c>
      <c r="J66" s="83">
        <v>0</v>
      </c>
      <c r="K66" s="54">
        <f t="shared" si="99"/>
        <v>0</v>
      </c>
      <c r="L66" s="52"/>
      <c r="M66" s="67"/>
      <c r="N66" s="83">
        <v>0</v>
      </c>
      <c r="O66" s="83">
        <v>0</v>
      </c>
      <c r="P66" s="55">
        <f t="shared" si="100"/>
        <v>0</v>
      </c>
      <c r="Q66" s="52"/>
      <c r="R66" s="84"/>
      <c r="S66" s="85"/>
      <c r="T66" s="52"/>
      <c r="U66" s="84"/>
      <c r="V66" s="85"/>
      <c r="W66" s="52"/>
      <c r="X66" s="67"/>
      <c r="Y66" s="67">
        <f t="shared" si="109"/>
        <v>0</v>
      </c>
      <c r="Z66" s="72">
        <f t="shared" si="109"/>
        <v>0</v>
      </c>
      <c r="AA66" s="54">
        <f t="shared" si="101"/>
        <v>0</v>
      </c>
      <c r="AB66" s="52"/>
      <c r="AC66" s="67"/>
      <c r="AD66" s="84"/>
      <c r="AE66" s="84"/>
      <c r="AF66" s="54">
        <f t="shared" si="102"/>
        <v>0</v>
      </c>
      <c r="AG66" s="52"/>
      <c r="AH66" s="84"/>
      <c r="AI66" s="85"/>
      <c r="AJ66" s="52"/>
      <c r="AK66" s="84"/>
      <c r="AL66" s="85"/>
      <c r="AM66" s="52"/>
      <c r="AN66" s="84"/>
      <c r="AO66" s="85"/>
      <c r="AP66" s="52"/>
      <c r="AQ66" s="84"/>
      <c r="AR66" s="85"/>
      <c r="AS66" s="71"/>
      <c r="AT66" s="42"/>
      <c r="AU66" s="52"/>
      <c r="AV66" s="67"/>
      <c r="AW66" s="67">
        <f t="shared" si="110"/>
        <v>0</v>
      </c>
      <c r="AX66" s="72">
        <f t="shared" si="110"/>
        <v>0</v>
      </c>
      <c r="AY66" s="60"/>
      <c r="AZ66" s="72"/>
      <c r="BA66" s="72">
        <f t="shared" si="103"/>
        <v>0</v>
      </c>
      <c r="BB66" s="72">
        <f t="shared" si="103"/>
        <v>0</v>
      </c>
      <c r="BC66" s="52"/>
      <c r="BD66" s="67"/>
      <c r="BE66" s="67">
        <f t="shared" si="111"/>
        <v>0</v>
      </c>
      <c r="BF66" s="72">
        <f t="shared" si="111"/>
        <v>0</v>
      </c>
      <c r="BG66" s="60">
        <f t="shared" si="104"/>
        <v>0</v>
      </c>
      <c r="BH66" s="72">
        <f t="shared" si="105"/>
        <v>0</v>
      </c>
      <c r="BI66" s="74">
        <f t="shared" si="106"/>
        <v>0</v>
      </c>
      <c r="BJ66" s="73"/>
      <c r="BK66" s="42"/>
      <c r="BL66" s="52"/>
      <c r="BM66" s="67"/>
      <c r="BN66" s="67">
        <f t="shared" si="112"/>
        <v>0</v>
      </c>
      <c r="BO66" s="72">
        <f t="shared" si="112"/>
        <v>0</v>
      </c>
      <c r="BP66" s="52"/>
      <c r="BQ66" s="67"/>
      <c r="BR66" s="72">
        <f t="shared" si="107"/>
        <v>0</v>
      </c>
      <c r="BS66" s="74">
        <f t="shared" si="107"/>
        <v>0</v>
      </c>
      <c r="BT66" s="42"/>
      <c r="BU66" s="52"/>
      <c r="BV66" s="67"/>
      <c r="BW66" s="67">
        <f t="shared" si="113"/>
        <v>0</v>
      </c>
      <c r="BX66" s="72">
        <f t="shared" si="113"/>
        <v>0</v>
      </c>
      <c r="BY66" s="60"/>
      <c r="BZ66" s="72"/>
      <c r="CA66" s="72">
        <f t="shared" si="108"/>
        <v>0</v>
      </c>
      <c r="CB66" s="74">
        <f t="shared" si="108"/>
        <v>0</v>
      </c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</row>
    <row r="67" spans="1:131" ht="20.25" hidden="1" outlineLevel="1">
      <c r="A67" s="64" t="s">
        <v>31</v>
      </c>
      <c r="B67" s="52"/>
      <c r="C67" s="67"/>
      <c r="D67" s="83">
        <v>0</v>
      </c>
      <c r="E67" s="839">
        <v>0</v>
      </c>
      <c r="F67" s="54">
        <f t="shared" si="98"/>
        <v>0</v>
      </c>
      <c r="G67" s="52"/>
      <c r="H67" s="67"/>
      <c r="I67" s="83">
        <v>0</v>
      </c>
      <c r="J67" s="83">
        <v>0</v>
      </c>
      <c r="K67" s="54">
        <f t="shared" si="99"/>
        <v>0</v>
      </c>
      <c r="L67" s="52"/>
      <c r="M67" s="67"/>
      <c r="N67" s="83">
        <v>0</v>
      </c>
      <c r="O67" s="83">
        <v>0</v>
      </c>
      <c r="P67" s="55">
        <f t="shared" si="100"/>
        <v>0</v>
      </c>
      <c r="Q67" s="52"/>
      <c r="R67" s="84"/>
      <c r="S67" s="85"/>
      <c r="T67" s="52"/>
      <c r="U67" s="84"/>
      <c r="V67" s="85"/>
      <c r="W67" s="52"/>
      <c r="X67" s="67"/>
      <c r="Y67" s="67">
        <f t="shared" si="109"/>
        <v>0</v>
      </c>
      <c r="Z67" s="72">
        <f t="shared" si="109"/>
        <v>0</v>
      </c>
      <c r="AA67" s="54">
        <f t="shared" si="101"/>
        <v>0</v>
      </c>
      <c r="AB67" s="52"/>
      <c r="AC67" s="67"/>
      <c r="AD67" s="84"/>
      <c r="AE67" s="84"/>
      <c r="AF67" s="54">
        <f t="shared" si="102"/>
        <v>0</v>
      </c>
      <c r="AG67" s="52"/>
      <c r="AH67" s="84"/>
      <c r="AI67" s="85"/>
      <c r="AJ67" s="52"/>
      <c r="AK67" s="84"/>
      <c r="AL67" s="85"/>
      <c r="AM67" s="52"/>
      <c r="AN67" s="84"/>
      <c r="AO67" s="85"/>
      <c r="AP67" s="52"/>
      <c r="AQ67" s="84"/>
      <c r="AR67" s="85"/>
      <c r="AS67" s="71"/>
      <c r="AT67" s="42"/>
      <c r="AU67" s="52"/>
      <c r="AV67" s="67"/>
      <c r="AW67" s="67">
        <f t="shared" si="110"/>
        <v>0</v>
      </c>
      <c r="AX67" s="72">
        <f t="shared" si="110"/>
        <v>0</v>
      </c>
      <c r="AY67" s="60"/>
      <c r="AZ67" s="72"/>
      <c r="BA67" s="72">
        <f t="shared" si="103"/>
        <v>0</v>
      </c>
      <c r="BB67" s="72">
        <f t="shared" si="103"/>
        <v>0</v>
      </c>
      <c r="BC67" s="52"/>
      <c r="BD67" s="67"/>
      <c r="BE67" s="67">
        <f t="shared" si="111"/>
        <v>0</v>
      </c>
      <c r="BF67" s="72">
        <f t="shared" si="111"/>
        <v>0</v>
      </c>
      <c r="BG67" s="60">
        <f t="shared" si="104"/>
        <v>0</v>
      </c>
      <c r="BH67" s="72">
        <f t="shared" si="105"/>
        <v>0</v>
      </c>
      <c r="BI67" s="74">
        <f t="shared" si="106"/>
        <v>0</v>
      </c>
      <c r="BJ67" s="73"/>
      <c r="BK67" s="42"/>
      <c r="BL67" s="52"/>
      <c r="BM67" s="67"/>
      <c r="BN67" s="67">
        <f t="shared" si="112"/>
        <v>0</v>
      </c>
      <c r="BO67" s="72">
        <f t="shared" si="112"/>
        <v>0</v>
      </c>
      <c r="BP67" s="52"/>
      <c r="BQ67" s="67"/>
      <c r="BR67" s="72">
        <f t="shared" si="107"/>
        <v>0</v>
      </c>
      <c r="BS67" s="74">
        <f t="shared" si="107"/>
        <v>0</v>
      </c>
      <c r="BT67" s="42"/>
      <c r="BU67" s="52"/>
      <c r="BV67" s="67"/>
      <c r="BW67" s="67">
        <f t="shared" si="113"/>
        <v>0</v>
      </c>
      <c r="BX67" s="72">
        <f t="shared" si="113"/>
        <v>0</v>
      </c>
      <c r="BY67" s="60"/>
      <c r="BZ67" s="72"/>
      <c r="CA67" s="72">
        <f t="shared" si="108"/>
        <v>0</v>
      </c>
      <c r="CB67" s="74">
        <f t="shared" si="108"/>
        <v>0</v>
      </c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</row>
    <row r="68" spans="1:131" ht="20.25" hidden="1" outlineLevel="1">
      <c r="A68" s="65" t="s">
        <v>32</v>
      </c>
      <c r="B68" s="52"/>
      <c r="C68" s="67"/>
      <c r="D68" s="83">
        <v>0</v>
      </c>
      <c r="E68" s="839">
        <v>0</v>
      </c>
      <c r="F68" s="54">
        <f t="shared" si="98"/>
        <v>0</v>
      </c>
      <c r="G68" s="52"/>
      <c r="H68" s="67"/>
      <c r="I68" s="83">
        <v>0</v>
      </c>
      <c r="J68" s="83">
        <v>0</v>
      </c>
      <c r="K68" s="54">
        <f t="shared" si="99"/>
        <v>0</v>
      </c>
      <c r="L68" s="52"/>
      <c r="M68" s="67"/>
      <c r="N68" s="83">
        <v>0</v>
      </c>
      <c r="O68" s="83">
        <v>0</v>
      </c>
      <c r="P68" s="55">
        <f t="shared" si="100"/>
        <v>0</v>
      </c>
      <c r="Q68" s="52"/>
      <c r="R68" s="84"/>
      <c r="S68" s="85"/>
      <c r="T68" s="52"/>
      <c r="U68" s="84"/>
      <c r="V68" s="85"/>
      <c r="W68" s="52"/>
      <c r="X68" s="67"/>
      <c r="Y68" s="67">
        <f t="shared" si="109"/>
        <v>0</v>
      </c>
      <c r="Z68" s="72">
        <f t="shared" si="109"/>
        <v>0</v>
      </c>
      <c r="AA68" s="54">
        <f t="shared" si="101"/>
        <v>0</v>
      </c>
      <c r="AB68" s="52"/>
      <c r="AC68" s="67"/>
      <c r="AD68" s="84"/>
      <c r="AE68" s="84"/>
      <c r="AF68" s="54">
        <f t="shared" si="102"/>
        <v>0</v>
      </c>
      <c r="AG68" s="52"/>
      <c r="AH68" s="84"/>
      <c r="AI68" s="85"/>
      <c r="AJ68" s="52"/>
      <c r="AK68" s="84"/>
      <c r="AL68" s="85"/>
      <c r="AM68" s="52"/>
      <c r="AN68" s="84"/>
      <c r="AO68" s="85"/>
      <c r="AP68" s="52"/>
      <c r="AQ68" s="84"/>
      <c r="AR68" s="85"/>
      <c r="AS68" s="71"/>
      <c r="AT68" s="42"/>
      <c r="AU68" s="52"/>
      <c r="AV68" s="67"/>
      <c r="AW68" s="67">
        <f t="shared" si="110"/>
        <v>0</v>
      </c>
      <c r="AX68" s="72">
        <f t="shared" si="110"/>
        <v>0</v>
      </c>
      <c r="AY68" s="60"/>
      <c r="AZ68" s="72"/>
      <c r="BA68" s="72">
        <f t="shared" si="103"/>
        <v>0</v>
      </c>
      <c r="BB68" s="72">
        <f t="shared" si="103"/>
        <v>0</v>
      </c>
      <c r="BC68" s="52"/>
      <c r="BD68" s="67"/>
      <c r="BE68" s="67">
        <f t="shared" si="111"/>
        <v>0</v>
      </c>
      <c r="BF68" s="72">
        <f t="shared" si="111"/>
        <v>0</v>
      </c>
      <c r="BG68" s="60">
        <f t="shared" si="104"/>
        <v>0</v>
      </c>
      <c r="BH68" s="72">
        <f t="shared" si="105"/>
        <v>0</v>
      </c>
      <c r="BI68" s="74">
        <f t="shared" si="106"/>
        <v>0</v>
      </c>
      <c r="BJ68" s="73"/>
      <c r="BK68" s="42"/>
      <c r="BL68" s="52"/>
      <c r="BM68" s="67"/>
      <c r="BN68" s="67">
        <f t="shared" si="112"/>
        <v>0</v>
      </c>
      <c r="BO68" s="72">
        <f t="shared" si="112"/>
        <v>0</v>
      </c>
      <c r="BP68" s="52"/>
      <c r="BQ68" s="67"/>
      <c r="BR68" s="72">
        <f t="shared" si="107"/>
        <v>0</v>
      </c>
      <c r="BS68" s="74">
        <f t="shared" si="107"/>
        <v>0</v>
      </c>
      <c r="BT68" s="42"/>
      <c r="BU68" s="52"/>
      <c r="BV68" s="67"/>
      <c r="BW68" s="67">
        <f t="shared" si="113"/>
        <v>0</v>
      </c>
      <c r="BX68" s="72">
        <f t="shared" si="113"/>
        <v>0</v>
      </c>
      <c r="BY68" s="60"/>
      <c r="BZ68" s="72"/>
      <c r="CA68" s="72">
        <f t="shared" si="108"/>
        <v>0</v>
      </c>
      <c r="CB68" s="74">
        <f t="shared" si="108"/>
        <v>0</v>
      </c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</row>
    <row r="69" spans="1:131" ht="20.25" hidden="1" outlineLevel="1">
      <c r="A69" s="64" t="s">
        <v>33</v>
      </c>
      <c r="B69" s="52"/>
      <c r="C69" s="83">
        <v>0</v>
      </c>
      <c r="D69" s="67"/>
      <c r="E69" s="72"/>
      <c r="F69" s="70"/>
      <c r="G69" s="52"/>
      <c r="H69" s="83">
        <v>0</v>
      </c>
      <c r="I69" s="67"/>
      <c r="J69" s="67"/>
      <c r="K69" s="70"/>
      <c r="L69" s="52"/>
      <c r="M69" s="83">
        <v>0</v>
      </c>
      <c r="N69" s="67"/>
      <c r="O69" s="67"/>
      <c r="P69" s="75"/>
      <c r="Q69" s="86"/>
      <c r="R69" s="67"/>
      <c r="S69" s="70"/>
      <c r="T69" s="86"/>
      <c r="U69" s="67"/>
      <c r="V69" s="70"/>
      <c r="W69" s="52"/>
      <c r="X69" s="67">
        <f>M69+Q69-T69</f>
        <v>0</v>
      </c>
      <c r="Y69" s="67"/>
      <c r="Z69" s="72"/>
      <c r="AA69" s="70"/>
      <c r="AB69" s="52"/>
      <c r="AC69" s="84"/>
      <c r="AD69" s="67"/>
      <c r="AE69" s="67"/>
      <c r="AF69" s="70"/>
      <c r="AG69" s="86"/>
      <c r="AH69" s="67"/>
      <c r="AI69" s="70"/>
      <c r="AJ69" s="86"/>
      <c r="AK69" s="67"/>
      <c r="AL69" s="70"/>
      <c r="AM69" s="86"/>
      <c r="AN69" s="67"/>
      <c r="AO69" s="70"/>
      <c r="AP69" s="86"/>
      <c r="AQ69" s="67"/>
      <c r="AR69" s="70"/>
      <c r="AS69" s="71"/>
      <c r="AT69" s="42"/>
      <c r="AU69" s="52"/>
      <c r="AV69" s="67">
        <f>AC69-M69</f>
        <v>0</v>
      </c>
      <c r="AW69" s="67"/>
      <c r="AX69" s="72"/>
      <c r="AY69" s="60"/>
      <c r="AZ69" s="72">
        <f>IF(M69=0,0,AC69/M69*100)</f>
        <v>0</v>
      </c>
      <c r="BA69" s="72"/>
      <c r="BB69" s="72"/>
      <c r="BC69" s="52"/>
      <c r="BD69" s="67">
        <f>AC69-M69-AG69-AJ69-AM69-AP69</f>
        <v>0</v>
      </c>
      <c r="BE69" s="67"/>
      <c r="BF69" s="72"/>
      <c r="BG69" s="52"/>
      <c r="BH69" s="67"/>
      <c r="BI69" s="70"/>
      <c r="BJ69" s="73"/>
      <c r="BK69" s="42"/>
      <c r="BL69" s="52"/>
      <c r="BM69" s="67">
        <f>AC69-X69</f>
        <v>0</v>
      </c>
      <c r="BN69" s="67"/>
      <c r="BO69" s="72"/>
      <c r="BP69" s="52"/>
      <c r="BQ69" s="72">
        <f>IF(X69=0,0,AC69/X69*100)</f>
        <v>0</v>
      </c>
      <c r="BR69" s="67"/>
      <c r="BS69" s="74"/>
      <c r="BT69" s="42"/>
      <c r="BU69" s="52"/>
      <c r="BV69" s="67">
        <f>AC69-C69</f>
        <v>0</v>
      </c>
      <c r="BW69" s="67"/>
      <c r="BX69" s="72"/>
      <c r="BY69" s="60"/>
      <c r="BZ69" s="72">
        <f>IF(C69=0,0,AC69/C69*100)</f>
        <v>0</v>
      </c>
      <c r="CA69" s="72"/>
      <c r="CB69" s="74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</row>
    <row r="70" spans="1:131" ht="18" hidden="1" customHeight="1" outlineLevel="1">
      <c r="A70" s="82" t="s">
        <v>39</v>
      </c>
      <c r="B70" s="52">
        <f>C70+D70</f>
        <v>0</v>
      </c>
      <c r="C70" s="83">
        <v>0</v>
      </c>
      <c r="D70" s="67">
        <f>SUM(D71:D72,D75:D76)</f>
        <v>0</v>
      </c>
      <c r="E70" s="72">
        <f>SUM(E71:E72,E75:E76)</f>
        <v>0</v>
      </c>
      <c r="F70" s="54">
        <f t="shared" ref="F70:F76" si="114">IF(E70=0,0,ROUND(D70/E70/12,0))</f>
        <v>0</v>
      </c>
      <c r="G70" s="52">
        <f>H70+I70</f>
        <v>0</v>
      </c>
      <c r="H70" s="83">
        <v>0</v>
      </c>
      <c r="I70" s="67">
        <f>SUM(I71:I72,I75:I76)</f>
        <v>0</v>
      </c>
      <c r="J70" s="67">
        <f>SUM(J71:J72,J75:J76)</f>
        <v>0</v>
      </c>
      <c r="K70" s="54">
        <f t="shared" ref="K70:K76" si="115">IF(J70=0,0,ROUND(I70/J70/12,0))</f>
        <v>0</v>
      </c>
      <c r="L70" s="52">
        <f>M70+N70</f>
        <v>0</v>
      </c>
      <c r="M70" s="83">
        <v>0</v>
      </c>
      <c r="N70" s="67">
        <f>SUM(N71:N72,N75:N76)</f>
        <v>0</v>
      </c>
      <c r="O70" s="67">
        <f>SUM(O71:O72,O75:O76)</f>
        <v>0</v>
      </c>
      <c r="P70" s="55">
        <f t="shared" ref="P70:P76" si="116">IF(O70=0,0,ROUND(N70/O70/12,0))</f>
        <v>0</v>
      </c>
      <c r="Q70" s="86"/>
      <c r="R70" s="67">
        <f>SUM(R71:R72,R75:R76)</f>
        <v>0</v>
      </c>
      <c r="S70" s="70">
        <f>SUM(S71:S72,S75:S76)</f>
        <v>0</v>
      </c>
      <c r="T70" s="86"/>
      <c r="U70" s="67">
        <f>SUM(U71:U72,U75:U76)</f>
        <v>0</v>
      </c>
      <c r="V70" s="70">
        <f>SUM(V71:V72,V75:V76)</f>
        <v>0</v>
      </c>
      <c r="W70" s="52">
        <f>X70+Y70</f>
        <v>0</v>
      </c>
      <c r="X70" s="67">
        <f>M70+Q70-T70</f>
        <v>0</v>
      </c>
      <c r="Y70" s="67">
        <f>SUM(Y71:Y72,Y75:Y76)</f>
        <v>0</v>
      </c>
      <c r="Z70" s="72">
        <f>SUM(Z71:Z72,Z75:Z76)</f>
        <v>0</v>
      </c>
      <c r="AA70" s="54">
        <f t="shared" ref="AA70:AA76" si="117">IF(Z70=0,0,ROUND(Y70/Z70/12,0))</f>
        <v>0</v>
      </c>
      <c r="AB70" s="52">
        <f>AC70+AD70</f>
        <v>0</v>
      </c>
      <c r="AC70" s="84"/>
      <c r="AD70" s="67">
        <f>SUM(AD71:AD72,AD75:AD76)</f>
        <v>0</v>
      </c>
      <c r="AE70" s="67">
        <f>SUM(AE71:AE72,AE75:AE76)</f>
        <v>0</v>
      </c>
      <c r="AF70" s="54">
        <f t="shared" ref="AF70:AF76" si="118">IF(AE70=0,0,ROUND(AD70/AE70/12,0))</f>
        <v>0</v>
      </c>
      <c r="AG70" s="86"/>
      <c r="AH70" s="67">
        <f>SUM(AH71:AH72,AH75:AH76)</f>
        <v>0</v>
      </c>
      <c r="AI70" s="70">
        <f>SUM(AI71:AI72,AI75:AI76)</f>
        <v>0</v>
      </c>
      <c r="AJ70" s="86"/>
      <c r="AK70" s="67">
        <f>SUM(AK71:AK72,AK75:AK76)</f>
        <v>0</v>
      </c>
      <c r="AL70" s="70">
        <f>SUM(AL71:AL72,AL75:AL76)</f>
        <v>0</v>
      </c>
      <c r="AM70" s="86"/>
      <c r="AN70" s="67">
        <f>SUM(AN71:AN72,AN75:AN76)</f>
        <v>0</v>
      </c>
      <c r="AO70" s="70">
        <f>SUM(AO71:AO72,AO75:AO76)</f>
        <v>0</v>
      </c>
      <c r="AP70" s="86"/>
      <c r="AQ70" s="67">
        <f>SUM(AQ71:AQ72,AQ75:AQ76)</f>
        <v>0</v>
      </c>
      <c r="AR70" s="70">
        <f>SUM(AR71:AR72,AR75:AR76)</f>
        <v>0</v>
      </c>
      <c r="AS70" s="71"/>
      <c r="AT70" s="42"/>
      <c r="AU70" s="52">
        <f>AV70+AW70</f>
        <v>0</v>
      </c>
      <c r="AV70" s="67">
        <f>AC70-M70</f>
        <v>0</v>
      </c>
      <c r="AW70" s="67">
        <f>SUM(AW71:AW72,AW75:AW76)</f>
        <v>0</v>
      </c>
      <c r="AX70" s="72">
        <f>SUM(AX71:AX72,AX75:AX76)</f>
        <v>0</v>
      </c>
      <c r="AY70" s="60">
        <f>IF(L70=0,0,AB70/L70*100)</f>
        <v>0</v>
      </c>
      <c r="AZ70" s="72">
        <f>IF(M70=0,0,AC70/M70*100)</f>
        <v>0</v>
      </c>
      <c r="BA70" s="72">
        <f t="shared" ref="BA70:BB76" si="119">IF(N70=0,0,AD70/N70*100)</f>
        <v>0</v>
      </c>
      <c r="BB70" s="72">
        <f t="shared" si="119"/>
        <v>0</v>
      </c>
      <c r="BC70" s="52">
        <f>BD70+BE70</f>
        <v>0</v>
      </c>
      <c r="BD70" s="67">
        <f>AC70-M70-AG70-AJ70-AM70-AP70</f>
        <v>0</v>
      </c>
      <c r="BE70" s="67">
        <f>SUM(BE71:BE72,BE75:BE76)</f>
        <v>0</v>
      </c>
      <c r="BF70" s="72">
        <f>SUM(BF71:BF72,BF75:BF76)</f>
        <v>0</v>
      </c>
      <c r="BG70" s="60">
        <f t="shared" ref="BG70:BG76" si="120">IF(F70=0,0,AF70/F70*100)</f>
        <v>0</v>
      </c>
      <c r="BH70" s="72">
        <f t="shared" ref="BH70:BH76" si="121">IF(K70=0,0,AF70/K70*100)</f>
        <v>0</v>
      </c>
      <c r="BI70" s="74">
        <f t="shared" ref="BI70:BI76" si="122">IF(P70=0,0,AF70/P70*100)</f>
        <v>0</v>
      </c>
      <c r="BJ70" s="73"/>
      <c r="BK70" s="42"/>
      <c r="BL70" s="52">
        <f>BM70+BN70</f>
        <v>0</v>
      </c>
      <c r="BM70" s="67">
        <f>AC70-X70</f>
        <v>0</v>
      </c>
      <c r="BN70" s="67">
        <f>SUM(BN71:BN72,BN75:BN76)</f>
        <v>0</v>
      </c>
      <c r="BO70" s="72">
        <f>SUM(BO71:BO72,BO75:BO76)</f>
        <v>0</v>
      </c>
      <c r="BP70" s="60">
        <f>IF(W70=0,0,AB70/W70*100)</f>
        <v>0</v>
      </c>
      <c r="BQ70" s="72">
        <f>IF(X70=0,0,AC70/X70*100)</f>
        <v>0</v>
      </c>
      <c r="BR70" s="72">
        <f t="shared" ref="BR70:BS76" si="123">IF(Y70=0,0,AD70/Y70*100)</f>
        <v>0</v>
      </c>
      <c r="BS70" s="74">
        <f t="shared" si="123"/>
        <v>0</v>
      </c>
      <c r="BT70" s="42"/>
      <c r="BU70" s="52">
        <f>BV70+BW70</f>
        <v>0</v>
      </c>
      <c r="BV70" s="67">
        <f>AC70-C70</f>
        <v>0</v>
      </c>
      <c r="BW70" s="67">
        <f>SUM(BW71:BW72,BW75:BW76)</f>
        <v>0</v>
      </c>
      <c r="BX70" s="72">
        <f>SUM(BX71:BX72,BX75:BX76)</f>
        <v>0</v>
      </c>
      <c r="BY70" s="60">
        <f>IF(B70=0,0,AB70/B70*100)</f>
        <v>0</v>
      </c>
      <c r="BZ70" s="72">
        <f>IF(C70=0,0,AC70/C70*100)</f>
        <v>0</v>
      </c>
      <c r="CA70" s="72">
        <f t="shared" ref="CA70:CB76" si="124">IF(D70=0,0,AD70/D70*100)</f>
        <v>0</v>
      </c>
      <c r="CB70" s="74">
        <f t="shared" si="124"/>
        <v>0</v>
      </c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</row>
    <row r="71" spans="1:131" ht="20.25" hidden="1" outlineLevel="1">
      <c r="A71" s="51" t="s">
        <v>27</v>
      </c>
      <c r="B71" s="52"/>
      <c r="C71" s="67"/>
      <c r="D71" s="83">
        <v>0</v>
      </c>
      <c r="E71" s="839">
        <v>0</v>
      </c>
      <c r="F71" s="54">
        <f t="shared" si="114"/>
        <v>0</v>
      </c>
      <c r="G71" s="52"/>
      <c r="H71" s="67"/>
      <c r="I71" s="83">
        <v>0</v>
      </c>
      <c r="J71" s="83">
        <v>0</v>
      </c>
      <c r="K71" s="54">
        <f t="shared" si="115"/>
        <v>0</v>
      </c>
      <c r="L71" s="52"/>
      <c r="M71" s="67"/>
      <c r="N71" s="83">
        <v>0</v>
      </c>
      <c r="O71" s="83">
        <v>0</v>
      </c>
      <c r="P71" s="55">
        <f t="shared" si="116"/>
        <v>0</v>
      </c>
      <c r="Q71" s="52"/>
      <c r="R71" s="84"/>
      <c r="S71" s="85"/>
      <c r="T71" s="52"/>
      <c r="U71" s="84"/>
      <c r="V71" s="85"/>
      <c r="W71" s="52"/>
      <c r="X71" s="67"/>
      <c r="Y71" s="67">
        <f t="shared" ref="Y71:Z76" si="125">N71+R71-U71</f>
        <v>0</v>
      </c>
      <c r="Z71" s="72">
        <f t="shared" si="125"/>
        <v>0</v>
      </c>
      <c r="AA71" s="54">
        <f t="shared" si="117"/>
        <v>0</v>
      </c>
      <c r="AB71" s="52"/>
      <c r="AC71" s="67"/>
      <c r="AD71" s="84"/>
      <c r="AE71" s="84"/>
      <c r="AF71" s="54">
        <f t="shared" si="118"/>
        <v>0</v>
      </c>
      <c r="AG71" s="52"/>
      <c r="AH71" s="84"/>
      <c r="AI71" s="85"/>
      <c r="AJ71" s="52"/>
      <c r="AK71" s="84"/>
      <c r="AL71" s="85"/>
      <c r="AM71" s="52"/>
      <c r="AN71" s="84"/>
      <c r="AO71" s="85"/>
      <c r="AP71" s="52"/>
      <c r="AQ71" s="84"/>
      <c r="AR71" s="85"/>
      <c r="AS71" s="71"/>
      <c r="AT71" s="42"/>
      <c r="AU71" s="52"/>
      <c r="AV71" s="67"/>
      <c r="AW71" s="67">
        <f t="shared" ref="AW71:AX76" si="126">AD71-N71</f>
        <v>0</v>
      </c>
      <c r="AX71" s="72">
        <f t="shared" si="126"/>
        <v>0</v>
      </c>
      <c r="AY71" s="60"/>
      <c r="AZ71" s="72"/>
      <c r="BA71" s="72">
        <f t="shared" si="119"/>
        <v>0</v>
      </c>
      <c r="BB71" s="72">
        <f t="shared" si="119"/>
        <v>0</v>
      </c>
      <c r="BC71" s="52"/>
      <c r="BD71" s="67"/>
      <c r="BE71" s="67">
        <f t="shared" ref="BE71:BF76" si="127">AD71-N71-AH71-AK71-AN71-AQ71</f>
        <v>0</v>
      </c>
      <c r="BF71" s="72">
        <f t="shared" si="127"/>
        <v>0</v>
      </c>
      <c r="BG71" s="60">
        <f t="shared" si="120"/>
        <v>0</v>
      </c>
      <c r="BH71" s="72">
        <f t="shared" si="121"/>
        <v>0</v>
      </c>
      <c r="BI71" s="74">
        <f t="shared" si="122"/>
        <v>0</v>
      </c>
      <c r="BJ71" s="73"/>
      <c r="BK71" s="42"/>
      <c r="BL71" s="52"/>
      <c r="BM71" s="67"/>
      <c r="BN71" s="67">
        <f t="shared" ref="BN71:BO76" si="128">AD71-Y71</f>
        <v>0</v>
      </c>
      <c r="BO71" s="72">
        <f t="shared" si="128"/>
        <v>0</v>
      </c>
      <c r="BP71" s="52"/>
      <c r="BQ71" s="67"/>
      <c r="BR71" s="72">
        <f t="shared" si="123"/>
        <v>0</v>
      </c>
      <c r="BS71" s="74">
        <f t="shared" si="123"/>
        <v>0</v>
      </c>
      <c r="BT71" s="42"/>
      <c r="BU71" s="52"/>
      <c r="BV71" s="67"/>
      <c r="BW71" s="67">
        <f t="shared" ref="BW71:BX76" si="129">AD71-D71</f>
        <v>0</v>
      </c>
      <c r="BX71" s="72">
        <f t="shared" si="129"/>
        <v>0</v>
      </c>
      <c r="BY71" s="60"/>
      <c r="BZ71" s="72"/>
      <c r="CA71" s="72">
        <f t="shared" si="124"/>
        <v>0</v>
      </c>
      <c r="CB71" s="74">
        <f t="shared" si="124"/>
        <v>0</v>
      </c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</row>
    <row r="72" spans="1:131" ht="20.25" hidden="1" outlineLevel="1">
      <c r="A72" s="64" t="s">
        <v>28</v>
      </c>
      <c r="B72" s="52"/>
      <c r="C72" s="67"/>
      <c r="D72" s="83">
        <v>0</v>
      </c>
      <c r="E72" s="839">
        <v>0</v>
      </c>
      <c r="F72" s="54">
        <f t="shared" si="114"/>
        <v>0</v>
      </c>
      <c r="G72" s="52"/>
      <c r="H72" s="67"/>
      <c r="I72" s="83">
        <v>0</v>
      </c>
      <c r="J72" s="83">
        <v>0</v>
      </c>
      <c r="K72" s="54">
        <f t="shared" si="115"/>
        <v>0</v>
      </c>
      <c r="L72" s="52"/>
      <c r="M72" s="67"/>
      <c r="N72" s="83">
        <v>0</v>
      </c>
      <c r="O72" s="83">
        <v>0</v>
      </c>
      <c r="P72" s="55">
        <f t="shared" si="116"/>
        <v>0</v>
      </c>
      <c r="Q72" s="52"/>
      <c r="R72" s="84"/>
      <c r="S72" s="85"/>
      <c r="T72" s="52"/>
      <c r="U72" s="84"/>
      <c r="V72" s="85"/>
      <c r="W72" s="52"/>
      <c r="X72" s="67"/>
      <c r="Y72" s="67">
        <f t="shared" si="125"/>
        <v>0</v>
      </c>
      <c r="Z72" s="72">
        <f t="shared" si="125"/>
        <v>0</v>
      </c>
      <c r="AA72" s="54">
        <f t="shared" si="117"/>
        <v>0</v>
      </c>
      <c r="AB72" s="52"/>
      <c r="AC72" s="67"/>
      <c r="AD72" s="84"/>
      <c r="AE72" s="84"/>
      <c r="AF72" s="54">
        <f t="shared" si="118"/>
        <v>0</v>
      </c>
      <c r="AG72" s="52"/>
      <c r="AH72" s="84"/>
      <c r="AI72" s="85"/>
      <c r="AJ72" s="52"/>
      <c r="AK72" s="84"/>
      <c r="AL72" s="85"/>
      <c r="AM72" s="52"/>
      <c r="AN72" s="84"/>
      <c r="AO72" s="85"/>
      <c r="AP72" s="52"/>
      <c r="AQ72" s="84"/>
      <c r="AR72" s="85"/>
      <c r="AS72" s="71"/>
      <c r="AT72" s="42"/>
      <c r="AU72" s="52"/>
      <c r="AV72" s="67"/>
      <c r="AW72" s="67">
        <f t="shared" si="126"/>
        <v>0</v>
      </c>
      <c r="AX72" s="72">
        <f t="shared" si="126"/>
        <v>0</v>
      </c>
      <c r="AY72" s="60"/>
      <c r="AZ72" s="72"/>
      <c r="BA72" s="72">
        <f t="shared" si="119"/>
        <v>0</v>
      </c>
      <c r="BB72" s="72">
        <f t="shared" si="119"/>
        <v>0</v>
      </c>
      <c r="BC72" s="52"/>
      <c r="BD72" s="67"/>
      <c r="BE72" s="67">
        <f t="shared" si="127"/>
        <v>0</v>
      </c>
      <c r="BF72" s="72">
        <f t="shared" si="127"/>
        <v>0</v>
      </c>
      <c r="BG72" s="60">
        <f t="shared" si="120"/>
        <v>0</v>
      </c>
      <c r="BH72" s="72">
        <f t="shared" si="121"/>
        <v>0</v>
      </c>
      <c r="BI72" s="74">
        <f t="shared" si="122"/>
        <v>0</v>
      </c>
      <c r="BJ72" s="73"/>
      <c r="BK72" s="42"/>
      <c r="BL72" s="52"/>
      <c r="BM72" s="67"/>
      <c r="BN72" s="67">
        <f t="shared" si="128"/>
        <v>0</v>
      </c>
      <c r="BO72" s="72">
        <f t="shared" si="128"/>
        <v>0</v>
      </c>
      <c r="BP72" s="52"/>
      <c r="BQ72" s="67"/>
      <c r="BR72" s="72">
        <f t="shared" si="123"/>
        <v>0</v>
      </c>
      <c r="BS72" s="74">
        <f t="shared" si="123"/>
        <v>0</v>
      </c>
      <c r="BT72" s="42"/>
      <c r="BU72" s="52"/>
      <c r="BV72" s="67"/>
      <c r="BW72" s="67">
        <f t="shared" si="129"/>
        <v>0</v>
      </c>
      <c r="BX72" s="72">
        <f t="shared" si="129"/>
        <v>0</v>
      </c>
      <c r="BY72" s="60"/>
      <c r="BZ72" s="72"/>
      <c r="CA72" s="72">
        <f t="shared" si="124"/>
        <v>0</v>
      </c>
      <c r="CB72" s="74">
        <f t="shared" si="124"/>
        <v>0</v>
      </c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</row>
    <row r="73" spans="1:131" ht="20.25" hidden="1" outlineLevel="1">
      <c r="A73" s="64" t="s">
        <v>29</v>
      </c>
      <c r="B73" s="52"/>
      <c r="C73" s="67"/>
      <c r="D73" s="83">
        <v>0</v>
      </c>
      <c r="E73" s="839">
        <v>0</v>
      </c>
      <c r="F73" s="54">
        <f t="shared" si="114"/>
        <v>0</v>
      </c>
      <c r="G73" s="52"/>
      <c r="H73" s="67"/>
      <c r="I73" s="83">
        <v>0</v>
      </c>
      <c r="J73" s="83">
        <v>0</v>
      </c>
      <c r="K73" s="54">
        <f t="shared" si="115"/>
        <v>0</v>
      </c>
      <c r="L73" s="52"/>
      <c r="M73" s="67"/>
      <c r="N73" s="83">
        <v>0</v>
      </c>
      <c r="O73" s="83">
        <v>0</v>
      </c>
      <c r="P73" s="55">
        <f t="shared" si="116"/>
        <v>0</v>
      </c>
      <c r="Q73" s="52"/>
      <c r="R73" s="84"/>
      <c r="S73" s="85"/>
      <c r="T73" s="52"/>
      <c r="U73" s="84"/>
      <c r="V73" s="85"/>
      <c r="W73" s="52"/>
      <c r="X73" s="67"/>
      <c r="Y73" s="67">
        <f t="shared" si="125"/>
        <v>0</v>
      </c>
      <c r="Z73" s="72">
        <f t="shared" si="125"/>
        <v>0</v>
      </c>
      <c r="AA73" s="54">
        <f t="shared" si="117"/>
        <v>0</v>
      </c>
      <c r="AB73" s="52"/>
      <c r="AC73" s="67"/>
      <c r="AD73" s="84"/>
      <c r="AE73" s="84"/>
      <c r="AF73" s="54">
        <f t="shared" si="118"/>
        <v>0</v>
      </c>
      <c r="AG73" s="52"/>
      <c r="AH73" s="84"/>
      <c r="AI73" s="85"/>
      <c r="AJ73" s="52"/>
      <c r="AK73" s="84"/>
      <c r="AL73" s="85"/>
      <c r="AM73" s="52"/>
      <c r="AN73" s="84"/>
      <c r="AO73" s="85"/>
      <c r="AP73" s="52"/>
      <c r="AQ73" s="84"/>
      <c r="AR73" s="85"/>
      <c r="AS73" s="71"/>
      <c r="AT73" s="42"/>
      <c r="AU73" s="52"/>
      <c r="AV73" s="67"/>
      <c r="AW73" s="67">
        <f t="shared" si="126"/>
        <v>0</v>
      </c>
      <c r="AX73" s="72">
        <f t="shared" si="126"/>
        <v>0</v>
      </c>
      <c r="AY73" s="60"/>
      <c r="AZ73" s="72"/>
      <c r="BA73" s="72">
        <f t="shared" si="119"/>
        <v>0</v>
      </c>
      <c r="BB73" s="72">
        <f t="shared" si="119"/>
        <v>0</v>
      </c>
      <c r="BC73" s="52"/>
      <c r="BD73" s="67"/>
      <c r="BE73" s="67">
        <f t="shared" si="127"/>
        <v>0</v>
      </c>
      <c r="BF73" s="72">
        <f t="shared" si="127"/>
        <v>0</v>
      </c>
      <c r="BG73" s="60">
        <f t="shared" si="120"/>
        <v>0</v>
      </c>
      <c r="BH73" s="72">
        <f t="shared" si="121"/>
        <v>0</v>
      </c>
      <c r="BI73" s="74">
        <f t="shared" si="122"/>
        <v>0</v>
      </c>
      <c r="BJ73" s="73"/>
      <c r="BK73" s="42"/>
      <c r="BL73" s="52"/>
      <c r="BM73" s="67"/>
      <c r="BN73" s="67">
        <f t="shared" si="128"/>
        <v>0</v>
      </c>
      <c r="BO73" s="72">
        <f t="shared" si="128"/>
        <v>0</v>
      </c>
      <c r="BP73" s="52"/>
      <c r="BQ73" s="67"/>
      <c r="BR73" s="72">
        <f t="shared" si="123"/>
        <v>0</v>
      </c>
      <c r="BS73" s="74">
        <f t="shared" si="123"/>
        <v>0</v>
      </c>
      <c r="BT73" s="42"/>
      <c r="BU73" s="52"/>
      <c r="BV73" s="67"/>
      <c r="BW73" s="67">
        <f t="shared" si="129"/>
        <v>0</v>
      </c>
      <c r="BX73" s="72">
        <f t="shared" si="129"/>
        <v>0</v>
      </c>
      <c r="BY73" s="60"/>
      <c r="BZ73" s="72"/>
      <c r="CA73" s="72">
        <f t="shared" si="124"/>
        <v>0</v>
      </c>
      <c r="CB73" s="74">
        <f t="shared" si="124"/>
        <v>0</v>
      </c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</row>
    <row r="74" spans="1:131" ht="20.25" hidden="1" outlineLevel="1">
      <c r="A74" s="64" t="s">
        <v>30</v>
      </c>
      <c r="B74" s="52"/>
      <c r="C74" s="67"/>
      <c r="D74" s="83">
        <v>0</v>
      </c>
      <c r="E74" s="839">
        <v>0</v>
      </c>
      <c r="F74" s="54">
        <f t="shared" si="114"/>
        <v>0</v>
      </c>
      <c r="G74" s="52"/>
      <c r="H74" s="67"/>
      <c r="I74" s="83">
        <v>0</v>
      </c>
      <c r="J74" s="83">
        <v>0</v>
      </c>
      <c r="K74" s="54">
        <f t="shared" si="115"/>
        <v>0</v>
      </c>
      <c r="L74" s="52"/>
      <c r="M74" s="67"/>
      <c r="N74" s="83">
        <v>0</v>
      </c>
      <c r="O74" s="83">
        <v>0</v>
      </c>
      <c r="P74" s="55">
        <f t="shared" si="116"/>
        <v>0</v>
      </c>
      <c r="Q74" s="52"/>
      <c r="R74" s="84"/>
      <c r="S74" s="85"/>
      <c r="T74" s="52"/>
      <c r="U74" s="84"/>
      <c r="V74" s="85"/>
      <c r="W74" s="52"/>
      <c r="X74" s="67"/>
      <c r="Y74" s="67">
        <f t="shared" si="125"/>
        <v>0</v>
      </c>
      <c r="Z74" s="72">
        <f t="shared" si="125"/>
        <v>0</v>
      </c>
      <c r="AA74" s="54">
        <f t="shared" si="117"/>
        <v>0</v>
      </c>
      <c r="AB74" s="52"/>
      <c r="AC74" s="67"/>
      <c r="AD74" s="84"/>
      <c r="AE74" s="84"/>
      <c r="AF74" s="54">
        <f t="shared" si="118"/>
        <v>0</v>
      </c>
      <c r="AG74" s="52"/>
      <c r="AH74" s="84"/>
      <c r="AI74" s="85"/>
      <c r="AJ74" s="52"/>
      <c r="AK74" s="84"/>
      <c r="AL74" s="85"/>
      <c r="AM74" s="52"/>
      <c r="AN74" s="84"/>
      <c r="AO74" s="85"/>
      <c r="AP74" s="52"/>
      <c r="AQ74" s="84"/>
      <c r="AR74" s="85"/>
      <c r="AS74" s="71"/>
      <c r="AT74" s="42"/>
      <c r="AU74" s="52"/>
      <c r="AV74" s="67"/>
      <c r="AW74" s="67">
        <f t="shared" si="126"/>
        <v>0</v>
      </c>
      <c r="AX74" s="72">
        <f t="shared" si="126"/>
        <v>0</v>
      </c>
      <c r="AY74" s="60"/>
      <c r="AZ74" s="72"/>
      <c r="BA74" s="72">
        <f t="shared" si="119"/>
        <v>0</v>
      </c>
      <c r="BB74" s="72">
        <f t="shared" si="119"/>
        <v>0</v>
      </c>
      <c r="BC74" s="52"/>
      <c r="BD74" s="67"/>
      <c r="BE74" s="67">
        <f t="shared" si="127"/>
        <v>0</v>
      </c>
      <c r="BF74" s="72">
        <f t="shared" si="127"/>
        <v>0</v>
      </c>
      <c r="BG74" s="60">
        <f t="shared" si="120"/>
        <v>0</v>
      </c>
      <c r="BH74" s="72">
        <f t="shared" si="121"/>
        <v>0</v>
      </c>
      <c r="BI74" s="74">
        <f t="shared" si="122"/>
        <v>0</v>
      </c>
      <c r="BJ74" s="73"/>
      <c r="BK74" s="42"/>
      <c r="BL74" s="52"/>
      <c r="BM74" s="67"/>
      <c r="BN74" s="67">
        <f t="shared" si="128"/>
        <v>0</v>
      </c>
      <c r="BO74" s="72">
        <f t="shared" si="128"/>
        <v>0</v>
      </c>
      <c r="BP74" s="52"/>
      <c r="BQ74" s="67"/>
      <c r="BR74" s="72">
        <f t="shared" si="123"/>
        <v>0</v>
      </c>
      <c r="BS74" s="74">
        <f t="shared" si="123"/>
        <v>0</v>
      </c>
      <c r="BT74" s="42"/>
      <c r="BU74" s="52"/>
      <c r="BV74" s="67"/>
      <c r="BW74" s="67">
        <f t="shared" si="129"/>
        <v>0</v>
      </c>
      <c r="BX74" s="72">
        <f t="shared" si="129"/>
        <v>0</v>
      </c>
      <c r="BY74" s="60"/>
      <c r="BZ74" s="72"/>
      <c r="CA74" s="72">
        <f t="shared" si="124"/>
        <v>0</v>
      </c>
      <c r="CB74" s="74">
        <f t="shared" si="124"/>
        <v>0</v>
      </c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</row>
    <row r="75" spans="1:131" ht="20.25" hidden="1" outlineLevel="1">
      <c r="A75" s="64" t="s">
        <v>31</v>
      </c>
      <c r="B75" s="52"/>
      <c r="C75" s="67"/>
      <c r="D75" s="83">
        <v>0</v>
      </c>
      <c r="E75" s="839">
        <v>0</v>
      </c>
      <c r="F75" s="54">
        <f t="shared" si="114"/>
        <v>0</v>
      </c>
      <c r="G75" s="52"/>
      <c r="H75" s="67"/>
      <c r="I75" s="83">
        <v>0</v>
      </c>
      <c r="J75" s="83">
        <v>0</v>
      </c>
      <c r="K75" s="54">
        <f t="shared" si="115"/>
        <v>0</v>
      </c>
      <c r="L75" s="52"/>
      <c r="M75" s="67"/>
      <c r="N75" s="83">
        <v>0</v>
      </c>
      <c r="O75" s="83">
        <v>0</v>
      </c>
      <c r="P75" s="55">
        <f t="shared" si="116"/>
        <v>0</v>
      </c>
      <c r="Q75" s="52"/>
      <c r="R75" s="84"/>
      <c r="S75" s="85"/>
      <c r="T75" s="52"/>
      <c r="U75" s="84"/>
      <c r="V75" s="85"/>
      <c r="W75" s="52"/>
      <c r="X75" s="67"/>
      <c r="Y75" s="67">
        <f t="shared" si="125"/>
        <v>0</v>
      </c>
      <c r="Z75" s="72">
        <f t="shared" si="125"/>
        <v>0</v>
      </c>
      <c r="AA75" s="54">
        <f t="shared" si="117"/>
        <v>0</v>
      </c>
      <c r="AB75" s="52"/>
      <c r="AC75" s="67"/>
      <c r="AD75" s="84"/>
      <c r="AE75" s="84"/>
      <c r="AF75" s="54">
        <f t="shared" si="118"/>
        <v>0</v>
      </c>
      <c r="AG75" s="52"/>
      <c r="AH75" s="84"/>
      <c r="AI75" s="85"/>
      <c r="AJ75" s="52"/>
      <c r="AK75" s="84"/>
      <c r="AL75" s="85"/>
      <c r="AM75" s="52"/>
      <c r="AN75" s="84"/>
      <c r="AO75" s="85"/>
      <c r="AP75" s="52"/>
      <c r="AQ75" s="84"/>
      <c r="AR75" s="85"/>
      <c r="AS75" s="71"/>
      <c r="AT75" s="42"/>
      <c r="AU75" s="52"/>
      <c r="AV75" s="67"/>
      <c r="AW75" s="67">
        <f t="shared" si="126"/>
        <v>0</v>
      </c>
      <c r="AX75" s="72">
        <f t="shared" si="126"/>
        <v>0</v>
      </c>
      <c r="AY75" s="60"/>
      <c r="AZ75" s="72"/>
      <c r="BA75" s="72">
        <f t="shared" si="119"/>
        <v>0</v>
      </c>
      <c r="BB75" s="72">
        <f t="shared" si="119"/>
        <v>0</v>
      </c>
      <c r="BC75" s="52"/>
      <c r="BD75" s="67"/>
      <c r="BE75" s="67">
        <f t="shared" si="127"/>
        <v>0</v>
      </c>
      <c r="BF75" s="72">
        <f t="shared" si="127"/>
        <v>0</v>
      </c>
      <c r="BG75" s="60">
        <f t="shared" si="120"/>
        <v>0</v>
      </c>
      <c r="BH75" s="72">
        <f t="shared" si="121"/>
        <v>0</v>
      </c>
      <c r="BI75" s="74">
        <f t="shared" si="122"/>
        <v>0</v>
      </c>
      <c r="BJ75" s="73"/>
      <c r="BK75" s="42"/>
      <c r="BL75" s="52"/>
      <c r="BM75" s="67"/>
      <c r="BN75" s="67">
        <f t="shared" si="128"/>
        <v>0</v>
      </c>
      <c r="BO75" s="72">
        <f t="shared" si="128"/>
        <v>0</v>
      </c>
      <c r="BP75" s="52"/>
      <c r="BQ75" s="67"/>
      <c r="BR75" s="72">
        <f t="shared" si="123"/>
        <v>0</v>
      </c>
      <c r="BS75" s="74">
        <f t="shared" si="123"/>
        <v>0</v>
      </c>
      <c r="BT75" s="42"/>
      <c r="BU75" s="52"/>
      <c r="BV75" s="67"/>
      <c r="BW75" s="67">
        <f t="shared" si="129"/>
        <v>0</v>
      </c>
      <c r="BX75" s="72">
        <f t="shared" si="129"/>
        <v>0</v>
      </c>
      <c r="BY75" s="60"/>
      <c r="BZ75" s="72"/>
      <c r="CA75" s="72">
        <f t="shared" si="124"/>
        <v>0</v>
      </c>
      <c r="CB75" s="74">
        <f t="shared" si="124"/>
        <v>0</v>
      </c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</row>
    <row r="76" spans="1:131" ht="20.25" hidden="1" outlineLevel="1">
      <c r="A76" s="65" t="s">
        <v>32</v>
      </c>
      <c r="B76" s="52"/>
      <c r="C76" s="67"/>
      <c r="D76" s="83">
        <v>0</v>
      </c>
      <c r="E76" s="839">
        <v>0</v>
      </c>
      <c r="F76" s="54">
        <f t="shared" si="114"/>
        <v>0</v>
      </c>
      <c r="G76" s="52"/>
      <c r="H76" s="67"/>
      <c r="I76" s="83">
        <v>0</v>
      </c>
      <c r="J76" s="83">
        <v>0</v>
      </c>
      <c r="K76" s="54">
        <f t="shared" si="115"/>
        <v>0</v>
      </c>
      <c r="L76" s="52"/>
      <c r="M76" s="67"/>
      <c r="N76" s="83">
        <v>0</v>
      </c>
      <c r="O76" s="83">
        <v>0</v>
      </c>
      <c r="P76" s="55">
        <f t="shared" si="116"/>
        <v>0</v>
      </c>
      <c r="Q76" s="52"/>
      <c r="R76" s="84"/>
      <c r="S76" s="85"/>
      <c r="T76" s="52"/>
      <c r="U76" s="84"/>
      <c r="V76" s="85"/>
      <c r="W76" s="52"/>
      <c r="X76" s="67"/>
      <c r="Y76" s="67">
        <f t="shared" si="125"/>
        <v>0</v>
      </c>
      <c r="Z76" s="72">
        <f t="shared" si="125"/>
        <v>0</v>
      </c>
      <c r="AA76" s="54">
        <f t="shared" si="117"/>
        <v>0</v>
      </c>
      <c r="AB76" s="52"/>
      <c r="AC76" s="67"/>
      <c r="AD76" s="84"/>
      <c r="AE76" s="84"/>
      <c r="AF76" s="54">
        <f t="shared" si="118"/>
        <v>0</v>
      </c>
      <c r="AG76" s="52"/>
      <c r="AH76" s="84"/>
      <c r="AI76" s="85"/>
      <c r="AJ76" s="52"/>
      <c r="AK76" s="84"/>
      <c r="AL76" s="85"/>
      <c r="AM76" s="52"/>
      <c r="AN76" s="84"/>
      <c r="AO76" s="85"/>
      <c r="AP76" s="52"/>
      <c r="AQ76" s="84"/>
      <c r="AR76" s="85"/>
      <c r="AS76" s="71"/>
      <c r="AT76" s="42"/>
      <c r="AU76" s="52"/>
      <c r="AV76" s="67"/>
      <c r="AW76" s="67">
        <f t="shared" si="126"/>
        <v>0</v>
      </c>
      <c r="AX76" s="72">
        <f t="shared" si="126"/>
        <v>0</v>
      </c>
      <c r="AY76" s="60"/>
      <c r="AZ76" s="72"/>
      <c r="BA76" s="72">
        <f t="shared" si="119"/>
        <v>0</v>
      </c>
      <c r="BB76" s="72">
        <f t="shared" si="119"/>
        <v>0</v>
      </c>
      <c r="BC76" s="52"/>
      <c r="BD76" s="67"/>
      <c r="BE76" s="67">
        <f t="shared" si="127"/>
        <v>0</v>
      </c>
      <c r="BF76" s="72">
        <f t="shared" si="127"/>
        <v>0</v>
      </c>
      <c r="BG76" s="60">
        <f t="shared" si="120"/>
        <v>0</v>
      </c>
      <c r="BH76" s="72">
        <f t="shared" si="121"/>
        <v>0</v>
      </c>
      <c r="BI76" s="74">
        <f t="shared" si="122"/>
        <v>0</v>
      </c>
      <c r="BJ76" s="73"/>
      <c r="BK76" s="42"/>
      <c r="BL76" s="52"/>
      <c r="BM76" s="67"/>
      <c r="BN76" s="67">
        <f t="shared" si="128"/>
        <v>0</v>
      </c>
      <c r="BO76" s="72">
        <f t="shared" si="128"/>
        <v>0</v>
      </c>
      <c r="BP76" s="52"/>
      <c r="BQ76" s="67"/>
      <c r="BR76" s="72">
        <f t="shared" si="123"/>
        <v>0</v>
      </c>
      <c r="BS76" s="74">
        <f t="shared" si="123"/>
        <v>0</v>
      </c>
      <c r="BT76" s="42"/>
      <c r="BU76" s="52"/>
      <c r="BV76" s="67"/>
      <c r="BW76" s="67">
        <f t="shared" si="129"/>
        <v>0</v>
      </c>
      <c r="BX76" s="72">
        <f t="shared" si="129"/>
        <v>0</v>
      </c>
      <c r="BY76" s="60"/>
      <c r="BZ76" s="72"/>
      <c r="CA76" s="72">
        <f t="shared" si="124"/>
        <v>0</v>
      </c>
      <c r="CB76" s="74">
        <f t="shared" si="124"/>
        <v>0</v>
      </c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</row>
    <row r="77" spans="1:131" ht="20.25" hidden="1" outlineLevel="1">
      <c r="A77" s="64" t="s">
        <v>33</v>
      </c>
      <c r="B77" s="52"/>
      <c r="C77" s="83">
        <v>0</v>
      </c>
      <c r="D77" s="67"/>
      <c r="E77" s="72"/>
      <c r="F77" s="70"/>
      <c r="G77" s="52"/>
      <c r="H77" s="83">
        <v>0</v>
      </c>
      <c r="I77" s="67"/>
      <c r="J77" s="67"/>
      <c r="K77" s="70"/>
      <c r="L77" s="52"/>
      <c r="M77" s="83">
        <v>0</v>
      </c>
      <c r="N77" s="67"/>
      <c r="O77" s="67"/>
      <c r="P77" s="75"/>
      <c r="Q77" s="86"/>
      <c r="R77" s="67"/>
      <c r="S77" s="70"/>
      <c r="T77" s="86"/>
      <c r="U77" s="67"/>
      <c r="V77" s="70"/>
      <c r="W77" s="52"/>
      <c r="X77" s="67">
        <f>M77+Q77-T77</f>
        <v>0</v>
      </c>
      <c r="Y77" s="67"/>
      <c r="Z77" s="72"/>
      <c r="AA77" s="70"/>
      <c r="AB77" s="52"/>
      <c r="AC77" s="84"/>
      <c r="AD77" s="67"/>
      <c r="AE77" s="67"/>
      <c r="AF77" s="70"/>
      <c r="AG77" s="86"/>
      <c r="AH77" s="67"/>
      <c r="AI77" s="70"/>
      <c r="AJ77" s="86"/>
      <c r="AK77" s="67"/>
      <c r="AL77" s="70"/>
      <c r="AM77" s="86"/>
      <c r="AN77" s="67"/>
      <c r="AO77" s="70"/>
      <c r="AP77" s="86"/>
      <c r="AQ77" s="67"/>
      <c r="AR77" s="70"/>
      <c r="AS77" s="71"/>
      <c r="AT77" s="42"/>
      <c r="AU77" s="52"/>
      <c r="AV77" s="67">
        <f>AC77-M77</f>
        <v>0</v>
      </c>
      <c r="AW77" s="67"/>
      <c r="AX77" s="72"/>
      <c r="AY77" s="60"/>
      <c r="AZ77" s="72">
        <f>IF(M77=0,0,AC77/M77*100)</f>
        <v>0</v>
      </c>
      <c r="BA77" s="72"/>
      <c r="BB77" s="72"/>
      <c r="BC77" s="52"/>
      <c r="BD77" s="67">
        <f>AC77-M77-AG77-AJ77-AM77-AP77</f>
        <v>0</v>
      </c>
      <c r="BE77" s="67"/>
      <c r="BF77" s="72"/>
      <c r="BG77" s="52"/>
      <c r="BH77" s="67"/>
      <c r="BI77" s="70"/>
      <c r="BJ77" s="73"/>
      <c r="BK77" s="42"/>
      <c r="BL77" s="52"/>
      <c r="BM77" s="67">
        <f>AC77-X77</f>
        <v>0</v>
      </c>
      <c r="BN77" s="67"/>
      <c r="BO77" s="72"/>
      <c r="BP77" s="52"/>
      <c r="BQ77" s="72">
        <f>IF(X77=0,0,AC77/X77*100)</f>
        <v>0</v>
      </c>
      <c r="BR77" s="67"/>
      <c r="BS77" s="74"/>
      <c r="BT77" s="42"/>
      <c r="BU77" s="52"/>
      <c r="BV77" s="67">
        <f>AC77-C77</f>
        <v>0</v>
      </c>
      <c r="BW77" s="67"/>
      <c r="BX77" s="72"/>
      <c r="BY77" s="60"/>
      <c r="BZ77" s="72">
        <f>IF(C77=0,0,AC77/C77*100)</f>
        <v>0</v>
      </c>
      <c r="CA77" s="72"/>
      <c r="CB77" s="74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</row>
    <row r="78" spans="1:131" ht="18" hidden="1" customHeight="1" outlineLevel="1">
      <c r="A78" s="82" t="s">
        <v>39</v>
      </c>
      <c r="B78" s="52">
        <f>C78+D78</f>
        <v>0</v>
      </c>
      <c r="C78" s="83">
        <v>0</v>
      </c>
      <c r="D78" s="67">
        <f>SUM(D79:D80,D83:D84)</f>
        <v>0</v>
      </c>
      <c r="E78" s="72">
        <f>SUM(E79:E80,E83:E84)</f>
        <v>0</v>
      </c>
      <c r="F78" s="54">
        <f t="shared" ref="F78:F84" si="130">IF(E78=0,0,ROUND(D78/E78/12,0))</f>
        <v>0</v>
      </c>
      <c r="G78" s="52">
        <f>H78+I78</f>
        <v>0</v>
      </c>
      <c r="H78" s="83">
        <v>0</v>
      </c>
      <c r="I78" s="67">
        <f>SUM(I79:I80,I83:I84)</f>
        <v>0</v>
      </c>
      <c r="J78" s="67">
        <f>SUM(J79:J80,J83:J84)</f>
        <v>0</v>
      </c>
      <c r="K78" s="54">
        <f t="shared" ref="K78:K84" si="131">IF(J78=0,0,ROUND(I78/J78/12,0))</f>
        <v>0</v>
      </c>
      <c r="L78" s="52">
        <f>M78+N78</f>
        <v>0</v>
      </c>
      <c r="M78" s="83">
        <v>0</v>
      </c>
      <c r="N78" s="67">
        <f>SUM(N79:N80,N83:N84)</f>
        <v>0</v>
      </c>
      <c r="O78" s="67">
        <f>SUM(O79:O80,O83:O84)</f>
        <v>0</v>
      </c>
      <c r="P78" s="55">
        <f t="shared" ref="P78:P84" si="132">IF(O78=0,0,ROUND(N78/O78/12,0))</f>
        <v>0</v>
      </c>
      <c r="Q78" s="86"/>
      <c r="R78" s="67">
        <f>SUM(R79:R80,R83:R84)</f>
        <v>0</v>
      </c>
      <c r="S78" s="70">
        <f>SUM(S79:S80,S83:S84)</f>
        <v>0</v>
      </c>
      <c r="T78" s="86"/>
      <c r="U78" s="67">
        <f>SUM(U79:U80,U83:U84)</f>
        <v>0</v>
      </c>
      <c r="V78" s="70">
        <f>SUM(V79:V80,V83:V84)</f>
        <v>0</v>
      </c>
      <c r="W78" s="52">
        <f>X78+Y78</f>
        <v>0</v>
      </c>
      <c r="X78" s="67">
        <f>M78+Q78-T78</f>
        <v>0</v>
      </c>
      <c r="Y78" s="67">
        <f>SUM(Y79:Y80,Y83:Y84)</f>
        <v>0</v>
      </c>
      <c r="Z78" s="72">
        <f>SUM(Z79:Z80,Z83:Z84)</f>
        <v>0</v>
      </c>
      <c r="AA78" s="54">
        <f t="shared" ref="AA78:AA84" si="133">IF(Z78=0,0,ROUND(Y78/Z78/12,0))</f>
        <v>0</v>
      </c>
      <c r="AB78" s="52">
        <f>AC78+AD78</f>
        <v>0</v>
      </c>
      <c r="AC78" s="84"/>
      <c r="AD78" s="67">
        <f>SUM(AD79:AD80,AD83:AD84)</f>
        <v>0</v>
      </c>
      <c r="AE78" s="67">
        <f>SUM(AE79:AE80,AE83:AE84)</f>
        <v>0</v>
      </c>
      <c r="AF78" s="54">
        <f t="shared" ref="AF78:AF84" si="134">IF(AE78=0,0,ROUND(AD78/AE78/12,0))</f>
        <v>0</v>
      </c>
      <c r="AG78" s="86"/>
      <c r="AH78" s="67">
        <f>SUM(AH79:AH80,AH83:AH84)</f>
        <v>0</v>
      </c>
      <c r="AI78" s="70">
        <f>SUM(AI79:AI80,AI83:AI84)</f>
        <v>0</v>
      </c>
      <c r="AJ78" s="86"/>
      <c r="AK78" s="67">
        <f>SUM(AK79:AK80,AK83:AK84)</f>
        <v>0</v>
      </c>
      <c r="AL78" s="70">
        <f>SUM(AL79:AL80,AL83:AL84)</f>
        <v>0</v>
      </c>
      <c r="AM78" s="86"/>
      <c r="AN78" s="67">
        <f>SUM(AN79:AN80,AN83:AN84)</f>
        <v>0</v>
      </c>
      <c r="AO78" s="70">
        <f>SUM(AO79:AO80,AO83:AO84)</f>
        <v>0</v>
      </c>
      <c r="AP78" s="86"/>
      <c r="AQ78" s="67">
        <f>SUM(AQ79:AQ80,AQ83:AQ84)</f>
        <v>0</v>
      </c>
      <c r="AR78" s="70">
        <f>SUM(AR79:AR80,AR83:AR84)</f>
        <v>0</v>
      </c>
      <c r="AS78" s="71"/>
      <c r="AT78" s="42"/>
      <c r="AU78" s="52">
        <f>AV78+AW78</f>
        <v>0</v>
      </c>
      <c r="AV78" s="67">
        <f>AC78-M78</f>
        <v>0</v>
      </c>
      <c r="AW78" s="67">
        <f>SUM(AW79:AW80,AW83:AW84)</f>
        <v>0</v>
      </c>
      <c r="AX78" s="72">
        <f>SUM(AX79:AX80,AX83:AX84)</f>
        <v>0</v>
      </c>
      <c r="AY78" s="60">
        <f>IF(L78=0,0,AB78/L78*100)</f>
        <v>0</v>
      </c>
      <c r="AZ78" s="72">
        <f>IF(M78=0,0,AC78/M78*100)</f>
        <v>0</v>
      </c>
      <c r="BA78" s="72">
        <f t="shared" ref="BA78:BB84" si="135">IF(N78=0,0,AD78/N78*100)</f>
        <v>0</v>
      </c>
      <c r="BB78" s="72">
        <f t="shared" si="135"/>
        <v>0</v>
      </c>
      <c r="BC78" s="52">
        <f>BD78+BE78</f>
        <v>0</v>
      </c>
      <c r="BD78" s="67">
        <f>AC78-M78-AG78-AJ78-AM78-AP78</f>
        <v>0</v>
      </c>
      <c r="BE78" s="67">
        <f>SUM(BE79:BE80,BE83:BE84)</f>
        <v>0</v>
      </c>
      <c r="BF78" s="72">
        <f>SUM(BF79:BF80,BF83:BF84)</f>
        <v>0</v>
      </c>
      <c r="BG78" s="60">
        <f t="shared" ref="BG78:BG84" si="136">IF(F78=0,0,AF78/F78*100)</f>
        <v>0</v>
      </c>
      <c r="BH78" s="72">
        <f t="shared" ref="BH78:BH84" si="137">IF(K78=0,0,AF78/K78*100)</f>
        <v>0</v>
      </c>
      <c r="BI78" s="74">
        <f t="shared" ref="BI78:BI84" si="138">IF(P78=0,0,AF78/P78*100)</f>
        <v>0</v>
      </c>
      <c r="BJ78" s="73"/>
      <c r="BK78" s="42"/>
      <c r="BL78" s="52">
        <f>BM78+BN78</f>
        <v>0</v>
      </c>
      <c r="BM78" s="67">
        <f>AC78-X78</f>
        <v>0</v>
      </c>
      <c r="BN78" s="67">
        <f>SUM(BN79:BN80,BN83:BN84)</f>
        <v>0</v>
      </c>
      <c r="BO78" s="72">
        <f>SUM(BO79:BO80,BO83:BO84)</f>
        <v>0</v>
      </c>
      <c r="BP78" s="60">
        <f>IF(W78=0,0,AB78/W78*100)</f>
        <v>0</v>
      </c>
      <c r="BQ78" s="72">
        <f>IF(X78=0,0,AC78/X78*100)</f>
        <v>0</v>
      </c>
      <c r="BR78" s="72">
        <f t="shared" ref="BR78:BS84" si="139">IF(Y78=0,0,AD78/Y78*100)</f>
        <v>0</v>
      </c>
      <c r="BS78" s="74">
        <f t="shared" si="139"/>
        <v>0</v>
      </c>
      <c r="BT78" s="42"/>
      <c r="BU78" s="52">
        <f>BV78+BW78</f>
        <v>0</v>
      </c>
      <c r="BV78" s="67">
        <f>AC78-C78</f>
        <v>0</v>
      </c>
      <c r="BW78" s="67">
        <f>SUM(BW79:BW80,BW83:BW84)</f>
        <v>0</v>
      </c>
      <c r="BX78" s="72">
        <f>SUM(BX79:BX80,BX83:BX84)</f>
        <v>0</v>
      </c>
      <c r="BY78" s="60">
        <f>IF(B78=0,0,AB78/B78*100)</f>
        <v>0</v>
      </c>
      <c r="BZ78" s="72">
        <f>IF(C78=0,0,AC78/C78*100)</f>
        <v>0</v>
      </c>
      <c r="CA78" s="72">
        <f t="shared" ref="CA78:CB84" si="140">IF(D78=0,0,AD78/D78*100)</f>
        <v>0</v>
      </c>
      <c r="CB78" s="74">
        <f t="shared" si="140"/>
        <v>0</v>
      </c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</row>
    <row r="79" spans="1:131" ht="20.25" hidden="1" outlineLevel="1">
      <c r="A79" s="51" t="s">
        <v>27</v>
      </c>
      <c r="B79" s="52"/>
      <c r="C79" s="67"/>
      <c r="D79" s="83">
        <v>0</v>
      </c>
      <c r="E79" s="839">
        <v>0</v>
      </c>
      <c r="F79" s="54">
        <f t="shared" si="130"/>
        <v>0</v>
      </c>
      <c r="G79" s="52"/>
      <c r="H79" s="67"/>
      <c r="I79" s="83">
        <v>0</v>
      </c>
      <c r="J79" s="83">
        <v>0</v>
      </c>
      <c r="K79" s="54">
        <f t="shared" si="131"/>
        <v>0</v>
      </c>
      <c r="L79" s="52"/>
      <c r="M79" s="67"/>
      <c r="N79" s="83">
        <v>0</v>
      </c>
      <c r="O79" s="83">
        <v>0</v>
      </c>
      <c r="P79" s="55">
        <f t="shared" si="132"/>
        <v>0</v>
      </c>
      <c r="Q79" s="52"/>
      <c r="R79" s="84"/>
      <c r="S79" s="85"/>
      <c r="T79" s="52"/>
      <c r="U79" s="84"/>
      <c r="V79" s="85"/>
      <c r="W79" s="52"/>
      <c r="X79" s="67"/>
      <c r="Y79" s="67">
        <f t="shared" ref="Y79:Z84" si="141">N79+R79-U79</f>
        <v>0</v>
      </c>
      <c r="Z79" s="72">
        <f t="shared" si="141"/>
        <v>0</v>
      </c>
      <c r="AA79" s="54">
        <f t="shared" si="133"/>
        <v>0</v>
      </c>
      <c r="AB79" s="52"/>
      <c r="AC79" s="67"/>
      <c r="AD79" s="84"/>
      <c r="AE79" s="84"/>
      <c r="AF79" s="54">
        <f t="shared" si="134"/>
        <v>0</v>
      </c>
      <c r="AG79" s="52"/>
      <c r="AH79" s="84"/>
      <c r="AI79" s="85"/>
      <c r="AJ79" s="52"/>
      <c r="AK79" s="84"/>
      <c r="AL79" s="85"/>
      <c r="AM79" s="52"/>
      <c r="AN79" s="84"/>
      <c r="AO79" s="85"/>
      <c r="AP79" s="52"/>
      <c r="AQ79" s="84"/>
      <c r="AR79" s="85"/>
      <c r="AS79" s="71"/>
      <c r="AT79" s="42"/>
      <c r="AU79" s="52"/>
      <c r="AV79" s="67"/>
      <c r="AW79" s="67">
        <f t="shared" ref="AW79:AX84" si="142">AD79-N79</f>
        <v>0</v>
      </c>
      <c r="AX79" s="72">
        <f t="shared" si="142"/>
        <v>0</v>
      </c>
      <c r="AY79" s="60"/>
      <c r="AZ79" s="72"/>
      <c r="BA79" s="72">
        <f t="shared" si="135"/>
        <v>0</v>
      </c>
      <c r="BB79" s="72">
        <f t="shared" si="135"/>
        <v>0</v>
      </c>
      <c r="BC79" s="52"/>
      <c r="BD79" s="67"/>
      <c r="BE79" s="67">
        <f t="shared" ref="BE79:BF84" si="143">AD79-N79-AH79-AK79-AN79-AQ79</f>
        <v>0</v>
      </c>
      <c r="BF79" s="72">
        <f t="shared" si="143"/>
        <v>0</v>
      </c>
      <c r="BG79" s="60">
        <f t="shared" si="136"/>
        <v>0</v>
      </c>
      <c r="BH79" s="72">
        <f t="shared" si="137"/>
        <v>0</v>
      </c>
      <c r="BI79" s="74">
        <f t="shared" si="138"/>
        <v>0</v>
      </c>
      <c r="BJ79" s="73"/>
      <c r="BK79" s="42"/>
      <c r="BL79" s="52"/>
      <c r="BM79" s="67"/>
      <c r="BN79" s="67">
        <f t="shared" ref="BN79:BO84" si="144">AD79-Y79</f>
        <v>0</v>
      </c>
      <c r="BO79" s="72">
        <f t="shared" si="144"/>
        <v>0</v>
      </c>
      <c r="BP79" s="52"/>
      <c r="BQ79" s="67"/>
      <c r="BR79" s="72">
        <f t="shared" si="139"/>
        <v>0</v>
      </c>
      <c r="BS79" s="74">
        <f t="shared" si="139"/>
        <v>0</v>
      </c>
      <c r="BT79" s="42"/>
      <c r="BU79" s="52"/>
      <c r="BV79" s="67"/>
      <c r="BW79" s="67">
        <f t="shared" ref="BW79:BX84" si="145">AD79-D79</f>
        <v>0</v>
      </c>
      <c r="BX79" s="72">
        <f t="shared" si="145"/>
        <v>0</v>
      </c>
      <c r="BY79" s="60"/>
      <c r="BZ79" s="72"/>
      <c r="CA79" s="72">
        <f t="shared" si="140"/>
        <v>0</v>
      </c>
      <c r="CB79" s="74">
        <f t="shared" si="140"/>
        <v>0</v>
      </c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</row>
    <row r="80" spans="1:131" ht="20.25" hidden="1" outlineLevel="1">
      <c r="A80" s="64" t="s">
        <v>28</v>
      </c>
      <c r="B80" s="52"/>
      <c r="C80" s="67"/>
      <c r="D80" s="83">
        <v>0</v>
      </c>
      <c r="E80" s="839">
        <v>0</v>
      </c>
      <c r="F80" s="54">
        <f t="shared" si="130"/>
        <v>0</v>
      </c>
      <c r="G80" s="52"/>
      <c r="H80" s="67"/>
      <c r="I80" s="83">
        <v>0</v>
      </c>
      <c r="J80" s="83">
        <v>0</v>
      </c>
      <c r="K80" s="54">
        <f t="shared" si="131"/>
        <v>0</v>
      </c>
      <c r="L80" s="52"/>
      <c r="M80" s="67"/>
      <c r="N80" s="83">
        <v>0</v>
      </c>
      <c r="O80" s="83">
        <v>0</v>
      </c>
      <c r="P80" s="55">
        <f t="shared" si="132"/>
        <v>0</v>
      </c>
      <c r="Q80" s="52"/>
      <c r="R80" s="84"/>
      <c r="S80" s="85"/>
      <c r="T80" s="52"/>
      <c r="U80" s="84"/>
      <c r="V80" s="85"/>
      <c r="W80" s="52"/>
      <c r="X80" s="67"/>
      <c r="Y80" s="67">
        <f t="shared" si="141"/>
        <v>0</v>
      </c>
      <c r="Z80" s="72">
        <f t="shared" si="141"/>
        <v>0</v>
      </c>
      <c r="AA80" s="54">
        <f t="shared" si="133"/>
        <v>0</v>
      </c>
      <c r="AB80" s="52"/>
      <c r="AC80" s="67"/>
      <c r="AD80" s="84"/>
      <c r="AE80" s="84"/>
      <c r="AF80" s="54">
        <f t="shared" si="134"/>
        <v>0</v>
      </c>
      <c r="AG80" s="52"/>
      <c r="AH80" s="84"/>
      <c r="AI80" s="85"/>
      <c r="AJ80" s="52"/>
      <c r="AK80" s="84"/>
      <c r="AL80" s="85"/>
      <c r="AM80" s="52"/>
      <c r="AN80" s="84"/>
      <c r="AO80" s="85"/>
      <c r="AP80" s="52"/>
      <c r="AQ80" s="84"/>
      <c r="AR80" s="85"/>
      <c r="AS80" s="71"/>
      <c r="AT80" s="42"/>
      <c r="AU80" s="52"/>
      <c r="AV80" s="67"/>
      <c r="AW80" s="67">
        <f t="shared" si="142"/>
        <v>0</v>
      </c>
      <c r="AX80" s="72">
        <f t="shared" si="142"/>
        <v>0</v>
      </c>
      <c r="AY80" s="60"/>
      <c r="AZ80" s="72"/>
      <c r="BA80" s="72">
        <f t="shared" si="135"/>
        <v>0</v>
      </c>
      <c r="BB80" s="72">
        <f t="shared" si="135"/>
        <v>0</v>
      </c>
      <c r="BC80" s="52"/>
      <c r="BD80" s="67"/>
      <c r="BE80" s="67">
        <f t="shared" si="143"/>
        <v>0</v>
      </c>
      <c r="BF80" s="72">
        <f t="shared" si="143"/>
        <v>0</v>
      </c>
      <c r="BG80" s="60">
        <f t="shared" si="136"/>
        <v>0</v>
      </c>
      <c r="BH80" s="72">
        <f t="shared" si="137"/>
        <v>0</v>
      </c>
      <c r="BI80" s="74">
        <f t="shared" si="138"/>
        <v>0</v>
      </c>
      <c r="BJ80" s="73"/>
      <c r="BK80" s="42"/>
      <c r="BL80" s="52"/>
      <c r="BM80" s="67"/>
      <c r="BN80" s="67">
        <f t="shared" si="144"/>
        <v>0</v>
      </c>
      <c r="BO80" s="72">
        <f t="shared" si="144"/>
        <v>0</v>
      </c>
      <c r="BP80" s="52"/>
      <c r="BQ80" s="67"/>
      <c r="BR80" s="72">
        <f t="shared" si="139"/>
        <v>0</v>
      </c>
      <c r="BS80" s="74">
        <f t="shared" si="139"/>
        <v>0</v>
      </c>
      <c r="BT80" s="42"/>
      <c r="BU80" s="52"/>
      <c r="BV80" s="67"/>
      <c r="BW80" s="67">
        <f t="shared" si="145"/>
        <v>0</v>
      </c>
      <c r="BX80" s="72">
        <f t="shared" si="145"/>
        <v>0</v>
      </c>
      <c r="BY80" s="60"/>
      <c r="BZ80" s="72"/>
      <c r="CA80" s="72">
        <f t="shared" si="140"/>
        <v>0</v>
      </c>
      <c r="CB80" s="74">
        <f t="shared" si="140"/>
        <v>0</v>
      </c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</row>
    <row r="81" spans="1:131" ht="20.25" hidden="1" outlineLevel="1">
      <c r="A81" s="64" t="s">
        <v>29</v>
      </c>
      <c r="B81" s="52"/>
      <c r="C81" s="67"/>
      <c r="D81" s="83">
        <v>0</v>
      </c>
      <c r="E81" s="839">
        <v>0</v>
      </c>
      <c r="F81" s="54">
        <f t="shared" si="130"/>
        <v>0</v>
      </c>
      <c r="G81" s="52"/>
      <c r="H81" s="67"/>
      <c r="I81" s="83">
        <v>0</v>
      </c>
      <c r="J81" s="83">
        <v>0</v>
      </c>
      <c r="K81" s="54">
        <f t="shared" si="131"/>
        <v>0</v>
      </c>
      <c r="L81" s="52"/>
      <c r="M81" s="67"/>
      <c r="N81" s="83">
        <v>0</v>
      </c>
      <c r="O81" s="83">
        <v>0</v>
      </c>
      <c r="P81" s="55">
        <f t="shared" si="132"/>
        <v>0</v>
      </c>
      <c r="Q81" s="52"/>
      <c r="R81" s="84"/>
      <c r="S81" s="85"/>
      <c r="T81" s="52"/>
      <c r="U81" s="84"/>
      <c r="V81" s="85"/>
      <c r="W81" s="52"/>
      <c r="X81" s="67"/>
      <c r="Y81" s="67">
        <f t="shared" si="141"/>
        <v>0</v>
      </c>
      <c r="Z81" s="72">
        <f t="shared" si="141"/>
        <v>0</v>
      </c>
      <c r="AA81" s="54">
        <f t="shared" si="133"/>
        <v>0</v>
      </c>
      <c r="AB81" s="52"/>
      <c r="AC81" s="67"/>
      <c r="AD81" s="84"/>
      <c r="AE81" s="84"/>
      <c r="AF81" s="54">
        <f t="shared" si="134"/>
        <v>0</v>
      </c>
      <c r="AG81" s="52"/>
      <c r="AH81" s="84"/>
      <c r="AI81" s="85"/>
      <c r="AJ81" s="52"/>
      <c r="AK81" s="84"/>
      <c r="AL81" s="85"/>
      <c r="AM81" s="52"/>
      <c r="AN81" s="84"/>
      <c r="AO81" s="85"/>
      <c r="AP81" s="52"/>
      <c r="AQ81" s="84"/>
      <c r="AR81" s="85"/>
      <c r="AS81" s="71"/>
      <c r="AT81" s="42"/>
      <c r="AU81" s="52"/>
      <c r="AV81" s="67"/>
      <c r="AW81" s="67">
        <f t="shared" si="142"/>
        <v>0</v>
      </c>
      <c r="AX81" s="72">
        <f t="shared" si="142"/>
        <v>0</v>
      </c>
      <c r="AY81" s="60"/>
      <c r="AZ81" s="72"/>
      <c r="BA81" s="72">
        <f t="shared" si="135"/>
        <v>0</v>
      </c>
      <c r="BB81" s="72">
        <f t="shared" si="135"/>
        <v>0</v>
      </c>
      <c r="BC81" s="52"/>
      <c r="BD81" s="67"/>
      <c r="BE81" s="67">
        <f t="shared" si="143"/>
        <v>0</v>
      </c>
      <c r="BF81" s="72">
        <f t="shared" si="143"/>
        <v>0</v>
      </c>
      <c r="BG81" s="60">
        <f t="shared" si="136"/>
        <v>0</v>
      </c>
      <c r="BH81" s="72">
        <f t="shared" si="137"/>
        <v>0</v>
      </c>
      <c r="BI81" s="74">
        <f t="shared" si="138"/>
        <v>0</v>
      </c>
      <c r="BJ81" s="73"/>
      <c r="BK81" s="42"/>
      <c r="BL81" s="52"/>
      <c r="BM81" s="67"/>
      <c r="BN81" s="67">
        <f t="shared" si="144"/>
        <v>0</v>
      </c>
      <c r="BO81" s="72">
        <f t="shared" si="144"/>
        <v>0</v>
      </c>
      <c r="BP81" s="52"/>
      <c r="BQ81" s="67"/>
      <c r="BR81" s="72">
        <f t="shared" si="139"/>
        <v>0</v>
      </c>
      <c r="BS81" s="74">
        <f t="shared" si="139"/>
        <v>0</v>
      </c>
      <c r="BT81" s="42"/>
      <c r="BU81" s="52"/>
      <c r="BV81" s="67"/>
      <c r="BW81" s="67">
        <f t="shared" si="145"/>
        <v>0</v>
      </c>
      <c r="BX81" s="72">
        <f t="shared" si="145"/>
        <v>0</v>
      </c>
      <c r="BY81" s="60"/>
      <c r="BZ81" s="72"/>
      <c r="CA81" s="72">
        <f t="shared" si="140"/>
        <v>0</v>
      </c>
      <c r="CB81" s="74">
        <f t="shared" si="140"/>
        <v>0</v>
      </c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</row>
    <row r="82" spans="1:131" ht="20.25" hidden="1" outlineLevel="1">
      <c r="A82" s="64" t="s">
        <v>30</v>
      </c>
      <c r="B82" s="52"/>
      <c r="C82" s="67"/>
      <c r="D82" s="83">
        <v>0</v>
      </c>
      <c r="E82" s="839">
        <v>0</v>
      </c>
      <c r="F82" s="54">
        <f t="shared" si="130"/>
        <v>0</v>
      </c>
      <c r="G82" s="52"/>
      <c r="H82" s="67"/>
      <c r="I82" s="83">
        <v>0</v>
      </c>
      <c r="J82" s="83">
        <v>0</v>
      </c>
      <c r="K82" s="54">
        <f t="shared" si="131"/>
        <v>0</v>
      </c>
      <c r="L82" s="52"/>
      <c r="M82" s="67"/>
      <c r="N82" s="83">
        <v>0</v>
      </c>
      <c r="O82" s="83">
        <v>0</v>
      </c>
      <c r="P82" s="55">
        <f t="shared" si="132"/>
        <v>0</v>
      </c>
      <c r="Q82" s="52"/>
      <c r="R82" s="84"/>
      <c r="S82" s="85"/>
      <c r="T82" s="52"/>
      <c r="U82" s="84"/>
      <c r="V82" s="85"/>
      <c r="W82" s="52"/>
      <c r="X82" s="67"/>
      <c r="Y82" s="67">
        <f t="shared" si="141"/>
        <v>0</v>
      </c>
      <c r="Z82" s="72">
        <f t="shared" si="141"/>
        <v>0</v>
      </c>
      <c r="AA82" s="54">
        <f t="shared" si="133"/>
        <v>0</v>
      </c>
      <c r="AB82" s="52"/>
      <c r="AC82" s="67"/>
      <c r="AD82" s="84"/>
      <c r="AE82" s="84"/>
      <c r="AF82" s="54">
        <f t="shared" si="134"/>
        <v>0</v>
      </c>
      <c r="AG82" s="52"/>
      <c r="AH82" s="84"/>
      <c r="AI82" s="85"/>
      <c r="AJ82" s="52"/>
      <c r="AK82" s="84"/>
      <c r="AL82" s="85"/>
      <c r="AM82" s="52"/>
      <c r="AN82" s="84"/>
      <c r="AO82" s="85"/>
      <c r="AP82" s="52"/>
      <c r="AQ82" s="84"/>
      <c r="AR82" s="85"/>
      <c r="AS82" s="71"/>
      <c r="AT82" s="42"/>
      <c r="AU82" s="52"/>
      <c r="AV82" s="67"/>
      <c r="AW82" s="67">
        <f t="shared" si="142"/>
        <v>0</v>
      </c>
      <c r="AX82" s="72">
        <f t="shared" si="142"/>
        <v>0</v>
      </c>
      <c r="AY82" s="60"/>
      <c r="AZ82" s="72"/>
      <c r="BA82" s="72">
        <f t="shared" si="135"/>
        <v>0</v>
      </c>
      <c r="BB82" s="72">
        <f t="shared" si="135"/>
        <v>0</v>
      </c>
      <c r="BC82" s="52"/>
      <c r="BD82" s="67"/>
      <c r="BE82" s="67">
        <f t="shared" si="143"/>
        <v>0</v>
      </c>
      <c r="BF82" s="72">
        <f t="shared" si="143"/>
        <v>0</v>
      </c>
      <c r="BG82" s="60">
        <f t="shared" si="136"/>
        <v>0</v>
      </c>
      <c r="BH82" s="72">
        <f t="shared" si="137"/>
        <v>0</v>
      </c>
      <c r="BI82" s="74">
        <f t="shared" si="138"/>
        <v>0</v>
      </c>
      <c r="BJ82" s="73"/>
      <c r="BK82" s="42"/>
      <c r="BL82" s="52"/>
      <c r="BM82" s="67"/>
      <c r="BN82" s="67">
        <f t="shared" si="144"/>
        <v>0</v>
      </c>
      <c r="BO82" s="72">
        <f t="shared" si="144"/>
        <v>0</v>
      </c>
      <c r="BP82" s="52"/>
      <c r="BQ82" s="67"/>
      <c r="BR82" s="72">
        <f t="shared" si="139"/>
        <v>0</v>
      </c>
      <c r="BS82" s="74">
        <f t="shared" si="139"/>
        <v>0</v>
      </c>
      <c r="BT82" s="42"/>
      <c r="BU82" s="52"/>
      <c r="BV82" s="67"/>
      <c r="BW82" s="67">
        <f t="shared" si="145"/>
        <v>0</v>
      </c>
      <c r="BX82" s="72">
        <f t="shared" si="145"/>
        <v>0</v>
      </c>
      <c r="BY82" s="60"/>
      <c r="BZ82" s="72"/>
      <c r="CA82" s="72">
        <f t="shared" si="140"/>
        <v>0</v>
      </c>
      <c r="CB82" s="74">
        <f t="shared" si="140"/>
        <v>0</v>
      </c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</row>
    <row r="83" spans="1:131" ht="20.25" hidden="1" outlineLevel="1">
      <c r="A83" s="64" t="s">
        <v>31</v>
      </c>
      <c r="B83" s="52"/>
      <c r="C83" s="67"/>
      <c r="D83" s="83">
        <v>0</v>
      </c>
      <c r="E83" s="839">
        <v>0</v>
      </c>
      <c r="F83" s="54">
        <f t="shared" si="130"/>
        <v>0</v>
      </c>
      <c r="G83" s="52"/>
      <c r="H83" s="67"/>
      <c r="I83" s="83">
        <v>0</v>
      </c>
      <c r="J83" s="83">
        <v>0</v>
      </c>
      <c r="K83" s="54">
        <f t="shared" si="131"/>
        <v>0</v>
      </c>
      <c r="L83" s="52"/>
      <c r="M83" s="67"/>
      <c r="N83" s="83">
        <v>0</v>
      </c>
      <c r="O83" s="83">
        <v>0</v>
      </c>
      <c r="P83" s="55">
        <f t="shared" si="132"/>
        <v>0</v>
      </c>
      <c r="Q83" s="52"/>
      <c r="R83" s="84"/>
      <c r="S83" s="85"/>
      <c r="T83" s="52"/>
      <c r="U83" s="84"/>
      <c r="V83" s="85"/>
      <c r="W83" s="52"/>
      <c r="X83" s="67"/>
      <c r="Y83" s="67">
        <f t="shared" si="141"/>
        <v>0</v>
      </c>
      <c r="Z83" s="72">
        <f t="shared" si="141"/>
        <v>0</v>
      </c>
      <c r="AA83" s="54">
        <f t="shared" si="133"/>
        <v>0</v>
      </c>
      <c r="AB83" s="52"/>
      <c r="AC83" s="67"/>
      <c r="AD83" s="84"/>
      <c r="AE83" s="84"/>
      <c r="AF83" s="54">
        <f t="shared" si="134"/>
        <v>0</v>
      </c>
      <c r="AG83" s="52"/>
      <c r="AH83" s="84"/>
      <c r="AI83" s="85"/>
      <c r="AJ83" s="52"/>
      <c r="AK83" s="84"/>
      <c r="AL83" s="85"/>
      <c r="AM83" s="52"/>
      <c r="AN83" s="84"/>
      <c r="AO83" s="85"/>
      <c r="AP83" s="52"/>
      <c r="AQ83" s="84"/>
      <c r="AR83" s="85"/>
      <c r="AS83" s="71"/>
      <c r="AT83" s="42"/>
      <c r="AU83" s="52"/>
      <c r="AV83" s="67"/>
      <c r="AW83" s="67">
        <f t="shared" si="142"/>
        <v>0</v>
      </c>
      <c r="AX83" s="72">
        <f t="shared" si="142"/>
        <v>0</v>
      </c>
      <c r="AY83" s="60"/>
      <c r="AZ83" s="72"/>
      <c r="BA83" s="72">
        <f t="shared" si="135"/>
        <v>0</v>
      </c>
      <c r="BB83" s="72">
        <f t="shared" si="135"/>
        <v>0</v>
      </c>
      <c r="BC83" s="52"/>
      <c r="BD83" s="67"/>
      <c r="BE83" s="67">
        <f t="shared" si="143"/>
        <v>0</v>
      </c>
      <c r="BF83" s="72">
        <f t="shared" si="143"/>
        <v>0</v>
      </c>
      <c r="BG83" s="60">
        <f t="shared" si="136"/>
        <v>0</v>
      </c>
      <c r="BH83" s="72">
        <f t="shared" si="137"/>
        <v>0</v>
      </c>
      <c r="BI83" s="74">
        <f t="shared" si="138"/>
        <v>0</v>
      </c>
      <c r="BJ83" s="73"/>
      <c r="BK83" s="42"/>
      <c r="BL83" s="52"/>
      <c r="BM83" s="67"/>
      <c r="BN83" s="67">
        <f t="shared" si="144"/>
        <v>0</v>
      </c>
      <c r="BO83" s="72">
        <f t="shared" si="144"/>
        <v>0</v>
      </c>
      <c r="BP83" s="52"/>
      <c r="BQ83" s="67"/>
      <c r="BR83" s="72">
        <f t="shared" si="139"/>
        <v>0</v>
      </c>
      <c r="BS83" s="74">
        <f t="shared" si="139"/>
        <v>0</v>
      </c>
      <c r="BT83" s="42"/>
      <c r="BU83" s="52"/>
      <c r="BV83" s="67"/>
      <c r="BW83" s="67">
        <f t="shared" si="145"/>
        <v>0</v>
      </c>
      <c r="BX83" s="72">
        <f t="shared" si="145"/>
        <v>0</v>
      </c>
      <c r="BY83" s="60"/>
      <c r="BZ83" s="72"/>
      <c r="CA83" s="72">
        <f t="shared" si="140"/>
        <v>0</v>
      </c>
      <c r="CB83" s="74">
        <f t="shared" si="140"/>
        <v>0</v>
      </c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</row>
    <row r="84" spans="1:131" ht="20.25" hidden="1" outlineLevel="1">
      <c r="A84" s="65" t="s">
        <v>32</v>
      </c>
      <c r="B84" s="52"/>
      <c r="C84" s="67"/>
      <c r="D84" s="83">
        <v>0</v>
      </c>
      <c r="E84" s="839">
        <v>0</v>
      </c>
      <c r="F84" s="54">
        <f t="shared" si="130"/>
        <v>0</v>
      </c>
      <c r="G84" s="52"/>
      <c r="H84" s="67"/>
      <c r="I84" s="83">
        <v>0</v>
      </c>
      <c r="J84" s="83">
        <v>0</v>
      </c>
      <c r="K84" s="54">
        <f t="shared" si="131"/>
        <v>0</v>
      </c>
      <c r="L84" s="52"/>
      <c r="M84" s="67"/>
      <c r="N84" s="83">
        <v>0</v>
      </c>
      <c r="O84" s="83">
        <v>0</v>
      </c>
      <c r="P84" s="55">
        <f t="shared" si="132"/>
        <v>0</v>
      </c>
      <c r="Q84" s="52"/>
      <c r="R84" s="84"/>
      <c r="S84" s="85"/>
      <c r="T84" s="52"/>
      <c r="U84" s="84"/>
      <c r="V84" s="85"/>
      <c r="W84" s="52"/>
      <c r="X84" s="67"/>
      <c r="Y84" s="67">
        <f t="shared" si="141"/>
        <v>0</v>
      </c>
      <c r="Z84" s="72">
        <f t="shared" si="141"/>
        <v>0</v>
      </c>
      <c r="AA84" s="54">
        <f t="shared" si="133"/>
        <v>0</v>
      </c>
      <c r="AB84" s="52"/>
      <c r="AC84" s="67"/>
      <c r="AD84" s="84"/>
      <c r="AE84" s="84"/>
      <c r="AF84" s="54">
        <f t="shared" si="134"/>
        <v>0</v>
      </c>
      <c r="AG84" s="52"/>
      <c r="AH84" s="84"/>
      <c r="AI84" s="85"/>
      <c r="AJ84" s="52"/>
      <c r="AK84" s="84"/>
      <c r="AL84" s="85"/>
      <c r="AM84" s="52"/>
      <c r="AN84" s="84"/>
      <c r="AO84" s="85"/>
      <c r="AP84" s="52"/>
      <c r="AQ84" s="84"/>
      <c r="AR84" s="85"/>
      <c r="AS84" s="71"/>
      <c r="AT84" s="42"/>
      <c r="AU84" s="52"/>
      <c r="AV84" s="67"/>
      <c r="AW84" s="67">
        <f t="shared" si="142"/>
        <v>0</v>
      </c>
      <c r="AX84" s="72">
        <f t="shared" si="142"/>
        <v>0</v>
      </c>
      <c r="AY84" s="60"/>
      <c r="AZ84" s="72"/>
      <c r="BA84" s="72">
        <f t="shared" si="135"/>
        <v>0</v>
      </c>
      <c r="BB84" s="72">
        <f t="shared" si="135"/>
        <v>0</v>
      </c>
      <c r="BC84" s="52"/>
      <c r="BD84" s="67"/>
      <c r="BE84" s="67">
        <f t="shared" si="143"/>
        <v>0</v>
      </c>
      <c r="BF84" s="72">
        <f t="shared" si="143"/>
        <v>0</v>
      </c>
      <c r="BG84" s="60">
        <f t="shared" si="136"/>
        <v>0</v>
      </c>
      <c r="BH84" s="72">
        <f t="shared" si="137"/>
        <v>0</v>
      </c>
      <c r="BI84" s="74">
        <f t="shared" si="138"/>
        <v>0</v>
      </c>
      <c r="BJ84" s="73"/>
      <c r="BK84" s="42"/>
      <c r="BL84" s="52"/>
      <c r="BM84" s="67"/>
      <c r="BN84" s="67">
        <f t="shared" si="144"/>
        <v>0</v>
      </c>
      <c r="BO84" s="72">
        <f t="shared" si="144"/>
        <v>0</v>
      </c>
      <c r="BP84" s="52"/>
      <c r="BQ84" s="67"/>
      <c r="BR84" s="72">
        <f t="shared" si="139"/>
        <v>0</v>
      </c>
      <c r="BS84" s="74">
        <f t="shared" si="139"/>
        <v>0</v>
      </c>
      <c r="BT84" s="42"/>
      <c r="BU84" s="52"/>
      <c r="BV84" s="67"/>
      <c r="BW84" s="67">
        <f t="shared" si="145"/>
        <v>0</v>
      </c>
      <c r="BX84" s="72">
        <f t="shared" si="145"/>
        <v>0</v>
      </c>
      <c r="BY84" s="60"/>
      <c r="BZ84" s="72"/>
      <c r="CA84" s="72">
        <f t="shared" si="140"/>
        <v>0</v>
      </c>
      <c r="CB84" s="74">
        <f t="shared" si="140"/>
        <v>0</v>
      </c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</row>
    <row r="85" spans="1:131" ht="20.25" hidden="1" outlineLevel="1">
      <c r="A85" s="64" t="s">
        <v>33</v>
      </c>
      <c r="B85" s="52"/>
      <c r="C85" s="83">
        <v>0</v>
      </c>
      <c r="D85" s="67"/>
      <c r="E85" s="72"/>
      <c r="F85" s="70"/>
      <c r="G85" s="52"/>
      <c r="H85" s="83">
        <v>0</v>
      </c>
      <c r="I85" s="67"/>
      <c r="J85" s="67"/>
      <c r="K85" s="70"/>
      <c r="L85" s="52"/>
      <c r="M85" s="83">
        <v>0</v>
      </c>
      <c r="N85" s="67"/>
      <c r="O85" s="67"/>
      <c r="P85" s="75"/>
      <c r="Q85" s="86"/>
      <c r="R85" s="67"/>
      <c r="S85" s="70"/>
      <c r="T85" s="86"/>
      <c r="U85" s="67"/>
      <c r="V85" s="70"/>
      <c r="W85" s="52"/>
      <c r="X85" s="67">
        <f>M85+Q85-T85</f>
        <v>0</v>
      </c>
      <c r="Y85" s="67"/>
      <c r="Z85" s="72"/>
      <c r="AA85" s="70"/>
      <c r="AB85" s="52"/>
      <c r="AC85" s="84"/>
      <c r="AD85" s="67"/>
      <c r="AE85" s="67"/>
      <c r="AF85" s="70"/>
      <c r="AG85" s="86"/>
      <c r="AH85" s="67"/>
      <c r="AI85" s="70"/>
      <c r="AJ85" s="86"/>
      <c r="AK85" s="67"/>
      <c r="AL85" s="70"/>
      <c r="AM85" s="86"/>
      <c r="AN85" s="67"/>
      <c r="AO85" s="70"/>
      <c r="AP85" s="86"/>
      <c r="AQ85" s="67"/>
      <c r="AR85" s="70"/>
      <c r="AS85" s="71"/>
      <c r="AT85" s="42"/>
      <c r="AU85" s="52"/>
      <c r="AV85" s="67">
        <f>AC85-M85</f>
        <v>0</v>
      </c>
      <c r="AW85" s="67"/>
      <c r="AX85" s="72"/>
      <c r="AY85" s="60"/>
      <c r="AZ85" s="72">
        <f>IF(M85=0,0,AC85/M85*100)</f>
        <v>0</v>
      </c>
      <c r="BA85" s="72"/>
      <c r="BB85" s="72"/>
      <c r="BC85" s="52"/>
      <c r="BD85" s="67">
        <f>AC85-M85-AG85-AJ85-AM85-AP85</f>
        <v>0</v>
      </c>
      <c r="BE85" s="67"/>
      <c r="BF85" s="72"/>
      <c r="BG85" s="52"/>
      <c r="BH85" s="67"/>
      <c r="BI85" s="70"/>
      <c r="BJ85" s="73"/>
      <c r="BK85" s="42"/>
      <c r="BL85" s="52"/>
      <c r="BM85" s="67">
        <f>AC85-X85</f>
        <v>0</v>
      </c>
      <c r="BN85" s="67"/>
      <c r="BO85" s="72"/>
      <c r="BP85" s="52"/>
      <c r="BQ85" s="72">
        <f>IF(X85=0,0,AC85/X85*100)</f>
        <v>0</v>
      </c>
      <c r="BR85" s="67"/>
      <c r="BS85" s="74"/>
      <c r="BT85" s="42"/>
      <c r="BU85" s="52"/>
      <c r="BV85" s="67">
        <f>AC85-C85</f>
        <v>0</v>
      </c>
      <c r="BW85" s="67"/>
      <c r="BX85" s="72"/>
      <c r="BY85" s="60"/>
      <c r="BZ85" s="72">
        <f>IF(C85=0,0,AC85/C85*100)</f>
        <v>0</v>
      </c>
      <c r="CA85" s="72"/>
      <c r="CB85" s="74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</row>
    <row r="86" spans="1:131" ht="18" hidden="1" customHeight="1" outlineLevel="1">
      <c r="A86" s="82" t="s">
        <v>39</v>
      </c>
      <c r="B86" s="52">
        <f>C86+D86</f>
        <v>0</v>
      </c>
      <c r="C86" s="83">
        <v>0</v>
      </c>
      <c r="D86" s="67">
        <f>SUM(D87:D88,D91:D92)</f>
        <v>0</v>
      </c>
      <c r="E86" s="72">
        <f>SUM(E87:E88,E91:E92)</f>
        <v>0</v>
      </c>
      <c r="F86" s="54">
        <f t="shared" ref="F86:F92" si="146">IF(E86=0,0,ROUND(D86/E86/12,0))</f>
        <v>0</v>
      </c>
      <c r="G86" s="52">
        <f>H86+I86</f>
        <v>0</v>
      </c>
      <c r="H86" s="83">
        <v>0</v>
      </c>
      <c r="I86" s="67">
        <f>SUM(I87:I88,I91:I92)</f>
        <v>0</v>
      </c>
      <c r="J86" s="67">
        <f>SUM(J87:J88,J91:J92)</f>
        <v>0</v>
      </c>
      <c r="K86" s="54">
        <f t="shared" ref="K86:K92" si="147">IF(J86=0,0,ROUND(I86/J86/12,0))</f>
        <v>0</v>
      </c>
      <c r="L86" s="52">
        <f>M86+N86</f>
        <v>0</v>
      </c>
      <c r="M86" s="83">
        <v>0</v>
      </c>
      <c r="N86" s="67">
        <f>SUM(N87:N88,N91:N92)</f>
        <v>0</v>
      </c>
      <c r="O86" s="67">
        <f>SUM(O87:O88,O91:O92)</f>
        <v>0</v>
      </c>
      <c r="P86" s="55">
        <f t="shared" ref="P86:P92" si="148">IF(O86=0,0,ROUND(N86/O86/12,0))</f>
        <v>0</v>
      </c>
      <c r="Q86" s="86"/>
      <c r="R86" s="67">
        <f>SUM(R87:R88,R91:R92)</f>
        <v>0</v>
      </c>
      <c r="S86" s="70">
        <f>SUM(S87:S88,S91:S92)</f>
        <v>0</v>
      </c>
      <c r="T86" s="86"/>
      <c r="U86" s="67">
        <f>SUM(U87:U88,U91:U92)</f>
        <v>0</v>
      </c>
      <c r="V86" s="70">
        <f>SUM(V87:V88,V91:V92)</f>
        <v>0</v>
      </c>
      <c r="W86" s="52">
        <f>X86+Y86</f>
        <v>0</v>
      </c>
      <c r="X86" s="67">
        <f>M86+Q86-T86</f>
        <v>0</v>
      </c>
      <c r="Y86" s="67">
        <f>SUM(Y87:Y88,Y91:Y92)</f>
        <v>0</v>
      </c>
      <c r="Z86" s="72">
        <f>SUM(Z87:Z88,Z91:Z92)</f>
        <v>0</v>
      </c>
      <c r="AA86" s="54">
        <f t="shared" ref="AA86:AA92" si="149">IF(Z86=0,0,ROUND(Y86/Z86/12,0))</f>
        <v>0</v>
      </c>
      <c r="AB86" s="52">
        <f>AC86+AD86</f>
        <v>0</v>
      </c>
      <c r="AC86" s="84"/>
      <c r="AD86" s="67">
        <f>SUM(AD87:AD88,AD91:AD92)</f>
        <v>0</v>
      </c>
      <c r="AE86" s="67">
        <f>SUM(AE87:AE88,AE91:AE92)</f>
        <v>0</v>
      </c>
      <c r="AF86" s="54">
        <f t="shared" ref="AF86:AF92" si="150">IF(AE86=0,0,ROUND(AD86/AE86/12,0))</f>
        <v>0</v>
      </c>
      <c r="AG86" s="86"/>
      <c r="AH86" s="67">
        <f>SUM(AH87:AH88,AH91:AH92)</f>
        <v>0</v>
      </c>
      <c r="AI86" s="70">
        <f>SUM(AI87:AI88,AI91:AI92)</f>
        <v>0</v>
      </c>
      <c r="AJ86" s="86"/>
      <c r="AK86" s="67">
        <f>SUM(AK87:AK88,AK91:AK92)</f>
        <v>0</v>
      </c>
      <c r="AL86" s="70">
        <f>SUM(AL87:AL88,AL91:AL92)</f>
        <v>0</v>
      </c>
      <c r="AM86" s="86"/>
      <c r="AN86" s="67">
        <f>SUM(AN87:AN88,AN91:AN92)</f>
        <v>0</v>
      </c>
      <c r="AO86" s="70">
        <f>SUM(AO87:AO88,AO91:AO92)</f>
        <v>0</v>
      </c>
      <c r="AP86" s="86"/>
      <c r="AQ86" s="67">
        <f>SUM(AQ87:AQ88,AQ91:AQ92)</f>
        <v>0</v>
      </c>
      <c r="AR86" s="70">
        <f>SUM(AR87:AR88,AR91:AR92)</f>
        <v>0</v>
      </c>
      <c r="AS86" s="71"/>
      <c r="AT86" s="42"/>
      <c r="AU86" s="52">
        <f>AV86+AW86</f>
        <v>0</v>
      </c>
      <c r="AV86" s="67">
        <f>AC86-M86</f>
        <v>0</v>
      </c>
      <c r="AW86" s="67">
        <f>SUM(AW87:AW88,AW91:AW92)</f>
        <v>0</v>
      </c>
      <c r="AX86" s="72">
        <f>SUM(AX87:AX88,AX91:AX92)</f>
        <v>0</v>
      </c>
      <c r="AY86" s="60">
        <f>IF(L86=0,0,AB86/L86*100)</f>
        <v>0</v>
      </c>
      <c r="AZ86" s="72">
        <f>IF(M86=0,0,AC86/M86*100)</f>
        <v>0</v>
      </c>
      <c r="BA86" s="72">
        <f t="shared" ref="BA86:BB92" si="151">IF(N86=0,0,AD86/N86*100)</f>
        <v>0</v>
      </c>
      <c r="BB86" s="72">
        <f t="shared" si="151"/>
        <v>0</v>
      </c>
      <c r="BC86" s="52">
        <f>BD86+BE86</f>
        <v>0</v>
      </c>
      <c r="BD86" s="67">
        <f>AC86-M86-AG86-AJ86-AM86-AP86</f>
        <v>0</v>
      </c>
      <c r="BE86" s="67">
        <f>SUM(BE87:BE88,BE91:BE92)</f>
        <v>0</v>
      </c>
      <c r="BF86" s="72">
        <f>SUM(BF87:BF88,BF91:BF92)</f>
        <v>0</v>
      </c>
      <c r="BG86" s="60">
        <f t="shared" ref="BG86:BG92" si="152">IF(F86=0,0,AF86/F86*100)</f>
        <v>0</v>
      </c>
      <c r="BH86" s="72">
        <f t="shared" ref="BH86:BH92" si="153">IF(K86=0,0,AF86/K86*100)</f>
        <v>0</v>
      </c>
      <c r="BI86" s="74">
        <f t="shared" ref="BI86:BI92" si="154">IF(P86=0,0,AF86/P86*100)</f>
        <v>0</v>
      </c>
      <c r="BJ86" s="73"/>
      <c r="BK86" s="42"/>
      <c r="BL86" s="52">
        <f>BM86+BN86</f>
        <v>0</v>
      </c>
      <c r="BM86" s="67">
        <f>AC86-X86</f>
        <v>0</v>
      </c>
      <c r="BN86" s="67">
        <f>SUM(BN87:BN88,BN91:BN92)</f>
        <v>0</v>
      </c>
      <c r="BO86" s="72">
        <f>SUM(BO87:BO88,BO91:BO92)</f>
        <v>0</v>
      </c>
      <c r="BP86" s="60">
        <f>IF(W86=0,0,AB86/W86*100)</f>
        <v>0</v>
      </c>
      <c r="BQ86" s="72">
        <f>IF(X86=0,0,AC86/X86*100)</f>
        <v>0</v>
      </c>
      <c r="BR86" s="72">
        <f t="shared" ref="BR86:BS92" si="155">IF(Y86=0,0,AD86/Y86*100)</f>
        <v>0</v>
      </c>
      <c r="BS86" s="74">
        <f t="shared" si="155"/>
        <v>0</v>
      </c>
      <c r="BT86" s="42"/>
      <c r="BU86" s="52">
        <f>BV86+BW86</f>
        <v>0</v>
      </c>
      <c r="BV86" s="67">
        <f>AC86-C86</f>
        <v>0</v>
      </c>
      <c r="BW86" s="67">
        <f>SUM(BW87:BW88,BW91:BW92)</f>
        <v>0</v>
      </c>
      <c r="BX86" s="72">
        <f>SUM(BX87:BX88,BX91:BX92)</f>
        <v>0</v>
      </c>
      <c r="BY86" s="60">
        <f>IF(B86=0,0,AB86/B86*100)</f>
        <v>0</v>
      </c>
      <c r="BZ86" s="72">
        <f>IF(C86=0,0,AC86/C86*100)</f>
        <v>0</v>
      </c>
      <c r="CA86" s="72">
        <f t="shared" ref="CA86:CB92" si="156">IF(D86=0,0,AD86/D86*100)</f>
        <v>0</v>
      </c>
      <c r="CB86" s="74">
        <f t="shared" si="156"/>
        <v>0</v>
      </c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</row>
    <row r="87" spans="1:131" ht="20.25" hidden="1" outlineLevel="1">
      <c r="A87" s="51" t="s">
        <v>27</v>
      </c>
      <c r="B87" s="52"/>
      <c r="C87" s="67"/>
      <c r="D87" s="83">
        <v>0</v>
      </c>
      <c r="E87" s="839">
        <v>0</v>
      </c>
      <c r="F87" s="54">
        <f t="shared" si="146"/>
        <v>0</v>
      </c>
      <c r="G87" s="52"/>
      <c r="H87" s="67"/>
      <c r="I87" s="83">
        <v>0</v>
      </c>
      <c r="J87" s="83">
        <v>0</v>
      </c>
      <c r="K87" s="54">
        <f t="shared" si="147"/>
        <v>0</v>
      </c>
      <c r="L87" s="52"/>
      <c r="M87" s="67"/>
      <c r="N87" s="83">
        <v>0</v>
      </c>
      <c r="O87" s="83">
        <v>0</v>
      </c>
      <c r="P87" s="55">
        <f t="shared" si="148"/>
        <v>0</v>
      </c>
      <c r="Q87" s="52"/>
      <c r="R87" s="84"/>
      <c r="S87" s="85"/>
      <c r="T87" s="52"/>
      <c r="U87" s="84"/>
      <c r="V87" s="85"/>
      <c r="W87" s="52"/>
      <c r="X87" s="67"/>
      <c r="Y87" s="67">
        <f t="shared" ref="Y87:Z92" si="157">N87+R87-U87</f>
        <v>0</v>
      </c>
      <c r="Z87" s="72">
        <f t="shared" si="157"/>
        <v>0</v>
      </c>
      <c r="AA87" s="54">
        <f t="shared" si="149"/>
        <v>0</v>
      </c>
      <c r="AB87" s="52"/>
      <c r="AC87" s="67"/>
      <c r="AD87" s="84"/>
      <c r="AE87" s="84"/>
      <c r="AF87" s="54">
        <f t="shared" si="150"/>
        <v>0</v>
      </c>
      <c r="AG87" s="52"/>
      <c r="AH87" s="84"/>
      <c r="AI87" s="85"/>
      <c r="AJ87" s="52"/>
      <c r="AK87" s="84"/>
      <c r="AL87" s="85"/>
      <c r="AM87" s="52"/>
      <c r="AN87" s="84"/>
      <c r="AO87" s="85"/>
      <c r="AP87" s="52"/>
      <c r="AQ87" s="84"/>
      <c r="AR87" s="85"/>
      <c r="AS87" s="71"/>
      <c r="AT87" s="42"/>
      <c r="AU87" s="52"/>
      <c r="AV87" s="67"/>
      <c r="AW87" s="67">
        <f t="shared" ref="AW87:AX92" si="158">AD87-N87</f>
        <v>0</v>
      </c>
      <c r="AX87" s="72">
        <f t="shared" si="158"/>
        <v>0</v>
      </c>
      <c r="AY87" s="60"/>
      <c r="AZ87" s="72"/>
      <c r="BA87" s="72">
        <f t="shared" si="151"/>
        <v>0</v>
      </c>
      <c r="BB87" s="72">
        <f t="shared" si="151"/>
        <v>0</v>
      </c>
      <c r="BC87" s="52"/>
      <c r="BD87" s="67"/>
      <c r="BE87" s="67">
        <f t="shared" ref="BE87:BF92" si="159">AD87-N87-AH87-AK87-AN87-AQ87</f>
        <v>0</v>
      </c>
      <c r="BF87" s="72">
        <f t="shared" si="159"/>
        <v>0</v>
      </c>
      <c r="BG87" s="60">
        <f t="shared" si="152"/>
        <v>0</v>
      </c>
      <c r="BH87" s="72">
        <f t="shared" si="153"/>
        <v>0</v>
      </c>
      <c r="BI87" s="74">
        <f t="shared" si="154"/>
        <v>0</v>
      </c>
      <c r="BJ87" s="73"/>
      <c r="BK87" s="42"/>
      <c r="BL87" s="52"/>
      <c r="BM87" s="67"/>
      <c r="BN87" s="67">
        <f t="shared" ref="BN87:BO92" si="160">AD87-Y87</f>
        <v>0</v>
      </c>
      <c r="BO87" s="72">
        <f t="shared" si="160"/>
        <v>0</v>
      </c>
      <c r="BP87" s="52"/>
      <c r="BQ87" s="67"/>
      <c r="BR87" s="72">
        <f t="shared" si="155"/>
        <v>0</v>
      </c>
      <c r="BS87" s="74">
        <f t="shared" si="155"/>
        <v>0</v>
      </c>
      <c r="BT87" s="42"/>
      <c r="BU87" s="52"/>
      <c r="BV87" s="67"/>
      <c r="BW87" s="67">
        <f t="shared" ref="BW87:BX92" si="161">AD87-D87</f>
        <v>0</v>
      </c>
      <c r="BX87" s="72">
        <f t="shared" si="161"/>
        <v>0</v>
      </c>
      <c r="BY87" s="60"/>
      <c r="BZ87" s="72"/>
      <c r="CA87" s="72">
        <f t="shared" si="156"/>
        <v>0</v>
      </c>
      <c r="CB87" s="74">
        <f t="shared" si="156"/>
        <v>0</v>
      </c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</row>
    <row r="88" spans="1:131" ht="20.25" hidden="1" outlineLevel="1">
      <c r="A88" s="64" t="s">
        <v>28</v>
      </c>
      <c r="B88" s="52"/>
      <c r="C88" s="67"/>
      <c r="D88" s="83">
        <v>0</v>
      </c>
      <c r="E88" s="839">
        <v>0</v>
      </c>
      <c r="F88" s="54">
        <f t="shared" si="146"/>
        <v>0</v>
      </c>
      <c r="G88" s="52"/>
      <c r="H88" s="67"/>
      <c r="I88" s="83">
        <v>0</v>
      </c>
      <c r="J88" s="83">
        <v>0</v>
      </c>
      <c r="K88" s="54">
        <f t="shared" si="147"/>
        <v>0</v>
      </c>
      <c r="L88" s="52"/>
      <c r="M88" s="67"/>
      <c r="N88" s="83">
        <v>0</v>
      </c>
      <c r="O88" s="83">
        <v>0</v>
      </c>
      <c r="P88" s="55">
        <f t="shared" si="148"/>
        <v>0</v>
      </c>
      <c r="Q88" s="52"/>
      <c r="R88" s="84"/>
      <c r="S88" s="85"/>
      <c r="T88" s="52"/>
      <c r="U88" s="84"/>
      <c r="V88" s="85"/>
      <c r="W88" s="52"/>
      <c r="X88" s="67"/>
      <c r="Y88" s="67">
        <f t="shared" si="157"/>
        <v>0</v>
      </c>
      <c r="Z88" s="72">
        <f t="shared" si="157"/>
        <v>0</v>
      </c>
      <c r="AA88" s="54">
        <f t="shared" si="149"/>
        <v>0</v>
      </c>
      <c r="AB88" s="52"/>
      <c r="AC88" s="67"/>
      <c r="AD88" s="84"/>
      <c r="AE88" s="84"/>
      <c r="AF88" s="54">
        <f t="shared" si="150"/>
        <v>0</v>
      </c>
      <c r="AG88" s="52"/>
      <c r="AH88" s="84"/>
      <c r="AI88" s="85"/>
      <c r="AJ88" s="52"/>
      <c r="AK88" s="84"/>
      <c r="AL88" s="85"/>
      <c r="AM88" s="52"/>
      <c r="AN88" s="84"/>
      <c r="AO88" s="85"/>
      <c r="AP88" s="52"/>
      <c r="AQ88" s="84"/>
      <c r="AR88" s="85"/>
      <c r="AS88" s="71"/>
      <c r="AT88" s="42"/>
      <c r="AU88" s="52"/>
      <c r="AV88" s="67"/>
      <c r="AW88" s="67">
        <f t="shared" si="158"/>
        <v>0</v>
      </c>
      <c r="AX88" s="72">
        <f t="shared" si="158"/>
        <v>0</v>
      </c>
      <c r="AY88" s="60"/>
      <c r="AZ88" s="72"/>
      <c r="BA88" s="72">
        <f t="shared" si="151"/>
        <v>0</v>
      </c>
      <c r="BB88" s="72">
        <f t="shared" si="151"/>
        <v>0</v>
      </c>
      <c r="BC88" s="52"/>
      <c r="BD88" s="67"/>
      <c r="BE88" s="67">
        <f t="shared" si="159"/>
        <v>0</v>
      </c>
      <c r="BF88" s="72">
        <f t="shared" si="159"/>
        <v>0</v>
      </c>
      <c r="BG88" s="60">
        <f t="shared" si="152"/>
        <v>0</v>
      </c>
      <c r="BH88" s="72">
        <f t="shared" si="153"/>
        <v>0</v>
      </c>
      <c r="BI88" s="74">
        <f t="shared" si="154"/>
        <v>0</v>
      </c>
      <c r="BJ88" s="73"/>
      <c r="BK88" s="42"/>
      <c r="BL88" s="52"/>
      <c r="BM88" s="67"/>
      <c r="BN88" s="67">
        <f t="shared" si="160"/>
        <v>0</v>
      </c>
      <c r="BO88" s="72">
        <f t="shared" si="160"/>
        <v>0</v>
      </c>
      <c r="BP88" s="52"/>
      <c r="BQ88" s="67"/>
      <c r="BR88" s="72">
        <f t="shared" si="155"/>
        <v>0</v>
      </c>
      <c r="BS88" s="74">
        <f t="shared" si="155"/>
        <v>0</v>
      </c>
      <c r="BT88" s="42"/>
      <c r="BU88" s="52"/>
      <c r="BV88" s="67"/>
      <c r="BW88" s="67">
        <f t="shared" si="161"/>
        <v>0</v>
      </c>
      <c r="BX88" s="72">
        <f t="shared" si="161"/>
        <v>0</v>
      </c>
      <c r="BY88" s="60"/>
      <c r="BZ88" s="72"/>
      <c r="CA88" s="72">
        <f t="shared" si="156"/>
        <v>0</v>
      </c>
      <c r="CB88" s="74">
        <f t="shared" si="156"/>
        <v>0</v>
      </c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</row>
    <row r="89" spans="1:131" ht="20.25" hidden="1" outlineLevel="1">
      <c r="A89" s="64" t="s">
        <v>29</v>
      </c>
      <c r="B89" s="52"/>
      <c r="C89" s="67"/>
      <c r="D89" s="83">
        <v>0</v>
      </c>
      <c r="E89" s="839">
        <v>0</v>
      </c>
      <c r="F89" s="54">
        <f t="shared" si="146"/>
        <v>0</v>
      </c>
      <c r="G89" s="52"/>
      <c r="H89" s="67"/>
      <c r="I89" s="83">
        <v>0</v>
      </c>
      <c r="J89" s="83">
        <v>0</v>
      </c>
      <c r="K89" s="54">
        <f t="shared" si="147"/>
        <v>0</v>
      </c>
      <c r="L89" s="52"/>
      <c r="M89" s="67"/>
      <c r="N89" s="83">
        <v>0</v>
      </c>
      <c r="O89" s="83">
        <v>0</v>
      </c>
      <c r="P89" s="55">
        <f t="shared" si="148"/>
        <v>0</v>
      </c>
      <c r="Q89" s="52"/>
      <c r="R89" s="84"/>
      <c r="S89" s="85"/>
      <c r="T89" s="52"/>
      <c r="U89" s="84"/>
      <c r="V89" s="85"/>
      <c r="W89" s="52"/>
      <c r="X89" s="67"/>
      <c r="Y89" s="67">
        <f t="shared" si="157"/>
        <v>0</v>
      </c>
      <c r="Z89" s="72">
        <f t="shared" si="157"/>
        <v>0</v>
      </c>
      <c r="AA89" s="54">
        <f t="shared" si="149"/>
        <v>0</v>
      </c>
      <c r="AB89" s="52"/>
      <c r="AC89" s="67"/>
      <c r="AD89" s="84"/>
      <c r="AE89" s="84"/>
      <c r="AF89" s="54">
        <f t="shared" si="150"/>
        <v>0</v>
      </c>
      <c r="AG89" s="52"/>
      <c r="AH89" s="84"/>
      <c r="AI89" s="85"/>
      <c r="AJ89" s="52"/>
      <c r="AK89" s="84"/>
      <c r="AL89" s="85"/>
      <c r="AM89" s="52"/>
      <c r="AN89" s="84"/>
      <c r="AO89" s="85"/>
      <c r="AP89" s="52"/>
      <c r="AQ89" s="84"/>
      <c r="AR89" s="85"/>
      <c r="AS89" s="71"/>
      <c r="AT89" s="42"/>
      <c r="AU89" s="52"/>
      <c r="AV89" s="67"/>
      <c r="AW89" s="67">
        <f t="shared" si="158"/>
        <v>0</v>
      </c>
      <c r="AX89" s="72">
        <f t="shared" si="158"/>
        <v>0</v>
      </c>
      <c r="AY89" s="60"/>
      <c r="AZ89" s="72"/>
      <c r="BA89" s="72">
        <f t="shared" si="151"/>
        <v>0</v>
      </c>
      <c r="BB89" s="72">
        <f t="shared" si="151"/>
        <v>0</v>
      </c>
      <c r="BC89" s="52"/>
      <c r="BD89" s="67"/>
      <c r="BE89" s="67">
        <f t="shared" si="159"/>
        <v>0</v>
      </c>
      <c r="BF89" s="72">
        <f t="shared" si="159"/>
        <v>0</v>
      </c>
      <c r="BG89" s="60">
        <f t="shared" si="152"/>
        <v>0</v>
      </c>
      <c r="BH89" s="72">
        <f t="shared" si="153"/>
        <v>0</v>
      </c>
      <c r="BI89" s="74">
        <f t="shared" si="154"/>
        <v>0</v>
      </c>
      <c r="BJ89" s="73"/>
      <c r="BK89" s="42"/>
      <c r="BL89" s="52"/>
      <c r="BM89" s="67"/>
      <c r="BN89" s="67">
        <f t="shared" si="160"/>
        <v>0</v>
      </c>
      <c r="BO89" s="72">
        <f t="shared" si="160"/>
        <v>0</v>
      </c>
      <c r="BP89" s="52"/>
      <c r="BQ89" s="67"/>
      <c r="BR89" s="72">
        <f t="shared" si="155"/>
        <v>0</v>
      </c>
      <c r="BS89" s="74">
        <f t="shared" si="155"/>
        <v>0</v>
      </c>
      <c r="BT89" s="42"/>
      <c r="BU89" s="52"/>
      <c r="BV89" s="67"/>
      <c r="BW89" s="67">
        <f t="shared" si="161"/>
        <v>0</v>
      </c>
      <c r="BX89" s="72">
        <f t="shared" si="161"/>
        <v>0</v>
      </c>
      <c r="BY89" s="60"/>
      <c r="BZ89" s="72"/>
      <c r="CA89" s="72">
        <f t="shared" si="156"/>
        <v>0</v>
      </c>
      <c r="CB89" s="74">
        <f t="shared" si="156"/>
        <v>0</v>
      </c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</row>
    <row r="90" spans="1:131" ht="20.25" hidden="1" outlineLevel="1">
      <c r="A90" s="64" t="s">
        <v>30</v>
      </c>
      <c r="B90" s="52"/>
      <c r="C90" s="67"/>
      <c r="D90" s="83">
        <v>0</v>
      </c>
      <c r="E90" s="839">
        <v>0</v>
      </c>
      <c r="F90" s="54">
        <f t="shared" si="146"/>
        <v>0</v>
      </c>
      <c r="G90" s="52"/>
      <c r="H90" s="67"/>
      <c r="I90" s="83">
        <v>0</v>
      </c>
      <c r="J90" s="83">
        <v>0</v>
      </c>
      <c r="K90" s="54">
        <f t="shared" si="147"/>
        <v>0</v>
      </c>
      <c r="L90" s="52"/>
      <c r="M90" s="67"/>
      <c r="N90" s="83">
        <v>0</v>
      </c>
      <c r="O90" s="83">
        <v>0</v>
      </c>
      <c r="P90" s="55">
        <f t="shared" si="148"/>
        <v>0</v>
      </c>
      <c r="Q90" s="52"/>
      <c r="R90" s="84"/>
      <c r="S90" s="85"/>
      <c r="T90" s="52"/>
      <c r="U90" s="84"/>
      <c r="V90" s="85"/>
      <c r="W90" s="52"/>
      <c r="X90" s="67"/>
      <c r="Y90" s="67">
        <f t="shared" si="157"/>
        <v>0</v>
      </c>
      <c r="Z90" s="72">
        <f t="shared" si="157"/>
        <v>0</v>
      </c>
      <c r="AA90" s="54">
        <f t="shared" si="149"/>
        <v>0</v>
      </c>
      <c r="AB90" s="52"/>
      <c r="AC90" s="67"/>
      <c r="AD90" s="84"/>
      <c r="AE90" s="84"/>
      <c r="AF90" s="54">
        <f t="shared" si="150"/>
        <v>0</v>
      </c>
      <c r="AG90" s="52"/>
      <c r="AH90" s="84"/>
      <c r="AI90" s="85"/>
      <c r="AJ90" s="52"/>
      <c r="AK90" s="84"/>
      <c r="AL90" s="85"/>
      <c r="AM90" s="52"/>
      <c r="AN90" s="84"/>
      <c r="AO90" s="85"/>
      <c r="AP90" s="52"/>
      <c r="AQ90" s="84"/>
      <c r="AR90" s="85"/>
      <c r="AS90" s="71"/>
      <c r="AT90" s="42"/>
      <c r="AU90" s="52"/>
      <c r="AV90" s="67"/>
      <c r="AW90" s="67">
        <f t="shared" si="158"/>
        <v>0</v>
      </c>
      <c r="AX90" s="72">
        <f t="shared" si="158"/>
        <v>0</v>
      </c>
      <c r="AY90" s="60"/>
      <c r="AZ90" s="72"/>
      <c r="BA90" s="72">
        <f t="shared" si="151"/>
        <v>0</v>
      </c>
      <c r="BB90" s="72">
        <f t="shared" si="151"/>
        <v>0</v>
      </c>
      <c r="BC90" s="52"/>
      <c r="BD90" s="67"/>
      <c r="BE90" s="67">
        <f t="shared" si="159"/>
        <v>0</v>
      </c>
      <c r="BF90" s="72">
        <f t="shared" si="159"/>
        <v>0</v>
      </c>
      <c r="BG90" s="60">
        <f t="shared" si="152"/>
        <v>0</v>
      </c>
      <c r="BH90" s="72">
        <f t="shared" si="153"/>
        <v>0</v>
      </c>
      <c r="BI90" s="74">
        <f t="shared" si="154"/>
        <v>0</v>
      </c>
      <c r="BJ90" s="73"/>
      <c r="BK90" s="42"/>
      <c r="BL90" s="52"/>
      <c r="BM90" s="67"/>
      <c r="BN90" s="67">
        <f t="shared" si="160"/>
        <v>0</v>
      </c>
      <c r="BO90" s="72">
        <f t="shared" si="160"/>
        <v>0</v>
      </c>
      <c r="BP90" s="52"/>
      <c r="BQ90" s="67"/>
      <c r="BR90" s="72">
        <f t="shared" si="155"/>
        <v>0</v>
      </c>
      <c r="BS90" s="74">
        <f t="shared" si="155"/>
        <v>0</v>
      </c>
      <c r="BT90" s="42"/>
      <c r="BU90" s="52"/>
      <c r="BV90" s="67"/>
      <c r="BW90" s="67">
        <f t="shared" si="161"/>
        <v>0</v>
      </c>
      <c r="BX90" s="72">
        <f t="shared" si="161"/>
        <v>0</v>
      </c>
      <c r="BY90" s="60"/>
      <c r="BZ90" s="72"/>
      <c r="CA90" s="72">
        <f t="shared" si="156"/>
        <v>0</v>
      </c>
      <c r="CB90" s="74">
        <f t="shared" si="156"/>
        <v>0</v>
      </c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</row>
    <row r="91" spans="1:131" ht="20.25" hidden="1" outlineLevel="1">
      <c r="A91" s="64" t="s">
        <v>31</v>
      </c>
      <c r="B91" s="52"/>
      <c r="C91" s="67"/>
      <c r="D91" s="83">
        <v>0</v>
      </c>
      <c r="E91" s="839">
        <v>0</v>
      </c>
      <c r="F91" s="54">
        <f t="shared" si="146"/>
        <v>0</v>
      </c>
      <c r="G91" s="52"/>
      <c r="H91" s="67"/>
      <c r="I91" s="83">
        <v>0</v>
      </c>
      <c r="J91" s="83">
        <v>0</v>
      </c>
      <c r="K91" s="54">
        <f t="shared" si="147"/>
        <v>0</v>
      </c>
      <c r="L91" s="52"/>
      <c r="M91" s="67"/>
      <c r="N91" s="83">
        <v>0</v>
      </c>
      <c r="O91" s="83">
        <v>0</v>
      </c>
      <c r="P91" s="55">
        <f t="shared" si="148"/>
        <v>0</v>
      </c>
      <c r="Q91" s="52"/>
      <c r="R91" s="84"/>
      <c r="S91" s="85"/>
      <c r="T91" s="52"/>
      <c r="U91" s="84"/>
      <c r="V91" s="85"/>
      <c r="W91" s="52"/>
      <c r="X91" s="67"/>
      <c r="Y91" s="67">
        <f t="shared" si="157"/>
        <v>0</v>
      </c>
      <c r="Z91" s="72">
        <f t="shared" si="157"/>
        <v>0</v>
      </c>
      <c r="AA91" s="54">
        <f t="shared" si="149"/>
        <v>0</v>
      </c>
      <c r="AB91" s="52"/>
      <c r="AC91" s="67"/>
      <c r="AD91" s="84"/>
      <c r="AE91" s="84"/>
      <c r="AF91" s="54">
        <f t="shared" si="150"/>
        <v>0</v>
      </c>
      <c r="AG91" s="52"/>
      <c r="AH91" s="84"/>
      <c r="AI91" s="85"/>
      <c r="AJ91" s="52"/>
      <c r="AK91" s="84"/>
      <c r="AL91" s="85"/>
      <c r="AM91" s="52"/>
      <c r="AN91" s="84"/>
      <c r="AO91" s="85"/>
      <c r="AP91" s="52"/>
      <c r="AQ91" s="84"/>
      <c r="AR91" s="85"/>
      <c r="AS91" s="71"/>
      <c r="AT91" s="42"/>
      <c r="AU91" s="52"/>
      <c r="AV91" s="67"/>
      <c r="AW91" s="67">
        <f t="shared" si="158"/>
        <v>0</v>
      </c>
      <c r="AX91" s="72">
        <f t="shared" si="158"/>
        <v>0</v>
      </c>
      <c r="AY91" s="60"/>
      <c r="AZ91" s="72"/>
      <c r="BA91" s="72">
        <f t="shared" si="151"/>
        <v>0</v>
      </c>
      <c r="BB91" s="72">
        <f t="shared" si="151"/>
        <v>0</v>
      </c>
      <c r="BC91" s="52"/>
      <c r="BD91" s="67"/>
      <c r="BE91" s="67">
        <f t="shared" si="159"/>
        <v>0</v>
      </c>
      <c r="BF91" s="72">
        <f t="shared" si="159"/>
        <v>0</v>
      </c>
      <c r="BG91" s="60">
        <f t="shared" si="152"/>
        <v>0</v>
      </c>
      <c r="BH91" s="72">
        <f t="shared" si="153"/>
        <v>0</v>
      </c>
      <c r="BI91" s="74">
        <f t="shared" si="154"/>
        <v>0</v>
      </c>
      <c r="BJ91" s="73"/>
      <c r="BK91" s="42"/>
      <c r="BL91" s="52"/>
      <c r="BM91" s="67"/>
      <c r="BN91" s="67">
        <f t="shared" si="160"/>
        <v>0</v>
      </c>
      <c r="BO91" s="72">
        <f t="shared" si="160"/>
        <v>0</v>
      </c>
      <c r="BP91" s="52"/>
      <c r="BQ91" s="67"/>
      <c r="BR91" s="72">
        <f t="shared" si="155"/>
        <v>0</v>
      </c>
      <c r="BS91" s="74">
        <f t="shared" si="155"/>
        <v>0</v>
      </c>
      <c r="BT91" s="42"/>
      <c r="BU91" s="52"/>
      <c r="BV91" s="67"/>
      <c r="BW91" s="67">
        <f t="shared" si="161"/>
        <v>0</v>
      </c>
      <c r="BX91" s="72">
        <f t="shared" si="161"/>
        <v>0</v>
      </c>
      <c r="BY91" s="60"/>
      <c r="BZ91" s="72"/>
      <c r="CA91" s="72">
        <f t="shared" si="156"/>
        <v>0</v>
      </c>
      <c r="CB91" s="74">
        <f t="shared" si="156"/>
        <v>0</v>
      </c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</row>
    <row r="92" spans="1:131" ht="20.25" hidden="1" outlineLevel="1">
      <c r="A92" s="65" t="s">
        <v>32</v>
      </c>
      <c r="B92" s="52"/>
      <c r="C92" s="67"/>
      <c r="D92" s="83">
        <v>0</v>
      </c>
      <c r="E92" s="839">
        <v>0</v>
      </c>
      <c r="F92" s="54">
        <f t="shared" si="146"/>
        <v>0</v>
      </c>
      <c r="G92" s="52"/>
      <c r="H92" s="67"/>
      <c r="I92" s="83">
        <v>0</v>
      </c>
      <c r="J92" s="83">
        <v>0</v>
      </c>
      <c r="K92" s="54">
        <f t="shared" si="147"/>
        <v>0</v>
      </c>
      <c r="L92" s="52"/>
      <c r="M92" s="67"/>
      <c r="N92" s="83">
        <v>0</v>
      </c>
      <c r="O92" s="83">
        <v>0</v>
      </c>
      <c r="P92" s="55">
        <f t="shared" si="148"/>
        <v>0</v>
      </c>
      <c r="Q92" s="52"/>
      <c r="R92" s="84"/>
      <c r="S92" s="85"/>
      <c r="T92" s="52"/>
      <c r="U92" s="84"/>
      <c r="V92" s="85"/>
      <c r="W92" s="52"/>
      <c r="X92" s="67"/>
      <c r="Y92" s="67">
        <f t="shared" si="157"/>
        <v>0</v>
      </c>
      <c r="Z92" s="72">
        <f t="shared" si="157"/>
        <v>0</v>
      </c>
      <c r="AA92" s="54">
        <f t="shared" si="149"/>
        <v>0</v>
      </c>
      <c r="AB92" s="52"/>
      <c r="AC92" s="67"/>
      <c r="AD92" s="84"/>
      <c r="AE92" s="84"/>
      <c r="AF92" s="54">
        <f t="shared" si="150"/>
        <v>0</v>
      </c>
      <c r="AG92" s="52"/>
      <c r="AH92" s="84"/>
      <c r="AI92" s="85"/>
      <c r="AJ92" s="52"/>
      <c r="AK92" s="84"/>
      <c r="AL92" s="85"/>
      <c r="AM92" s="52"/>
      <c r="AN92" s="84"/>
      <c r="AO92" s="85"/>
      <c r="AP92" s="52"/>
      <c r="AQ92" s="84"/>
      <c r="AR92" s="85"/>
      <c r="AS92" s="71"/>
      <c r="AT92" s="42"/>
      <c r="AU92" s="52"/>
      <c r="AV92" s="67"/>
      <c r="AW92" s="67">
        <f t="shared" si="158"/>
        <v>0</v>
      </c>
      <c r="AX92" s="72">
        <f t="shared" si="158"/>
        <v>0</v>
      </c>
      <c r="AY92" s="60"/>
      <c r="AZ92" s="72"/>
      <c r="BA92" s="72">
        <f t="shared" si="151"/>
        <v>0</v>
      </c>
      <c r="BB92" s="72">
        <f t="shared" si="151"/>
        <v>0</v>
      </c>
      <c r="BC92" s="52"/>
      <c r="BD92" s="67"/>
      <c r="BE92" s="67">
        <f t="shared" si="159"/>
        <v>0</v>
      </c>
      <c r="BF92" s="72">
        <f t="shared" si="159"/>
        <v>0</v>
      </c>
      <c r="BG92" s="60">
        <f t="shared" si="152"/>
        <v>0</v>
      </c>
      <c r="BH92" s="72">
        <f t="shared" si="153"/>
        <v>0</v>
      </c>
      <c r="BI92" s="74">
        <f t="shared" si="154"/>
        <v>0</v>
      </c>
      <c r="BJ92" s="73"/>
      <c r="BK92" s="42"/>
      <c r="BL92" s="52"/>
      <c r="BM92" s="67"/>
      <c r="BN92" s="67">
        <f t="shared" si="160"/>
        <v>0</v>
      </c>
      <c r="BO92" s="72">
        <f t="shared" si="160"/>
        <v>0</v>
      </c>
      <c r="BP92" s="52"/>
      <c r="BQ92" s="67"/>
      <c r="BR92" s="72">
        <f t="shared" si="155"/>
        <v>0</v>
      </c>
      <c r="BS92" s="74">
        <f t="shared" si="155"/>
        <v>0</v>
      </c>
      <c r="BT92" s="42"/>
      <c r="BU92" s="52"/>
      <c r="BV92" s="67"/>
      <c r="BW92" s="67">
        <f t="shared" si="161"/>
        <v>0</v>
      </c>
      <c r="BX92" s="72">
        <f t="shared" si="161"/>
        <v>0</v>
      </c>
      <c r="BY92" s="60"/>
      <c r="BZ92" s="72"/>
      <c r="CA92" s="72">
        <f t="shared" si="156"/>
        <v>0</v>
      </c>
      <c r="CB92" s="74">
        <f t="shared" si="156"/>
        <v>0</v>
      </c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</row>
    <row r="93" spans="1:131" ht="20.25" hidden="1" outlineLevel="1">
      <c r="A93" s="64" t="s">
        <v>33</v>
      </c>
      <c r="B93" s="52"/>
      <c r="C93" s="83">
        <v>0</v>
      </c>
      <c r="D93" s="67"/>
      <c r="E93" s="72"/>
      <c r="F93" s="70"/>
      <c r="G93" s="52"/>
      <c r="H93" s="83">
        <v>0</v>
      </c>
      <c r="I93" s="67"/>
      <c r="J93" s="67"/>
      <c r="K93" s="70"/>
      <c r="L93" s="52"/>
      <c r="M93" s="83">
        <v>0</v>
      </c>
      <c r="N93" s="67"/>
      <c r="O93" s="67"/>
      <c r="P93" s="75"/>
      <c r="Q93" s="86"/>
      <c r="R93" s="67"/>
      <c r="S93" s="70"/>
      <c r="T93" s="86"/>
      <c r="U93" s="67"/>
      <c r="V93" s="70"/>
      <c r="W93" s="52"/>
      <c r="X93" s="67">
        <f>M93+Q93-T93</f>
        <v>0</v>
      </c>
      <c r="Y93" s="67"/>
      <c r="Z93" s="72"/>
      <c r="AA93" s="70"/>
      <c r="AB93" s="52"/>
      <c r="AC93" s="84"/>
      <c r="AD93" s="67"/>
      <c r="AE93" s="67"/>
      <c r="AF93" s="70"/>
      <c r="AG93" s="86"/>
      <c r="AH93" s="67"/>
      <c r="AI93" s="70"/>
      <c r="AJ93" s="86"/>
      <c r="AK93" s="67"/>
      <c r="AL93" s="70"/>
      <c r="AM93" s="86"/>
      <c r="AN93" s="67"/>
      <c r="AO93" s="70"/>
      <c r="AP93" s="86"/>
      <c r="AQ93" s="67"/>
      <c r="AR93" s="70"/>
      <c r="AS93" s="71"/>
      <c r="AT93" s="42"/>
      <c r="AU93" s="52"/>
      <c r="AV93" s="67">
        <f>AC93-M93</f>
        <v>0</v>
      </c>
      <c r="AW93" s="67"/>
      <c r="AX93" s="72"/>
      <c r="AY93" s="60"/>
      <c r="AZ93" s="72">
        <f>IF(M93=0,0,AC93/M93*100)</f>
        <v>0</v>
      </c>
      <c r="BA93" s="72"/>
      <c r="BB93" s="72"/>
      <c r="BC93" s="52"/>
      <c r="BD93" s="67">
        <f>AC93-M93-AG93-AJ93-AM93-AP93</f>
        <v>0</v>
      </c>
      <c r="BE93" s="67"/>
      <c r="BF93" s="72"/>
      <c r="BG93" s="52"/>
      <c r="BH93" s="67"/>
      <c r="BI93" s="70"/>
      <c r="BJ93" s="73"/>
      <c r="BK93" s="42"/>
      <c r="BL93" s="52"/>
      <c r="BM93" s="67">
        <f>AC93-X93</f>
        <v>0</v>
      </c>
      <c r="BN93" s="67"/>
      <c r="BO93" s="72"/>
      <c r="BP93" s="52"/>
      <c r="BQ93" s="72">
        <f>IF(X93=0,0,AC93/X93*100)</f>
        <v>0</v>
      </c>
      <c r="BR93" s="67"/>
      <c r="BS93" s="74"/>
      <c r="BT93" s="42"/>
      <c r="BU93" s="52"/>
      <c r="BV93" s="67">
        <f>AC93-C93</f>
        <v>0</v>
      </c>
      <c r="BW93" s="67"/>
      <c r="BX93" s="72"/>
      <c r="BY93" s="60"/>
      <c r="BZ93" s="72">
        <f>IF(C93=0,0,AC93/C93*100)</f>
        <v>0</v>
      </c>
      <c r="CA93" s="72"/>
      <c r="CB93" s="74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</row>
    <row r="94" spans="1:131" ht="18" hidden="1" customHeight="1" outlineLevel="1">
      <c r="A94" s="82" t="s">
        <v>39</v>
      </c>
      <c r="B94" s="52">
        <f>C94+D94</f>
        <v>0</v>
      </c>
      <c r="C94" s="83">
        <v>0</v>
      </c>
      <c r="D94" s="67">
        <f>SUM(D95:D96,D99:D100)</f>
        <v>0</v>
      </c>
      <c r="E94" s="72">
        <f>SUM(E95:E96,E99:E100)</f>
        <v>0</v>
      </c>
      <c r="F94" s="54">
        <f t="shared" ref="F94:F100" si="162">IF(E94=0,0,ROUND(D94/E94/12,0))</f>
        <v>0</v>
      </c>
      <c r="G94" s="52">
        <f>H94+I94</f>
        <v>0</v>
      </c>
      <c r="H94" s="83">
        <v>0</v>
      </c>
      <c r="I94" s="67">
        <f>SUM(I95:I96,I99:I100)</f>
        <v>0</v>
      </c>
      <c r="J94" s="67">
        <f>SUM(J95:J96,J99:J100)</f>
        <v>0</v>
      </c>
      <c r="K94" s="54">
        <f t="shared" ref="K94:K100" si="163">IF(J94=0,0,ROUND(I94/J94/12,0))</f>
        <v>0</v>
      </c>
      <c r="L94" s="52">
        <f>M94+N94</f>
        <v>0</v>
      </c>
      <c r="M94" s="83">
        <v>0</v>
      </c>
      <c r="N94" s="67">
        <f>SUM(N95:N96,N99:N100)</f>
        <v>0</v>
      </c>
      <c r="O94" s="67">
        <f>SUM(O95:O96,O99:O100)</f>
        <v>0</v>
      </c>
      <c r="P94" s="55">
        <f t="shared" ref="P94:P100" si="164">IF(O94=0,0,ROUND(N94/O94/12,0))</f>
        <v>0</v>
      </c>
      <c r="Q94" s="86"/>
      <c r="R94" s="67">
        <f>SUM(R95:R96,R99:R100)</f>
        <v>0</v>
      </c>
      <c r="S94" s="70">
        <f>SUM(S95:S96,S99:S100)</f>
        <v>0</v>
      </c>
      <c r="T94" s="86"/>
      <c r="U94" s="67">
        <f>SUM(U95:U96,U99:U100)</f>
        <v>0</v>
      </c>
      <c r="V94" s="70">
        <f>SUM(V95:V96,V99:V100)</f>
        <v>0</v>
      </c>
      <c r="W94" s="52">
        <f>X94+Y94</f>
        <v>0</v>
      </c>
      <c r="X94" s="67">
        <f>M94+Q94-T94</f>
        <v>0</v>
      </c>
      <c r="Y94" s="67">
        <f>SUM(Y95:Y96,Y99:Y100)</f>
        <v>0</v>
      </c>
      <c r="Z94" s="72">
        <f>SUM(Z95:Z96,Z99:Z100)</f>
        <v>0</v>
      </c>
      <c r="AA94" s="54">
        <f t="shared" ref="AA94:AA100" si="165">IF(Z94=0,0,ROUND(Y94/Z94/12,0))</f>
        <v>0</v>
      </c>
      <c r="AB94" s="52">
        <f>AC94+AD94</f>
        <v>0</v>
      </c>
      <c r="AC94" s="84"/>
      <c r="AD94" s="67">
        <f>SUM(AD95:AD96,AD99:AD100)</f>
        <v>0</v>
      </c>
      <c r="AE94" s="67">
        <f>SUM(AE95:AE96,AE99:AE100)</f>
        <v>0</v>
      </c>
      <c r="AF94" s="54">
        <f t="shared" ref="AF94:AF100" si="166">IF(AE94=0,0,ROUND(AD94/AE94/12,0))</f>
        <v>0</v>
      </c>
      <c r="AG94" s="86"/>
      <c r="AH94" s="67">
        <f>SUM(AH95:AH96,AH99:AH100)</f>
        <v>0</v>
      </c>
      <c r="AI94" s="70">
        <f>SUM(AI95:AI96,AI99:AI100)</f>
        <v>0</v>
      </c>
      <c r="AJ94" s="86"/>
      <c r="AK94" s="67">
        <f>SUM(AK95:AK96,AK99:AK100)</f>
        <v>0</v>
      </c>
      <c r="AL94" s="70">
        <f>SUM(AL95:AL96,AL99:AL100)</f>
        <v>0</v>
      </c>
      <c r="AM94" s="86"/>
      <c r="AN94" s="67">
        <f>SUM(AN95:AN96,AN99:AN100)</f>
        <v>0</v>
      </c>
      <c r="AO94" s="70">
        <f>SUM(AO95:AO96,AO99:AO100)</f>
        <v>0</v>
      </c>
      <c r="AP94" s="86"/>
      <c r="AQ94" s="67">
        <f>SUM(AQ95:AQ96,AQ99:AQ100)</f>
        <v>0</v>
      </c>
      <c r="AR94" s="70">
        <f>SUM(AR95:AR96,AR99:AR100)</f>
        <v>0</v>
      </c>
      <c r="AS94" s="71"/>
      <c r="AT94" s="42"/>
      <c r="AU94" s="52">
        <f>AV94+AW94</f>
        <v>0</v>
      </c>
      <c r="AV94" s="67">
        <f>AC94-M94</f>
        <v>0</v>
      </c>
      <c r="AW94" s="67">
        <f>SUM(AW95:AW96,AW99:AW100)</f>
        <v>0</v>
      </c>
      <c r="AX94" s="72">
        <f>SUM(AX95:AX96,AX99:AX100)</f>
        <v>0</v>
      </c>
      <c r="AY94" s="60">
        <f>IF(L94=0,0,AB94/L94*100)</f>
        <v>0</v>
      </c>
      <c r="AZ94" s="72">
        <f>IF(M94=0,0,AC94/M94*100)</f>
        <v>0</v>
      </c>
      <c r="BA94" s="72">
        <f t="shared" ref="BA94:BB100" si="167">IF(N94=0,0,AD94/N94*100)</f>
        <v>0</v>
      </c>
      <c r="BB94" s="72">
        <f t="shared" si="167"/>
        <v>0</v>
      </c>
      <c r="BC94" s="52">
        <f>BD94+BE94</f>
        <v>0</v>
      </c>
      <c r="BD94" s="67">
        <f>AC94-M94-AG94-AJ94-AM94-AP94</f>
        <v>0</v>
      </c>
      <c r="BE94" s="67">
        <f>SUM(BE95:BE96,BE99:BE100)</f>
        <v>0</v>
      </c>
      <c r="BF94" s="72">
        <f>SUM(BF95:BF96,BF99:BF100)</f>
        <v>0</v>
      </c>
      <c r="BG94" s="60">
        <f t="shared" ref="BG94:BG100" si="168">IF(F94=0,0,AF94/F94*100)</f>
        <v>0</v>
      </c>
      <c r="BH94" s="72">
        <f t="shared" ref="BH94:BH100" si="169">IF(K94=0,0,AF94/K94*100)</f>
        <v>0</v>
      </c>
      <c r="BI94" s="74">
        <f t="shared" ref="BI94:BI100" si="170">IF(P94=0,0,AF94/P94*100)</f>
        <v>0</v>
      </c>
      <c r="BJ94" s="73"/>
      <c r="BK94" s="42"/>
      <c r="BL94" s="52">
        <f>BM94+BN94</f>
        <v>0</v>
      </c>
      <c r="BM94" s="67">
        <f>AC94-X94</f>
        <v>0</v>
      </c>
      <c r="BN94" s="67">
        <f>SUM(BN95:BN96,BN99:BN100)</f>
        <v>0</v>
      </c>
      <c r="BO94" s="72">
        <f>SUM(BO95:BO96,BO99:BO100)</f>
        <v>0</v>
      </c>
      <c r="BP94" s="60">
        <f>IF(W94=0,0,AB94/W94*100)</f>
        <v>0</v>
      </c>
      <c r="BQ94" s="72">
        <f>IF(X94=0,0,AC94/X94*100)</f>
        <v>0</v>
      </c>
      <c r="BR94" s="72">
        <f t="shared" ref="BR94:BS100" si="171">IF(Y94=0,0,AD94/Y94*100)</f>
        <v>0</v>
      </c>
      <c r="BS94" s="74">
        <f t="shared" si="171"/>
        <v>0</v>
      </c>
      <c r="BT94" s="42"/>
      <c r="BU94" s="52">
        <f>BV94+BW94</f>
        <v>0</v>
      </c>
      <c r="BV94" s="67">
        <f>AC94-C94</f>
        <v>0</v>
      </c>
      <c r="BW94" s="67">
        <f>SUM(BW95:BW96,BW99:BW100)</f>
        <v>0</v>
      </c>
      <c r="BX94" s="72">
        <f>SUM(BX95:BX96,BX99:BX100)</f>
        <v>0</v>
      </c>
      <c r="BY94" s="60">
        <f>IF(B94=0,0,AB94/B94*100)</f>
        <v>0</v>
      </c>
      <c r="BZ94" s="72">
        <f>IF(C94=0,0,AC94/C94*100)</f>
        <v>0</v>
      </c>
      <c r="CA94" s="72">
        <f t="shared" ref="CA94:CB100" si="172">IF(D94=0,0,AD94/D94*100)</f>
        <v>0</v>
      </c>
      <c r="CB94" s="74">
        <f t="shared" si="172"/>
        <v>0</v>
      </c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</row>
    <row r="95" spans="1:131" ht="20.25" hidden="1" outlineLevel="1">
      <c r="A95" s="51" t="s">
        <v>27</v>
      </c>
      <c r="B95" s="52"/>
      <c r="C95" s="67"/>
      <c r="D95" s="83">
        <v>0</v>
      </c>
      <c r="E95" s="839">
        <v>0</v>
      </c>
      <c r="F95" s="54">
        <f t="shared" si="162"/>
        <v>0</v>
      </c>
      <c r="G95" s="52"/>
      <c r="H95" s="67"/>
      <c r="I95" s="83">
        <v>0</v>
      </c>
      <c r="J95" s="83">
        <v>0</v>
      </c>
      <c r="K95" s="54">
        <f t="shared" si="163"/>
        <v>0</v>
      </c>
      <c r="L95" s="52"/>
      <c r="M95" s="67"/>
      <c r="N95" s="83">
        <v>0</v>
      </c>
      <c r="O95" s="83">
        <v>0</v>
      </c>
      <c r="P95" s="55">
        <f t="shared" si="164"/>
        <v>0</v>
      </c>
      <c r="Q95" s="52"/>
      <c r="R95" s="84"/>
      <c r="S95" s="85"/>
      <c r="T95" s="52"/>
      <c r="U95" s="84"/>
      <c r="V95" s="85"/>
      <c r="W95" s="52"/>
      <c r="X95" s="67"/>
      <c r="Y95" s="67">
        <f t="shared" ref="Y95:Z100" si="173">N95+R95-U95</f>
        <v>0</v>
      </c>
      <c r="Z95" s="72">
        <f t="shared" si="173"/>
        <v>0</v>
      </c>
      <c r="AA95" s="54">
        <f t="shared" si="165"/>
        <v>0</v>
      </c>
      <c r="AB95" s="52"/>
      <c r="AC95" s="67"/>
      <c r="AD95" s="84"/>
      <c r="AE95" s="84"/>
      <c r="AF95" s="54">
        <f t="shared" si="166"/>
        <v>0</v>
      </c>
      <c r="AG95" s="52"/>
      <c r="AH95" s="84"/>
      <c r="AI95" s="85"/>
      <c r="AJ95" s="52"/>
      <c r="AK95" s="84"/>
      <c r="AL95" s="85"/>
      <c r="AM95" s="52"/>
      <c r="AN95" s="84"/>
      <c r="AO95" s="85"/>
      <c r="AP95" s="52"/>
      <c r="AQ95" s="84"/>
      <c r="AR95" s="85"/>
      <c r="AS95" s="71"/>
      <c r="AT95" s="42"/>
      <c r="AU95" s="52"/>
      <c r="AV95" s="67"/>
      <c r="AW95" s="67">
        <f t="shared" ref="AW95:AX100" si="174">AD95-N95</f>
        <v>0</v>
      </c>
      <c r="AX95" s="72">
        <f t="shared" si="174"/>
        <v>0</v>
      </c>
      <c r="AY95" s="60"/>
      <c r="AZ95" s="72"/>
      <c r="BA95" s="72">
        <f t="shared" si="167"/>
        <v>0</v>
      </c>
      <c r="BB95" s="72">
        <f t="shared" si="167"/>
        <v>0</v>
      </c>
      <c r="BC95" s="52"/>
      <c r="BD95" s="67"/>
      <c r="BE95" s="67">
        <f t="shared" ref="BE95:BF100" si="175">AD95-N95-AH95-AK95-AN95-AQ95</f>
        <v>0</v>
      </c>
      <c r="BF95" s="72">
        <f t="shared" si="175"/>
        <v>0</v>
      </c>
      <c r="BG95" s="60">
        <f t="shared" si="168"/>
        <v>0</v>
      </c>
      <c r="BH95" s="72">
        <f t="shared" si="169"/>
        <v>0</v>
      </c>
      <c r="BI95" s="74">
        <f t="shared" si="170"/>
        <v>0</v>
      </c>
      <c r="BJ95" s="73"/>
      <c r="BK95" s="42"/>
      <c r="BL95" s="52"/>
      <c r="BM95" s="67"/>
      <c r="BN95" s="67">
        <f t="shared" ref="BN95:BO100" si="176">AD95-Y95</f>
        <v>0</v>
      </c>
      <c r="BO95" s="72">
        <f t="shared" si="176"/>
        <v>0</v>
      </c>
      <c r="BP95" s="52"/>
      <c r="BQ95" s="67"/>
      <c r="BR95" s="72">
        <f t="shared" si="171"/>
        <v>0</v>
      </c>
      <c r="BS95" s="74">
        <f t="shared" si="171"/>
        <v>0</v>
      </c>
      <c r="BT95" s="42"/>
      <c r="BU95" s="52"/>
      <c r="BV95" s="67"/>
      <c r="BW95" s="67">
        <f t="shared" ref="BW95:BX100" si="177">AD95-D95</f>
        <v>0</v>
      </c>
      <c r="BX95" s="72">
        <f t="shared" si="177"/>
        <v>0</v>
      </c>
      <c r="BY95" s="60"/>
      <c r="BZ95" s="72"/>
      <c r="CA95" s="72">
        <f t="shared" si="172"/>
        <v>0</v>
      </c>
      <c r="CB95" s="74">
        <f t="shared" si="172"/>
        <v>0</v>
      </c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</row>
    <row r="96" spans="1:131" ht="20.25" hidden="1" outlineLevel="1">
      <c r="A96" s="64" t="s">
        <v>28</v>
      </c>
      <c r="B96" s="52"/>
      <c r="C96" s="67"/>
      <c r="D96" s="83">
        <v>0</v>
      </c>
      <c r="E96" s="839">
        <v>0</v>
      </c>
      <c r="F96" s="54">
        <f t="shared" si="162"/>
        <v>0</v>
      </c>
      <c r="G96" s="52"/>
      <c r="H96" s="67"/>
      <c r="I96" s="83">
        <v>0</v>
      </c>
      <c r="J96" s="83">
        <v>0</v>
      </c>
      <c r="K96" s="54">
        <f t="shared" si="163"/>
        <v>0</v>
      </c>
      <c r="L96" s="52"/>
      <c r="M96" s="67"/>
      <c r="N96" s="83">
        <v>0</v>
      </c>
      <c r="O96" s="83">
        <v>0</v>
      </c>
      <c r="P96" s="55">
        <f t="shared" si="164"/>
        <v>0</v>
      </c>
      <c r="Q96" s="52"/>
      <c r="R96" s="84"/>
      <c r="S96" s="85"/>
      <c r="T96" s="52"/>
      <c r="U96" s="84"/>
      <c r="V96" s="85"/>
      <c r="W96" s="52"/>
      <c r="X96" s="67"/>
      <c r="Y96" s="67">
        <f t="shared" si="173"/>
        <v>0</v>
      </c>
      <c r="Z96" s="72">
        <f t="shared" si="173"/>
        <v>0</v>
      </c>
      <c r="AA96" s="54">
        <f t="shared" si="165"/>
        <v>0</v>
      </c>
      <c r="AB96" s="52"/>
      <c r="AC96" s="67"/>
      <c r="AD96" s="84"/>
      <c r="AE96" s="84"/>
      <c r="AF96" s="54">
        <f t="shared" si="166"/>
        <v>0</v>
      </c>
      <c r="AG96" s="52"/>
      <c r="AH96" s="84"/>
      <c r="AI96" s="85"/>
      <c r="AJ96" s="52"/>
      <c r="AK96" s="84"/>
      <c r="AL96" s="85"/>
      <c r="AM96" s="52"/>
      <c r="AN96" s="84"/>
      <c r="AO96" s="85"/>
      <c r="AP96" s="52"/>
      <c r="AQ96" s="84"/>
      <c r="AR96" s="85"/>
      <c r="AS96" s="71"/>
      <c r="AT96" s="42"/>
      <c r="AU96" s="52"/>
      <c r="AV96" s="67"/>
      <c r="AW96" s="67">
        <f t="shared" si="174"/>
        <v>0</v>
      </c>
      <c r="AX96" s="72">
        <f t="shared" si="174"/>
        <v>0</v>
      </c>
      <c r="AY96" s="60"/>
      <c r="AZ96" s="72"/>
      <c r="BA96" s="72">
        <f t="shared" si="167"/>
        <v>0</v>
      </c>
      <c r="BB96" s="72">
        <f t="shared" si="167"/>
        <v>0</v>
      </c>
      <c r="BC96" s="52"/>
      <c r="BD96" s="67"/>
      <c r="BE96" s="67">
        <f t="shared" si="175"/>
        <v>0</v>
      </c>
      <c r="BF96" s="72">
        <f t="shared" si="175"/>
        <v>0</v>
      </c>
      <c r="BG96" s="60">
        <f t="shared" si="168"/>
        <v>0</v>
      </c>
      <c r="BH96" s="72">
        <f t="shared" si="169"/>
        <v>0</v>
      </c>
      <c r="BI96" s="74">
        <f t="shared" si="170"/>
        <v>0</v>
      </c>
      <c r="BJ96" s="73"/>
      <c r="BK96" s="42"/>
      <c r="BL96" s="52"/>
      <c r="BM96" s="67"/>
      <c r="BN96" s="67">
        <f t="shared" si="176"/>
        <v>0</v>
      </c>
      <c r="BO96" s="72">
        <f t="shared" si="176"/>
        <v>0</v>
      </c>
      <c r="BP96" s="52"/>
      <c r="BQ96" s="67"/>
      <c r="BR96" s="72">
        <f t="shared" si="171"/>
        <v>0</v>
      </c>
      <c r="BS96" s="74">
        <f t="shared" si="171"/>
        <v>0</v>
      </c>
      <c r="BT96" s="42"/>
      <c r="BU96" s="52"/>
      <c r="BV96" s="67"/>
      <c r="BW96" s="67">
        <f t="shared" si="177"/>
        <v>0</v>
      </c>
      <c r="BX96" s="72">
        <f t="shared" si="177"/>
        <v>0</v>
      </c>
      <c r="BY96" s="60"/>
      <c r="BZ96" s="72"/>
      <c r="CA96" s="72">
        <f t="shared" si="172"/>
        <v>0</v>
      </c>
      <c r="CB96" s="74">
        <f t="shared" si="172"/>
        <v>0</v>
      </c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</row>
    <row r="97" spans="1:131" ht="20.25" hidden="1" outlineLevel="1">
      <c r="A97" s="64" t="s">
        <v>29</v>
      </c>
      <c r="B97" s="52"/>
      <c r="C97" s="67"/>
      <c r="D97" s="83">
        <v>0</v>
      </c>
      <c r="E97" s="839">
        <v>0</v>
      </c>
      <c r="F97" s="54">
        <f t="shared" si="162"/>
        <v>0</v>
      </c>
      <c r="G97" s="52"/>
      <c r="H97" s="67"/>
      <c r="I97" s="83">
        <v>0</v>
      </c>
      <c r="J97" s="83">
        <v>0</v>
      </c>
      <c r="K97" s="54">
        <f t="shared" si="163"/>
        <v>0</v>
      </c>
      <c r="L97" s="52"/>
      <c r="M97" s="67"/>
      <c r="N97" s="83">
        <v>0</v>
      </c>
      <c r="O97" s="83">
        <v>0</v>
      </c>
      <c r="P97" s="55">
        <f t="shared" si="164"/>
        <v>0</v>
      </c>
      <c r="Q97" s="52"/>
      <c r="R97" s="84"/>
      <c r="S97" s="85"/>
      <c r="T97" s="52"/>
      <c r="U97" s="84"/>
      <c r="V97" s="85"/>
      <c r="W97" s="52"/>
      <c r="X97" s="67"/>
      <c r="Y97" s="67">
        <f t="shared" si="173"/>
        <v>0</v>
      </c>
      <c r="Z97" s="72">
        <f t="shared" si="173"/>
        <v>0</v>
      </c>
      <c r="AA97" s="54">
        <f t="shared" si="165"/>
        <v>0</v>
      </c>
      <c r="AB97" s="52"/>
      <c r="AC97" s="67"/>
      <c r="AD97" s="84"/>
      <c r="AE97" s="84"/>
      <c r="AF97" s="54">
        <f t="shared" si="166"/>
        <v>0</v>
      </c>
      <c r="AG97" s="52"/>
      <c r="AH97" s="84"/>
      <c r="AI97" s="85"/>
      <c r="AJ97" s="52"/>
      <c r="AK97" s="84"/>
      <c r="AL97" s="85"/>
      <c r="AM97" s="52"/>
      <c r="AN97" s="84"/>
      <c r="AO97" s="85"/>
      <c r="AP97" s="52"/>
      <c r="AQ97" s="84"/>
      <c r="AR97" s="85"/>
      <c r="AS97" s="71"/>
      <c r="AT97" s="42"/>
      <c r="AU97" s="52"/>
      <c r="AV97" s="67"/>
      <c r="AW97" s="67">
        <f t="shared" si="174"/>
        <v>0</v>
      </c>
      <c r="AX97" s="72">
        <f t="shared" si="174"/>
        <v>0</v>
      </c>
      <c r="AY97" s="60"/>
      <c r="AZ97" s="72"/>
      <c r="BA97" s="72">
        <f t="shared" si="167"/>
        <v>0</v>
      </c>
      <c r="BB97" s="72">
        <f t="shared" si="167"/>
        <v>0</v>
      </c>
      <c r="BC97" s="52"/>
      <c r="BD97" s="67"/>
      <c r="BE97" s="67">
        <f t="shared" si="175"/>
        <v>0</v>
      </c>
      <c r="BF97" s="72">
        <f t="shared" si="175"/>
        <v>0</v>
      </c>
      <c r="BG97" s="60">
        <f t="shared" si="168"/>
        <v>0</v>
      </c>
      <c r="BH97" s="72">
        <f t="shared" si="169"/>
        <v>0</v>
      </c>
      <c r="BI97" s="74">
        <f t="shared" si="170"/>
        <v>0</v>
      </c>
      <c r="BJ97" s="73"/>
      <c r="BK97" s="42"/>
      <c r="BL97" s="52"/>
      <c r="BM97" s="67"/>
      <c r="BN97" s="67">
        <f t="shared" si="176"/>
        <v>0</v>
      </c>
      <c r="BO97" s="72">
        <f t="shared" si="176"/>
        <v>0</v>
      </c>
      <c r="BP97" s="52"/>
      <c r="BQ97" s="67"/>
      <c r="BR97" s="72">
        <f t="shared" si="171"/>
        <v>0</v>
      </c>
      <c r="BS97" s="74">
        <f t="shared" si="171"/>
        <v>0</v>
      </c>
      <c r="BT97" s="42"/>
      <c r="BU97" s="52"/>
      <c r="BV97" s="67"/>
      <c r="BW97" s="67">
        <f t="shared" si="177"/>
        <v>0</v>
      </c>
      <c r="BX97" s="72">
        <f t="shared" si="177"/>
        <v>0</v>
      </c>
      <c r="BY97" s="60"/>
      <c r="BZ97" s="72"/>
      <c r="CA97" s="72">
        <f t="shared" si="172"/>
        <v>0</v>
      </c>
      <c r="CB97" s="74">
        <f t="shared" si="172"/>
        <v>0</v>
      </c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</row>
    <row r="98" spans="1:131" ht="20.25" hidden="1" outlineLevel="1">
      <c r="A98" s="64" t="s">
        <v>30</v>
      </c>
      <c r="B98" s="52"/>
      <c r="C98" s="67"/>
      <c r="D98" s="83">
        <v>0</v>
      </c>
      <c r="E98" s="839">
        <v>0</v>
      </c>
      <c r="F98" s="54">
        <f t="shared" si="162"/>
        <v>0</v>
      </c>
      <c r="G98" s="52"/>
      <c r="H98" s="67"/>
      <c r="I98" s="83">
        <v>0</v>
      </c>
      <c r="J98" s="83">
        <v>0</v>
      </c>
      <c r="K98" s="54">
        <f t="shared" si="163"/>
        <v>0</v>
      </c>
      <c r="L98" s="52"/>
      <c r="M98" s="67"/>
      <c r="N98" s="83">
        <v>0</v>
      </c>
      <c r="O98" s="83">
        <v>0</v>
      </c>
      <c r="P98" s="55">
        <f t="shared" si="164"/>
        <v>0</v>
      </c>
      <c r="Q98" s="52"/>
      <c r="R98" s="84"/>
      <c r="S98" s="85"/>
      <c r="T98" s="52"/>
      <c r="U98" s="84"/>
      <c r="V98" s="85"/>
      <c r="W98" s="52"/>
      <c r="X98" s="67"/>
      <c r="Y98" s="67">
        <f t="shared" si="173"/>
        <v>0</v>
      </c>
      <c r="Z98" s="72">
        <f t="shared" si="173"/>
        <v>0</v>
      </c>
      <c r="AA98" s="54">
        <f t="shared" si="165"/>
        <v>0</v>
      </c>
      <c r="AB98" s="52"/>
      <c r="AC98" s="67"/>
      <c r="AD98" s="84"/>
      <c r="AE98" s="84"/>
      <c r="AF98" s="54">
        <f t="shared" si="166"/>
        <v>0</v>
      </c>
      <c r="AG98" s="52"/>
      <c r="AH98" s="84"/>
      <c r="AI98" s="85"/>
      <c r="AJ98" s="52"/>
      <c r="AK98" s="84"/>
      <c r="AL98" s="85"/>
      <c r="AM98" s="52"/>
      <c r="AN98" s="84"/>
      <c r="AO98" s="85"/>
      <c r="AP98" s="52"/>
      <c r="AQ98" s="84"/>
      <c r="AR98" s="85"/>
      <c r="AS98" s="71"/>
      <c r="AT98" s="42"/>
      <c r="AU98" s="52"/>
      <c r="AV98" s="67"/>
      <c r="AW98" s="67">
        <f t="shared" si="174"/>
        <v>0</v>
      </c>
      <c r="AX98" s="72">
        <f t="shared" si="174"/>
        <v>0</v>
      </c>
      <c r="AY98" s="60"/>
      <c r="AZ98" s="72"/>
      <c r="BA98" s="72">
        <f t="shared" si="167"/>
        <v>0</v>
      </c>
      <c r="BB98" s="72">
        <f t="shared" si="167"/>
        <v>0</v>
      </c>
      <c r="BC98" s="52"/>
      <c r="BD98" s="67"/>
      <c r="BE98" s="67">
        <f t="shared" si="175"/>
        <v>0</v>
      </c>
      <c r="BF98" s="72">
        <f t="shared" si="175"/>
        <v>0</v>
      </c>
      <c r="BG98" s="60">
        <f t="shared" si="168"/>
        <v>0</v>
      </c>
      <c r="BH98" s="72">
        <f t="shared" si="169"/>
        <v>0</v>
      </c>
      <c r="BI98" s="74">
        <f t="shared" si="170"/>
        <v>0</v>
      </c>
      <c r="BJ98" s="73"/>
      <c r="BK98" s="42"/>
      <c r="BL98" s="52"/>
      <c r="BM98" s="67"/>
      <c r="BN98" s="67">
        <f t="shared" si="176"/>
        <v>0</v>
      </c>
      <c r="BO98" s="72">
        <f t="shared" si="176"/>
        <v>0</v>
      </c>
      <c r="BP98" s="52"/>
      <c r="BQ98" s="67"/>
      <c r="BR98" s="72">
        <f t="shared" si="171"/>
        <v>0</v>
      </c>
      <c r="BS98" s="74">
        <f t="shared" si="171"/>
        <v>0</v>
      </c>
      <c r="BT98" s="42"/>
      <c r="BU98" s="52"/>
      <c r="BV98" s="67"/>
      <c r="BW98" s="67">
        <f t="shared" si="177"/>
        <v>0</v>
      </c>
      <c r="BX98" s="72">
        <f t="shared" si="177"/>
        <v>0</v>
      </c>
      <c r="BY98" s="60"/>
      <c r="BZ98" s="72"/>
      <c r="CA98" s="72">
        <f t="shared" si="172"/>
        <v>0</v>
      </c>
      <c r="CB98" s="74">
        <f t="shared" si="172"/>
        <v>0</v>
      </c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</row>
    <row r="99" spans="1:131" ht="20.25" hidden="1" outlineLevel="1">
      <c r="A99" s="64" t="s">
        <v>31</v>
      </c>
      <c r="B99" s="52"/>
      <c r="C99" s="67"/>
      <c r="D99" s="83">
        <v>0</v>
      </c>
      <c r="E99" s="839">
        <v>0</v>
      </c>
      <c r="F99" s="54">
        <f t="shared" si="162"/>
        <v>0</v>
      </c>
      <c r="G99" s="52"/>
      <c r="H99" s="67"/>
      <c r="I99" s="83">
        <v>0</v>
      </c>
      <c r="J99" s="83">
        <v>0</v>
      </c>
      <c r="K99" s="54">
        <f t="shared" si="163"/>
        <v>0</v>
      </c>
      <c r="L99" s="52"/>
      <c r="M99" s="67"/>
      <c r="N99" s="83">
        <v>0</v>
      </c>
      <c r="O99" s="83">
        <v>0</v>
      </c>
      <c r="P99" s="55">
        <f t="shared" si="164"/>
        <v>0</v>
      </c>
      <c r="Q99" s="52"/>
      <c r="R99" s="84"/>
      <c r="S99" s="85"/>
      <c r="T99" s="52"/>
      <c r="U99" s="84"/>
      <c r="V99" s="85"/>
      <c r="W99" s="52"/>
      <c r="X99" s="67"/>
      <c r="Y99" s="67">
        <f t="shared" si="173"/>
        <v>0</v>
      </c>
      <c r="Z99" s="72">
        <f t="shared" si="173"/>
        <v>0</v>
      </c>
      <c r="AA99" s="54">
        <f t="shared" si="165"/>
        <v>0</v>
      </c>
      <c r="AB99" s="52"/>
      <c r="AC99" s="67"/>
      <c r="AD99" s="84"/>
      <c r="AE99" s="84"/>
      <c r="AF99" s="54">
        <f t="shared" si="166"/>
        <v>0</v>
      </c>
      <c r="AG99" s="52"/>
      <c r="AH99" s="84"/>
      <c r="AI99" s="85"/>
      <c r="AJ99" s="52"/>
      <c r="AK99" s="84"/>
      <c r="AL99" s="85"/>
      <c r="AM99" s="52"/>
      <c r="AN99" s="84"/>
      <c r="AO99" s="85"/>
      <c r="AP99" s="52"/>
      <c r="AQ99" s="84"/>
      <c r="AR99" s="85"/>
      <c r="AS99" s="71"/>
      <c r="AT99" s="42"/>
      <c r="AU99" s="52"/>
      <c r="AV99" s="67"/>
      <c r="AW99" s="67">
        <f t="shared" si="174"/>
        <v>0</v>
      </c>
      <c r="AX99" s="72">
        <f t="shared" si="174"/>
        <v>0</v>
      </c>
      <c r="AY99" s="60"/>
      <c r="AZ99" s="72"/>
      <c r="BA99" s="72">
        <f t="shared" si="167"/>
        <v>0</v>
      </c>
      <c r="BB99" s="72">
        <f t="shared" si="167"/>
        <v>0</v>
      </c>
      <c r="BC99" s="52"/>
      <c r="BD99" s="67"/>
      <c r="BE99" s="67">
        <f t="shared" si="175"/>
        <v>0</v>
      </c>
      <c r="BF99" s="72">
        <f t="shared" si="175"/>
        <v>0</v>
      </c>
      <c r="BG99" s="60">
        <f t="shared" si="168"/>
        <v>0</v>
      </c>
      <c r="BH99" s="72">
        <f t="shared" si="169"/>
        <v>0</v>
      </c>
      <c r="BI99" s="74">
        <f t="shared" si="170"/>
        <v>0</v>
      </c>
      <c r="BJ99" s="73"/>
      <c r="BK99" s="42"/>
      <c r="BL99" s="52"/>
      <c r="BM99" s="67"/>
      <c r="BN99" s="67">
        <f t="shared" si="176"/>
        <v>0</v>
      </c>
      <c r="BO99" s="72">
        <f t="shared" si="176"/>
        <v>0</v>
      </c>
      <c r="BP99" s="52"/>
      <c r="BQ99" s="67"/>
      <c r="BR99" s="72">
        <f t="shared" si="171"/>
        <v>0</v>
      </c>
      <c r="BS99" s="74">
        <f t="shared" si="171"/>
        <v>0</v>
      </c>
      <c r="BT99" s="42"/>
      <c r="BU99" s="52"/>
      <c r="BV99" s="67"/>
      <c r="BW99" s="67">
        <f t="shared" si="177"/>
        <v>0</v>
      </c>
      <c r="BX99" s="72">
        <f t="shared" si="177"/>
        <v>0</v>
      </c>
      <c r="BY99" s="60"/>
      <c r="BZ99" s="72"/>
      <c r="CA99" s="72">
        <f t="shared" si="172"/>
        <v>0</v>
      </c>
      <c r="CB99" s="74">
        <f t="shared" si="172"/>
        <v>0</v>
      </c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</row>
    <row r="100" spans="1:131" ht="20.25" hidden="1" outlineLevel="1">
      <c r="A100" s="65" t="s">
        <v>32</v>
      </c>
      <c r="B100" s="52"/>
      <c r="C100" s="67"/>
      <c r="D100" s="83">
        <v>0</v>
      </c>
      <c r="E100" s="839">
        <v>0</v>
      </c>
      <c r="F100" s="54">
        <f t="shared" si="162"/>
        <v>0</v>
      </c>
      <c r="G100" s="52"/>
      <c r="H100" s="67"/>
      <c r="I100" s="83">
        <v>0</v>
      </c>
      <c r="J100" s="83">
        <v>0</v>
      </c>
      <c r="K100" s="54">
        <f t="shared" si="163"/>
        <v>0</v>
      </c>
      <c r="L100" s="52"/>
      <c r="M100" s="67"/>
      <c r="N100" s="83">
        <v>0</v>
      </c>
      <c r="O100" s="83">
        <v>0</v>
      </c>
      <c r="P100" s="55">
        <f t="shared" si="164"/>
        <v>0</v>
      </c>
      <c r="Q100" s="52"/>
      <c r="R100" s="84"/>
      <c r="S100" s="85"/>
      <c r="T100" s="52"/>
      <c r="U100" s="84"/>
      <c r="V100" s="85"/>
      <c r="W100" s="52"/>
      <c r="X100" s="67"/>
      <c r="Y100" s="67">
        <f t="shared" si="173"/>
        <v>0</v>
      </c>
      <c r="Z100" s="72">
        <f t="shared" si="173"/>
        <v>0</v>
      </c>
      <c r="AA100" s="54">
        <f t="shared" si="165"/>
        <v>0</v>
      </c>
      <c r="AB100" s="52"/>
      <c r="AC100" s="67"/>
      <c r="AD100" s="84"/>
      <c r="AE100" s="84"/>
      <c r="AF100" s="54">
        <f t="shared" si="166"/>
        <v>0</v>
      </c>
      <c r="AG100" s="52"/>
      <c r="AH100" s="84"/>
      <c r="AI100" s="85"/>
      <c r="AJ100" s="52"/>
      <c r="AK100" s="84"/>
      <c r="AL100" s="85"/>
      <c r="AM100" s="52"/>
      <c r="AN100" s="84"/>
      <c r="AO100" s="85"/>
      <c r="AP100" s="52"/>
      <c r="AQ100" s="84"/>
      <c r="AR100" s="85"/>
      <c r="AS100" s="71"/>
      <c r="AT100" s="42"/>
      <c r="AU100" s="52"/>
      <c r="AV100" s="67"/>
      <c r="AW100" s="67">
        <f t="shared" si="174"/>
        <v>0</v>
      </c>
      <c r="AX100" s="72">
        <f t="shared" si="174"/>
        <v>0</v>
      </c>
      <c r="AY100" s="60"/>
      <c r="AZ100" s="72"/>
      <c r="BA100" s="72">
        <f t="shared" si="167"/>
        <v>0</v>
      </c>
      <c r="BB100" s="72">
        <f t="shared" si="167"/>
        <v>0</v>
      </c>
      <c r="BC100" s="52"/>
      <c r="BD100" s="67"/>
      <c r="BE100" s="67">
        <f t="shared" si="175"/>
        <v>0</v>
      </c>
      <c r="BF100" s="72">
        <f t="shared" si="175"/>
        <v>0</v>
      </c>
      <c r="BG100" s="60">
        <f t="shared" si="168"/>
        <v>0</v>
      </c>
      <c r="BH100" s="72">
        <f t="shared" si="169"/>
        <v>0</v>
      </c>
      <c r="BI100" s="74">
        <f t="shared" si="170"/>
        <v>0</v>
      </c>
      <c r="BJ100" s="73"/>
      <c r="BK100" s="42"/>
      <c r="BL100" s="52"/>
      <c r="BM100" s="67"/>
      <c r="BN100" s="67">
        <f t="shared" si="176"/>
        <v>0</v>
      </c>
      <c r="BO100" s="72">
        <f t="shared" si="176"/>
        <v>0</v>
      </c>
      <c r="BP100" s="52"/>
      <c r="BQ100" s="67"/>
      <c r="BR100" s="72">
        <f t="shared" si="171"/>
        <v>0</v>
      </c>
      <c r="BS100" s="74">
        <f t="shared" si="171"/>
        <v>0</v>
      </c>
      <c r="BT100" s="42"/>
      <c r="BU100" s="52"/>
      <c r="BV100" s="67"/>
      <c r="BW100" s="67">
        <f t="shared" si="177"/>
        <v>0</v>
      </c>
      <c r="BX100" s="72">
        <f t="shared" si="177"/>
        <v>0</v>
      </c>
      <c r="BY100" s="60"/>
      <c r="BZ100" s="72"/>
      <c r="CA100" s="72">
        <f t="shared" si="172"/>
        <v>0</v>
      </c>
      <c r="CB100" s="74">
        <f t="shared" si="172"/>
        <v>0</v>
      </c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</row>
    <row r="101" spans="1:131" ht="20.25" hidden="1" outlineLevel="1">
      <c r="A101" s="64" t="s">
        <v>33</v>
      </c>
      <c r="B101" s="52"/>
      <c r="C101" s="83">
        <v>0</v>
      </c>
      <c r="D101" s="67"/>
      <c r="E101" s="72"/>
      <c r="F101" s="70"/>
      <c r="G101" s="52"/>
      <c r="H101" s="83">
        <v>0</v>
      </c>
      <c r="I101" s="67"/>
      <c r="J101" s="67"/>
      <c r="K101" s="70"/>
      <c r="L101" s="52"/>
      <c r="M101" s="83">
        <v>0</v>
      </c>
      <c r="N101" s="67"/>
      <c r="O101" s="67"/>
      <c r="P101" s="75"/>
      <c r="Q101" s="86"/>
      <c r="R101" s="67"/>
      <c r="S101" s="70"/>
      <c r="T101" s="86"/>
      <c r="U101" s="67"/>
      <c r="V101" s="70"/>
      <c r="W101" s="52"/>
      <c r="X101" s="67">
        <f>M101+Q101-T101</f>
        <v>0</v>
      </c>
      <c r="Y101" s="67"/>
      <c r="Z101" s="72"/>
      <c r="AA101" s="70"/>
      <c r="AB101" s="52"/>
      <c r="AC101" s="84"/>
      <c r="AD101" s="67"/>
      <c r="AE101" s="67"/>
      <c r="AF101" s="70"/>
      <c r="AG101" s="86"/>
      <c r="AH101" s="67"/>
      <c r="AI101" s="70"/>
      <c r="AJ101" s="86"/>
      <c r="AK101" s="67"/>
      <c r="AL101" s="70"/>
      <c r="AM101" s="86"/>
      <c r="AN101" s="67"/>
      <c r="AO101" s="70"/>
      <c r="AP101" s="86"/>
      <c r="AQ101" s="67"/>
      <c r="AR101" s="70"/>
      <c r="AS101" s="71"/>
      <c r="AT101" s="42"/>
      <c r="AU101" s="52"/>
      <c r="AV101" s="67">
        <f>AC101-M101</f>
        <v>0</v>
      </c>
      <c r="AW101" s="67"/>
      <c r="AX101" s="72"/>
      <c r="AY101" s="60"/>
      <c r="AZ101" s="72">
        <f>IF(M101=0,0,AC101/M101*100)</f>
        <v>0</v>
      </c>
      <c r="BA101" s="72"/>
      <c r="BB101" s="72"/>
      <c r="BC101" s="52"/>
      <c r="BD101" s="67">
        <f>AC101-M101-AG101-AJ101-AM101-AP101</f>
        <v>0</v>
      </c>
      <c r="BE101" s="67"/>
      <c r="BF101" s="72"/>
      <c r="BG101" s="52"/>
      <c r="BH101" s="67"/>
      <c r="BI101" s="70"/>
      <c r="BJ101" s="73"/>
      <c r="BK101" s="42"/>
      <c r="BL101" s="52"/>
      <c r="BM101" s="67">
        <f>AC101-X101</f>
        <v>0</v>
      </c>
      <c r="BN101" s="67"/>
      <c r="BO101" s="72"/>
      <c r="BP101" s="52"/>
      <c r="BQ101" s="72">
        <f>IF(X101=0,0,AC101/X101*100)</f>
        <v>0</v>
      </c>
      <c r="BR101" s="67"/>
      <c r="BS101" s="74"/>
      <c r="BT101" s="42"/>
      <c r="BU101" s="52"/>
      <c r="BV101" s="67">
        <f>AC101-C101</f>
        <v>0</v>
      </c>
      <c r="BW101" s="67"/>
      <c r="BX101" s="72"/>
      <c r="BY101" s="60"/>
      <c r="BZ101" s="72">
        <f>IF(C101=0,0,AC101/C101*100)</f>
        <v>0</v>
      </c>
      <c r="CA101" s="72"/>
      <c r="CB101" s="74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</row>
    <row r="102" spans="1:131" ht="18" hidden="1" customHeight="1" outlineLevel="1">
      <c r="A102" s="82" t="s">
        <v>39</v>
      </c>
      <c r="B102" s="52">
        <f>C102+D102</f>
        <v>0</v>
      </c>
      <c r="C102" s="83">
        <v>0</v>
      </c>
      <c r="D102" s="67">
        <f>SUM(D103:D104,D107:D108)</f>
        <v>0</v>
      </c>
      <c r="E102" s="72">
        <f>SUM(E103:E104,E107:E108)</f>
        <v>0</v>
      </c>
      <c r="F102" s="54">
        <f t="shared" ref="F102:F108" si="178">IF(E102=0,0,ROUND(D102/E102/12,0))</f>
        <v>0</v>
      </c>
      <c r="G102" s="52">
        <f>H102+I102</f>
        <v>0</v>
      </c>
      <c r="H102" s="83">
        <v>0</v>
      </c>
      <c r="I102" s="67">
        <f>SUM(I103:I104,I107:I108)</f>
        <v>0</v>
      </c>
      <c r="J102" s="67">
        <f>SUM(J103:J104,J107:J108)</f>
        <v>0</v>
      </c>
      <c r="K102" s="54">
        <f t="shared" ref="K102:K108" si="179">IF(J102=0,0,ROUND(I102/J102/12,0))</f>
        <v>0</v>
      </c>
      <c r="L102" s="52">
        <f>M102+N102</f>
        <v>0</v>
      </c>
      <c r="M102" s="83">
        <v>0</v>
      </c>
      <c r="N102" s="67">
        <f>SUM(N103:N104,N107:N108)</f>
        <v>0</v>
      </c>
      <c r="O102" s="67">
        <f>SUM(O103:O104,O107:O108)</f>
        <v>0</v>
      </c>
      <c r="P102" s="55">
        <f t="shared" ref="P102:P108" si="180">IF(O102=0,0,ROUND(N102/O102/12,0))</f>
        <v>0</v>
      </c>
      <c r="Q102" s="86"/>
      <c r="R102" s="67">
        <f>SUM(R103:R104,R107:R108)</f>
        <v>0</v>
      </c>
      <c r="S102" s="70">
        <f>SUM(S103:S104,S107:S108)</f>
        <v>0</v>
      </c>
      <c r="T102" s="86"/>
      <c r="U102" s="67">
        <f>SUM(U103:U104,U107:U108)</f>
        <v>0</v>
      </c>
      <c r="V102" s="70">
        <f>SUM(V103:V104,V107:V108)</f>
        <v>0</v>
      </c>
      <c r="W102" s="52">
        <f>X102+Y102</f>
        <v>0</v>
      </c>
      <c r="X102" s="67">
        <f>M102+Q102-T102</f>
        <v>0</v>
      </c>
      <c r="Y102" s="67">
        <f>SUM(Y103:Y104,Y107:Y108)</f>
        <v>0</v>
      </c>
      <c r="Z102" s="72">
        <f>SUM(Z103:Z104,Z107:Z108)</f>
        <v>0</v>
      </c>
      <c r="AA102" s="54">
        <f t="shared" ref="AA102:AA108" si="181">IF(Z102=0,0,ROUND(Y102/Z102/12,0))</f>
        <v>0</v>
      </c>
      <c r="AB102" s="52">
        <f>AC102+AD102</f>
        <v>0</v>
      </c>
      <c r="AC102" s="84"/>
      <c r="AD102" s="67">
        <f>SUM(AD103:AD104,AD107:AD108)</f>
        <v>0</v>
      </c>
      <c r="AE102" s="67">
        <f>SUM(AE103:AE104,AE107:AE108)</f>
        <v>0</v>
      </c>
      <c r="AF102" s="54">
        <f t="shared" ref="AF102:AF108" si="182">IF(AE102=0,0,ROUND(AD102/AE102/12,0))</f>
        <v>0</v>
      </c>
      <c r="AG102" s="86"/>
      <c r="AH102" s="67">
        <f>SUM(AH103:AH104,AH107:AH108)</f>
        <v>0</v>
      </c>
      <c r="AI102" s="70">
        <f>SUM(AI103:AI104,AI107:AI108)</f>
        <v>0</v>
      </c>
      <c r="AJ102" s="86"/>
      <c r="AK102" s="67">
        <f>SUM(AK103:AK104,AK107:AK108)</f>
        <v>0</v>
      </c>
      <c r="AL102" s="70">
        <f>SUM(AL103:AL104,AL107:AL108)</f>
        <v>0</v>
      </c>
      <c r="AM102" s="86"/>
      <c r="AN102" s="67">
        <f>SUM(AN103:AN104,AN107:AN108)</f>
        <v>0</v>
      </c>
      <c r="AO102" s="70">
        <f>SUM(AO103:AO104,AO107:AO108)</f>
        <v>0</v>
      </c>
      <c r="AP102" s="86"/>
      <c r="AQ102" s="67">
        <f>SUM(AQ103:AQ104,AQ107:AQ108)</f>
        <v>0</v>
      </c>
      <c r="AR102" s="70">
        <f>SUM(AR103:AR104,AR107:AR108)</f>
        <v>0</v>
      </c>
      <c r="AS102" s="71"/>
      <c r="AT102" s="42"/>
      <c r="AU102" s="52">
        <f>AV102+AW102</f>
        <v>0</v>
      </c>
      <c r="AV102" s="67">
        <f>AC102-M102</f>
        <v>0</v>
      </c>
      <c r="AW102" s="67">
        <f>SUM(AW103:AW104,AW107:AW108)</f>
        <v>0</v>
      </c>
      <c r="AX102" s="72">
        <f>SUM(AX103:AX104,AX107:AX108)</f>
        <v>0</v>
      </c>
      <c r="AY102" s="60">
        <f>IF(L102=0,0,AB102/L102*100)</f>
        <v>0</v>
      </c>
      <c r="AZ102" s="72">
        <f>IF(M102=0,0,AC102/M102*100)</f>
        <v>0</v>
      </c>
      <c r="BA102" s="72">
        <f t="shared" ref="BA102:BB108" si="183">IF(N102=0,0,AD102/N102*100)</f>
        <v>0</v>
      </c>
      <c r="BB102" s="72">
        <f t="shared" si="183"/>
        <v>0</v>
      </c>
      <c r="BC102" s="52">
        <f>BD102+BE102</f>
        <v>0</v>
      </c>
      <c r="BD102" s="67">
        <f>AC102-M102-AG102-AJ102-AM102-AP102</f>
        <v>0</v>
      </c>
      <c r="BE102" s="67">
        <f>SUM(BE103:BE104,BE107:BE108)</f>
        <v>0</v>
      </c>
      <c r="BF102" s="72">
        <f>SUM(BF103:BF104,BF107:BF108)</f>
        <v>0</v>
      </c>
      <c r="BG102" s="60">
        <f t="shared" ref="BG102:BG108" si="184">IF(F102=0,0,AF102/F102*100)</f>
        <v>0</v>
      </c>
      <c r="BH102" s="72">
        <f t="shared" ref="BH102:BH108" si="185">IF(K102=0,0,AF102/K102*100)</f>
        <v>0</v>
      </c>
      <c r="BI102" s="74">
        <f t="shared" ref="BI102:BI108" si="186">IF(P102=0,0,AF102/P102*100)</f>
        <v>0</v>
      </c>
      <c r="BJ102" s="73"/>
      <c r="BK102" s="42"/>
      <c r="BL102" s="52">
        <f>BM102+BN102</f>
        <v>0</v>
      </c>
      <c r="BM102" s="67">
        <f>AC102-X102</f>
        <v>0</v>
      </c>
      <c r="BN102" s="67">
        <f>SUM(BN103:BN104,BN107:BN108)</f>
        <v>0</v>
      </c>
      <c r="BO102" s="72">
        <f>SUM(BO103:BO104,BO107:BO108)</f>
        <v>0</v>
      </c>
      <c r="BP102" s="60">
        <f>IF(W102=0,0,AB102/W102*100)</f>
        <v>0</v>
      </c>
      <c r="BQ102" s="72">
        <f>IF(X102=0,0,AC102/X102*100)</f>
        <v>0</v>
      </c>
      <c r="BR102" s="72">
        <f t="shared" ref="BR102:BS108" si="187">IF(Y102=0,0,AD102/Y102*100)</f>
        <v>0</v>
      </c>
      <c r="BS102" s="74">
        <f t="shared" si="187"/>
        <v>0</v>
      </c>
      <c r="BT102" s="42"/>
      <c r="BU102" s="52">
        <f>BV102+BW102</f>
        <v>0</v>
      </c>
      <c r="BV102" s="67">
        <f>AC102-C102</f>
        <v>0</v>
      </c>
      <c r="BW102" s="67">
        <f>SUM(BW103:BW104,BW107:BW108)</f>
        <v>0</v>
      </c>
      <c r="BX102" s="72">
        <f>SUM(BX103:BX104,BX107:BX108)</f>
        <v>0</v>
      </c>
      <c r="BY102" s="60">
        <f>IF(B102=0,0,AB102/B102*100)</f>
        <v>0</v>
      </c>
      <c r="BZ102" s="72">
        <f>IF(C102=0,0,AC102/C102*100)</f>
        <v>0</v>
      </c>
      <c r="CA102" s="72">
        <f t="shared" ref="CA102:CB108" si="188">IF(D102=0,0,AD102/D102*100)</f>
        <v>0</v>
      </c>
      <c r="CB102" s="74">
        <f t="shared" si="188"/>
        <v>0</v>
      </c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</row>
    <row r="103" spans="1:131" ht="20.25" hidden="1" outlineLevel="1">
      <c r="A103" s="51" t="s">
        <v>27</v>
      </c>
      <c r="B103" s="52"/>
      <c r="C103" s="67"/>
      <c r="D103" s="83">
        <v>0</v>
      </c>
      <c r="E103" s="839">
        <v>0</v>
      </c>
      <c r="F103" s="54">
        <f t="shared" si="178"/>
        <v>0</v>
      </c>
      <c r="G103" s="52"/>
      <c r="H103" s="67"/>
      <c r="I103" s="83">
        <v>0</v>
      </c>
      <c r="J103" s="83">
        <v>0</v>
      </c>
      <c r="K103" s="54">
        <f t="shared" si="179"/>
        <v>0</v>
      </c>
      <c r="L103" s="52"/>
      <c r="M103" s="67"/>
      <c r="N103" s="83">
        <v>0</v>
      </c>
      <c r="O103" s="83">
        <v>0</v>
      </c>
      <c r="P103" s="55">
        <f t="shared" si="180"/>
        <v>0</v>
      </c>
      <c r="Q103" s="52"/>
      <c r="R103" s="84"/>
      <c r="S103" s="85"/>
      <c r="T103" s="52"/>
      <c r="U103" s="84"/>
      <c r="V103" s="85"/>
      <c r="W103" s="52"/>
      <c r="X103" s="67"/>
      <c r="Y103" s="67">
        <f t="shared" ref="Y103:Z108" si="189">N103+R103-U103</f>
        <v>0</v>
      </c>
      <c r="Z103" s="72">
        <f t="shared" si="189"/>
        <v>0</v>
      </c>
      <c r="AA103" s="54">
        <f t="shared" si="181"/>
        <v>0</v>
      </c>
      <c r="AB103" s="52"/>
      <c r="AC103" s="67"/>
      <c r="AD103" s="84"/>
      <c r="AE103" s="84"/>
      <c r="AF103" s="54">
        <f t="shared" si="182"/>
        <v>0</v>
      </c>
      <c r="AG103" s="52"/>
      <c r="AH103" s="84"/>
      <c r="AI103" s="85"/>
      <c r="AJ103" s="52"/>
      <c r="AK103" s="84"/>
      <c r="AL103" s="85"/>
      <c r="AM103" s="52"/>
      <c r="AN103" s="84"/>
      <c r="AO103" s="85"/>
      <c r="AP103" s="52"/>
      <c r="AQ103" s="84"/>
      <c r="AR103" s="85"/>
      <c r="AS103" s="71"/>
      <c r="AT103" s="42"/>
      <c r="AU103" s="52"/>
      <c r="AV103" s="67"/>
      <c r="AW103" s="67">
        <f t="shared" ref="AW103:AX108" si="190">AD103-N103</f>
        <v>0</v>
      </c>
      <c r="AX103" s="72">
        <f t="shared" si="190"/>
        <v>0</v>
      </c>
      <c r="AY103" s="60"/>
      <c r="AZ103" s="72"/>
      <c r="BA103" s="72">
        <f t="shared" si="183"/>
        <v>0</v>
      </c>
      <c r="BB103" s="72">
        <f t="shared" si="183"/>
        <v>0</v>
      </c>
      <c r="BC103" s="52"/>
      <c r="BD103" s="67"/>
      <c r="BE103" s="67">
        <f t="shared" ref="BE103:BF108" si="191">AD103-N103-AH103-AK103-AN103-AQ103</f>
        <v>0</v>
      </c>
      <c r="BF103" s="72">
        <f t="shared" si="191"/>
        <v>0</v>
      </c>
      <c r="BG103" s="60">
        <f t="shared" si="184"/>
        <v>0</v>
      </c>
      <c r="BH103" s="72">
        <f t="shared" si="185"/>
        <v>0</v>
      </c>
      <c r="BI103" s="74">
        <f t="shared" si="186"/>
        <v>0</v>
      </c>
      <c r="BJ103" s="73"/>
      <c r="BK103" s="42"/>
      <c r="BL103" s="52"/>
      <c r="BM103" s="67"/>
      <c r="BN103" s="67">
        <f t="shared" ref="BN103:BO108" si="192">AD103-Y103</f>
        <v>0</v>
      </c>
      <c r="BO103" s="72">
        <f t="shared" si="192"/>
        <v>0</v>
      </c>
      <c r="BP103" s="52"/>
      <c r="BQ103" s="67"/>
      <c r="BR103" s="72">
        <f t="shared" si="187"/>
        <v>0</v>
      </c>
      <c r="BS103" s="74">
        <f t="shared" si="187"/>
        <v>0</v>
      </c>
      <c r="BT103" s="42"/>
      <c r="BU103" s="52"/>
      <c r="BV103" s="67"/>
      <c r="BW103" s="67">
        <f t="shared" ref="BW103:BX108" si="193">AD103-D103</f>
        <v>0</v>
      </c>
      <c r="BX103" s="72">
        <f t="shared" si="193"/>
        <v>0</v>
      </c>
      <c r="BY103" s="60"/>
      <c r="BZ103" s="72"/>
      <c r="CA103" s="72">
        <f t="shared" si="188"/>
        <v>0</v>
      </c>
      <c r="CB103" s="74">
        <f t="shared" si="188"/>
        <v>0</v>
      </c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</row>
    <row r="104" spans="1:131" ht="20.25" hidden="1" outlineLevel="1">
      <c r="A104" s="64" t="s">
        <v>28</v>
      </c>
      <c r="B104" s="52"/>
      <c r="C104" s="67"/>
      <c r="D104" s="83">
        <v>0</v>
      </c>
      <c r="E104" s="839">
        <v>0</v>
      </c>
      <c r="F104" s="54">
        <f t="shared" si="178"/>
        <v>0</v>
      </c>
      <c r="G104" s="52"/>
      <c r="H104" s="67"/>
      <c r="I104" s="83">
        <v>0</v>
      </c>
      <c r="J104" s="83">
        <v>0</v>
      </c>
      <c r="K104" s="54">
        <f t="shared" si="179"/>
        <v>0</v>
      </c>
      <c r="L104" s="52"/>
      <c r="M104" s="67"/>
      <c r="N104" s="83">
        <v>0</v>
      </c>
      <c r="O104" s="83">
        <v>0</v>
      </c>
      <c r="P104" s="55">
        <f t="shared" si="180"/>
        <v>0</v>
      </c>
      <c r="Q104" s="52"/>
      <c r="R104" s="84"/>
      <c r="S104" s="85"/>
      <c r="T104" s="52"/>
      <c r="U104" s="84"/>
      <c r="V104" s="85"/>
      <c r="W104" s="52"/>
      <c r="X104" s="67"/>
      <c r="Y104" s="67">
        <f t="shared" si="189"/>
        <v>0</v>
      </c>
      <c r="Z104" s="72">
        <f t="shared" si="189"/>
        <v>0</v>
      </c>
      <c r="AA104" s="54">
        <f t="shared" si="181"/>
        <v>0</v>
      </c>
      <c r="AB104" s="52"/>
      <c r="AC104" s="67"/>
      <c r="AD104" s="84"/>
      <c r="AE104" s="84"/>
      <c r="AF104" s="54">
        <f t="shared" si="182"/>
        <v>0</v>
      </c>
      <c r="AG104" s="52"/>
      <c r="AH104" s="84"/>
      <c r="AI104" s="85"/>
      <c r="AJ104" s="52"/>
      <c r="AK104" s="84"/>
      <c r="AL104" s="85"/>
      <c r="AM104" s="52"/>
      <c r="AN104" s="84"/>
      <c r="AO104" s="85"/>
      <c r="AP104" s="52"/>
      <c r="AQ104" s="84"/>
      <c r="AR104" s="85"/>
      <c r="AS104" s="71"/>
      <c r="AT104" s="42"/>
      <c r="AU104" s="52"/>
      <c r="AV104" s="67"/>
      <c r="AW104" s="67">
        <f t="shared" si="190"/>
        <v>0</v>
      </c>
      <c r="AX104" s="72">
        <f t="shared" si="190"/>
        <v>0</v>
      </c>
      <c r="AY104" s="60"/>
      <c r="AZ104" s="72"/>
      <c r="BA104" s="72">
        <f t="shared" si="183"/>
        <v>0</v>
      </c>
      <c r="BB104" s="72">
        <f t="shared" si="183"/>
        <v>0</v>
      </c>
      <c r="BC104" s="52"/>
      <c r="BD104" s="67"/>
      <c r="BE104" s="67">
        <f t="shared" si="191"/>
        <v>0</v>
      </c>
      <c r="BF104" s="72">
        <f t="shared" si="191"/>
        <v>0</v>
      </c>
      <c r="BG104" s="60">
        <f t="shared" si="184"/>
        <v>0</v>
      </c>
      <c r="BH104" s="72">
        <f t="shared" si="185"/>
        <v>0</v>
      </c>
      <c r="BI104" s="74">
        <f t="shared" si="186"/>
        <v>0</v>
      </c>
      <c r="BJ104" s="73"/>
      <c r="BK104" s="42"/>
      <c r="BL104" s="52"/>
      <c r="BM104" s="67"/>
      <c r="BN104" s="67">
        <f t="shared" si="192"/>
        <v>0</v>
      </c>
      <c r="BO104" s="72">
        <f t="shared" si="192"/>
        <v>0</v>
      </c>
      <c r="BP104" s="52"/>
      <c r="BQ104" s="67"/>
      <c r="BR104" s="72">
        <f t="shared" si="187"/>
        <v>0</v>
      </c>
      <c r="BS104" s="74">
        <f t="shared" si="187"/>
        <v>0</v>
      </c>
      <c r="BT104" s="42"/>
      <c r="BU104" s="52"/>
      <c r="BV104" s="67"/>
      <c r="BW104" s="67">
        <f t="shared" si="193"/>
        <v>0</v>
      </c>
      <c r="BX104" s="72">
        <f t="shared" si="193"/>
        <v>0</v>
      </c>
      <c r="BY104" s="60"/>
      <c r="BZ104" s="72"/>
      <c r="CA104" s="72">
        <f t="shared" si="188"/>
        <v>0</v>
      </c>
      <c r="CB104" s="74">
        <f t="shared" si="188"/>
        <v>0</v>
      </c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</row>
    <row r="105" spans="1:131" ht="20.25" hidden="1" outlineLevel="1">
      <c r="A105" s="64" t="s">
        <v>29</v>
      </c>
      <c r="B105" s="52"/>
      <c r="C105" s="67"/>
      <c r="D105" s="83">
        <v>0</v>
      </c>
      <c r="E105" s="839">
        <v>0</v>
      </c>
      <c r="F105" s="54">
        <f t="shared" si="178"/>
        <v>0</v>
      </c>
      <c r="G105" s="52"/>
      <c r="H105" s="67"/>
      <c r="I105" s="83">
        <v>0</v>
      </c>
      <c r="J105" s="83">
        <v>0</v>
      </c>
      <c r="K105" s="54">
        <f t="shared" si="179"/>
        <v>0</v>
      </c>
      <c r="L105" s="52"/>
      <c r="M105" s="67"/>
      <c r="N105" s="83">
        <v>0</v>
      </c>
      <c r="O105" s="83">
        <v>0</v>
      </c>
      <c r="P105" s="55">
        <f t="shared" si="180"/>
        <v>0</v>
      </c>
      <c r="Q105" s="52"/>
      <c r="R105" s="84"/>
      <c r="S105" s="85"/>
      <c r="T105" s="52"/>
      <c r="U105" s="84"/>
      <c r="V105" s="85"/>
      <c r="W105" s="52"/>
      <c r="X105" s="67"/>
      <c r="Y105" s="67">
        <f t="shared" si="189"/>
        <v>0</v>
      </c>
      <c r="Z105" s="72">
        <f t="shared" si="189"/>
        <v>0</v>
      </c>
      <c r="AA105" s="54">
        <f t="shared" si="181"/>
        <v>0</v>
      </c>
      <c r="AB105" s="52"/>
      <c r="AC105" s="67"/>
      <c r="AD105" s="84"/>
      <c r="AE105" s="84"/>
      <c r="AF105" s="54">
        <f t="shared" si="182"/>
        <v>0</v>
      </c>
      <c r="AG105" s="52"/>
      <c r="AH105" s="84"/>
      <c r="AI105" s="85"/>
      <c r="AJ105" s="52"/>
      <c r="AK105" s="84"/>
      <c r="AL105" s="85"/>
      <c r="AM105" s="52"/>
      <c r="AN105" s="84"/>
      <c r="AO105" s="85"/>
      <c r="AP105" s="52"/>
      <c r="AQ105" s="84"/>
      <c r="AR105" s="85"/>
      <c r="AS105" s="71"/>
      <c r="AT105" s="42"/>
      <c r="AU105" s="52"/>
      <c r="AV105" s="67"/>
      <c r="AW105" s="67">
        <f t="shared" si="190"/>
        <v>0</v>
      </c>
      <c r="AX105" s="72">
        <f t="shared" si="190"/>
        <v>0</v>
      </c>
      <c r="AY105" s="60"/>
      <c r="AZ105" s="72"/>
      <c r="BA105" s="72">
        <f t="shared" si="183"/>
        <v>0</v>
      </c>
      <c r="BB105" s="72">
        <f t="shared" si="183"/>
        <v>0</v>
      </c>
      <c r="BC105" s="52"/>
      <c r="BD105" s="67"/>
      <c r="BE105" s="67">
        <f t="shared" si="191"/>
        <v>0</v>
      </c>
      <c r="BF105" s="72">
        <f t="shared" si="191"/>
        <v>0</v>
      </c>
      <c r="BG105" s="60">
        <f t="shared" si="184"/>
        <v>0</v>
      </c>
      <c r="BH105" s="72">
        <f t="shared" si="185"/>
        <v>0</v>
      </c>
      <c r="BI105" s="74">
        <f t="shared" si="186"/>
        <v>0</v>
      </c>
      <c r="BJ105" s="73"/>
      <c r="BK105" s="42"/>
      <c r="BL105" s="52"/>
      <c r="BM105" s="67"/>
      <c r="BN105" s="67">
        <f t="shared" si="192"/>
        <v>0</v>
      </c>
      <c r="BO105" s="72">
        <f t="shared" si="192"/>
        <v>0</v>
      </c>
      <c r="BP105" s="52"/>
      <c r="BQ105" s="67"/>
      <c r="BR105" s="72">
        <f t="shared" si="187"/>
        <v>0</v>
      </c>
      <c r="BS105" s="74">
        <f t="shared" si="187"/>
        <v>0</v>
      </c>
      <c r="BT105" s="42"/>
      <c r="BU105" s="52"/>
      <c r="BV105" s="67"/>
      <c r="BW105" s="67">
        <f t="shared" si="193"/>
        <v>0</v>
      </c>
      <c r="BX105" s="72">
        <f t="shared" si="193"/>
        <v>0</v>
      </c>
      <c r="BY105" s="60"/>
      <c r="BZ105" s="72"/>
      <c r="CA105" s="72">
        <f t="shared" si="188"/>
        <v>0</v>
      </c>
      <c r="CB105" s="74">
        <f t="shared" si="188"/>
        <v>0</v>
      </c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</row>
    <row r="106" spans="1:131" ht="20.25" hidden="1" outlineLevel="1">
      <c r="A106" s="64" t="s">
        <v>30</v>
      </c>
      <c r="B106" s="52"/>
      <c r="C106" s="67"/>
      <c r="D106" s="83">
        <v>0</v>
      </c>
      <c r="E106" s="839">
        <v>0</v>
      </c>
      <c r="F106" s="54">
        <f t="shared" si="178"/>
        <v>0</v>
      </c>
      <c r="G106" s="52"/>
      <c r="H106" s="67"/>
      <c r="I106" s="83">
        <v>0</v>
      </c>
      <c r="J106" s="83">
        <v>0</v>
      </c>
      <c r="K106" s="54">
        <f t="shared" si="179"/>
        <v>0</v>
      </c>
      <c r="L106" s="52"/>
      <c r="M106" s="67"/>
      <c r="N106" s="83">
        <v>0</v>
      </c>
      <c r="O106" s="83">
        <v>0</v>
      </c>
      <c r="P106" s="55">
        <f t="shared" si="180"/>
        <v>0</v>
      </c>
      <c r="Q106" s="52"/>
      <c r="R106" s="84"/>
      <c r="S106" s="85"/>
      <c r="T106" s="52"/>
      <c r="U106" s="84"/>
      <c r="V106" s="85"/>
      <c r="W106" s="52"/>
      <c r="X106" s="67"/>
      <c r="Y106" s="67">
        <f t="shared" si="189"/>
        <v>0</v>
      </c>
      <c r="Z106" s="72">
        <f t="shared" si="189"/>
        <v>0</v>
      </c>
      <c r="AA106" s="54">
        <f t="shared" si="181"/>
        <v>0</v>
      </c>
      <c r="AB106" s="52"/>
      <c r="AC106" s="67"/>
      <c r="AD106" s="84"/>
      <c r="AE106" s="84"/>
      <c r="AF106" s="54">
        <f t="shared" si="182"/>
        <v>0</v>
      </c>
      <c r="AG106" s="52"/>
      <c r="AH106" s="84"/>
      <c r="AI106" s="85"/>
      <c r="AJ106" s="52"/>
      <c r="AK106" s="84"/>
      <c r="AL106" s="85"/>
      <c r="AM106" s="52"/>
      <c r="AN106" s="84"/>
      <c r="AO106" s="85"/>
      <c r="AP106" s="52"/>
      <c r="AQ106" s="84"/>
      <c r="AR106" s="85"/>
      <c r="AS106" s="71"/>
      <c r="AT106" s="42"/>
      <c r="AU106" s="52"/>
      <c r="AV106" s="67"/>
      <c r="AW106" s="67">
        <f t="shared" si="190"/>
        <v>0</v>
      </c>
      <c r="AX106" s="72">
        <f t="shared" si="190"/>
        <v>0</v>
      </c>
      <c r="AY106" s="60"/>
      <c r="AZ106" s="72"/>
      <c r="BA106" s="72">
        <f t="shared" si="183"/>
        <v>0</v>
      </c>
      <c r="BB106" s="72">
        <f t="shared" si="183"/>
        <v>0</v>
      </c>
      <c r="BC106" s="52"/>
      <c r="BD106" s="67"/>
      <c r="BE106" s="67">
        <f t="shared" si="191"/>
        <v>0</v>
      </c>
      <c r="BF106" s="72">
        <f t="shared" si="191"/>
        <v>0</v>
      </c>
      <c r="BG106" s="60">
        <f t="shared" si="184"/>
        <v>0</v>
      </c>
      <c r="BH106" s="72">
        <f t="shared" si="185"/>
        <v>0</v>
      </c>
      <c r="BI106" s="74">
        <f t="shared" si="186"/>
        <v>0</v>
      </c>
      <c r="BJ106" s="73"/>
      <c r="BK106" s="42"/>
      <c r="BL106" s="52"/>
      <c r="BM106" s="67"/>
      <c r="BN106" s="67">
        <f t="shared" si="192"/>
        <v>0</v>
      </c>
      <c r="BO106" s="72">
        <f t="shared" si="192"/>
        <v>0</v>
      </c>
      <c r="BP106" s="52"/>
      <c r="BQ106" s="67"/>
      <c r="BR106" s="72">
        <f t="shared" si="187"/>
        <v>0</v>
      </c>
      <c r="BS106" s="74">
        <f t="shared" si="187"/>
        <v>0</v>
      </c>
      <c r="BT106" s="42"/>
      <c r="BU106" s="52"/>
      <c r="BV106" s="67"/>
      <c r="BW106" s="67">
        <f t="shared" si="193"/>
        <v>0</v>
      </c>
      <c r="BX106" s="72">
        <f t="shared" si="193"/>
        <v>0</v>
      </c>
      <c r="BY106" s="60"/>
      <c r="BZ106" s="72"/>
      <c r="CA106" s="72">
        <f t="shared" si="188"/>
        <v>0</v>
      </c>
      <c r="CB106" s="74">
        <f t="shared" si="188"/>
        <v>0</v>
      </c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</row>
    <row r="107" spans="1:131" ht="20.25" hidden="1" outlineLevel="1">
      <c r="A107" s="64" t="s">
        <v>31</v>
      </c>
      <c r="B107" s="52"/>
      <c r="C107" s="67"/>
      <c r="D107" s="83">
        <v>0</v>
      </c>
      <c r="E107" s="839">
        <v>0</v>
      </c>
      <c r="F107" s="54">
        <f t="shared" si="178"/>
        <v>0</v>
      </c>
      <c r="G107" s="52"/>
      <c r="H107" s="67"/>
      <c r="I107" s="83">
        <v>0</v>
      </c>
      <c r="J107" s="83">
        <v>0</v>
      </c>
      <c r="K107" s="54">
        <f t="shared" si="179"/>
        <v>0</v>
      </c>
      <c r="L107" s="52"/>
      <c r="M107" s="67"/>
      <c r="N107" s="83">
        <v>0</v>
      </c>
      <c r="O107" s="83">
        <v>0</v>
      </c>
      <c r="P107" s="55">
        <f t="shared" si="180"/>
        <v>0</v>
      </c>
      <c r="Q107" s="52"/>
      <c r="R107" s="84"/>
      <c r="S107" s="85"/>
      <c r="T107" s="52"/>
      <c r="U107" s="84"/>
      <c r="V107" s="85"/>
      <c r="W107" s="52"/>
      <c r="X107" s="67"/>
      <c r="Y107" s="67">
        <f t="shared" si="189"/>
        <v>0</v>
      </c>
      <c r="Z107" s="72">
        <f t="shared" si="189"/>
        <v>0</v>
      </c>
      <c r="AA107" s="54">
        <f t="shared" si="181"/>
        <v>0</v>
      </c>
      <c r="AB107" s="52"/>
      <c r="AC107" s="67"/>
      <c r="AD107" s="84"/>
      <c r="AE107" s="84"/>
      <c r="AF107" s="54">
        <f t="shared" si="182"/>
        <v>0</v>
      </c>
      <c r="AG107" s="52"/>
      <c r="AH107" s="84"/>
      <c r="AI107" s="85"/>
      <c r="AJ107" s="52"/>
      <c r="AK107" s="84"/>
      <c r="AL107" s="85"/>
      <c r="AM107" s="52"/>
      <c r="AN107" s="84"/>
      <c r="AO107" s="85"/>
      <c r="AP107" s="52"/>
      <c r="AQ107" s="84"/>
      <c r="AR107" s="85"/>
      <c r="AS107" s="71"/>
      <c r="AT107" s="42"/>
      <c r="AU107" s="52"/>
      <c r="AV107" s="67"/>
      <c r="AW107" s="67">
        <f t="shared" si="190"/>
        <v>0</v>
      </c>
      <c r="AX107" s="72">
        <f t="shared" si="190"/>
        <v>0</v>
      </c>
      <c r="AY107" s="60"/>
      <c r="AZ107" s="72"/>
      <c r="BA107" s="72">
        <f t="shared" si="183"/>
        <v>0</v>
      </c>
      <c r="BB107" s="72">
        <f t="shared" si="183"/>
        <v>0</v>
      </c>
      <c r="BC107" s="52"/>
      <c r="BD107" s="67"/>
      <c r="BE107" s="67">
        <f t="shared" si="191"/>
        <v>0</v>
      </c>
      <c r="BF107" s="72">
        <f t="shared" si="191"/>
        <v>0</v>
      </c>
      <c r="BG107" s="60">
        <f t="shared" si="184"/>
        <v>0</v>
      </c>
      <c r="BH107" s="72">
        <f t="shared" si="185"/>
        <v>0</v>
      </c>
      <c r="BI107" s="74">
        <f t="shared" si="186"/>
        <v>0</v>
      </c>
      <c r="BJ107" s="73"/>
      <c r="BK107" s="42"/>
      <c r="BL107" s="52"/>
      <c r="BM107" s="67"/>
      <c r="BN107" s="67">
        <f t="shared" si="192"/>
        <v>0</v>
      </c>
      <c r="BO107" s="72">
        <f t="shared" si="192"/>
        <v>0</v>
      </c>
      <c r="BP107" s="52"/>
      <c r="BQ107" s="67"/>
      <c r="BR107" s="72">
        <f t="shared" si="187"/>
        <v>0</v>
      </c>
      <c r="BS107" s="74">
        <f t="shared" si="187"/>
        <v>0</v>
      </c>
      <c r="BT107" s="42"/>
      <c r="BU107" s="52"/>
      <c r="BV107" s="67"/>
      <c r="BW107" s="67">
        <f t="shared" si="193"/>
        <v>0</v>
      </c>
      <c r="BX107" s="72">
        <f t="shared" si="193"/>
        <v>0</v>
      </c>
      <c r="BY107" s="60"/>
      <c r="BZ107" s="72"/>
      <c r="CA107" s="72">
        <f t="shared" si="188"/>
        <v>0</v>
      </c>
      <c r="CB107" s="74">
        <f t="shared" si="188"/>
        <v>0</v>
      </c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</row>
    <row r="108" spans="1:131" ht="20.25" hidden="1" outlineLevel="1">
      <c r="A108" s="65" t="s">
        <v>32</v>
      </c>
      <c r="B108" s="52"/>
      <c r="C108" s="67"/>
      <c r="D108" s="83">
        <v>0</v>
      </c>
      <c r="E108" s="839">
        <v>0</v>
      </c>
      <c r="F108" s="54">
        <f t="shared" si="178"/>
        <v>0</v>
      </c>
      <c r="G108" s="52"/>
      <c r="H108" s="67"/>
      <c r="I108" s="83">
        <v>0</v>
      </c>
      <c r="J108" s="83">
        <v>0</v>
      </c>
      <c r="K108" s="54">
        <f t="shared" si="179"/>
        <v>0</v>
      </c>
      <c r="L108" s="52"/>
      <c r="M108" s="67"/>
      <c r="N108" s="83">
        <v>0</v>
      </c>
      <c r="O108" s="83">
        <v>0</v>
      </c>
      <c r="P108" s="55">
        <f t="shared" si="180"/>
        <v>0</v>
      </c>
      <c r="Q108" s="52"/>
      <c r="R108" s="84"/>
      <c r="S108" s="85"/>
      <c r="T108" s="52"/>
      <c r="U108" s="84"/>
      <c r="V108" s="85"/>
      <c r="W108" s="52"/>
      <c r="X108" s="67"/>
      <c r="Y108" s="67">
        <f t="shared" si="189"/>
        <v>0</v>
      </c>
      <c r="Z108" s="72">
        <f t="shared" si="189"/>
        <v>0</v>
      </c>
      <c r="AA108" s="54">
        <f t="shared" si="181"/>
        <v>0</v>
      </c>
      <c r="AB108" s="52"/>
      <c r="AC108" s="67"/>
      <c r="AD108" s="84"/>
      <c r="AE108" s="84"/>
      <c r="AF108" s="54">
        <f t="shared" si="182"/>
        <v>0</v>
      </c>
      <c r="AG108" s="52"/>
      <c r="AH108" s="84"/>
      <c r="AI108" s="85"/>
      <c r="AJ108" s="52"/>
      <c r="AK108" s="84"/>
      <c r="AL108" s="85"/>
      <c r="AM108" s="52"/>
      <c r="AN108" s="84"/>
      <c r="AO108" s="85"/>
      <c r="AP108" s="52"/>
      <c r="AQ108" s="84"/>
      <c r="AR108" s="85"/>
      <c r="AS108" s="71"/>
      <c r="AT108" s="42"/>
      <c r="AU108" s="52"/>
      <c r="AV108" s="67"/>
      <c r="AW108" s="67">
        <f t="shared" si="190"/>
        <v>0</v>
      </c>
      <c r="AX108" s="72">
        <f t="shared" si="190"/>
        <v>0</v>
      </c>
      <c r="AY108" s="60"/>
      <c r="AZ108" s="72"/>
      <c r="BA108" s="72">
        <f t="shared" si="183"/>
        <v>0</v>
      </c>
      <c r="BB108" s="72">
        <f t="shared" si="183"/>
        <v>0</v>
      </c>
      <c r="BC108" s="52"/>
      <c r="BD108" s="67"/>
      <c r="BE108" s="67">
        <f t="shared" si="191"/>
        <v>0</v>
      </c>
      <c r="BF108" s="72">
        <f t="shared" si="191"/>
        <v>0</v>
      </c>
      <c r="BG108" s="60">
        <f t="shared" si="184"/>
        <v>0</v>
      </c>
      <c r="BH108" s="72">
        <f t="shared" si="185"/>
        <v>0</v>
      </c>
      <c r="BI108" s="74">
        <f t="shared" si="186"/>
        <v>0</v>
      </c>
      <c r="BJ108" s="73"/>
      <c r="BK108" s="42"/>
      <c r="BL108" s="52"/>
      <c r="BM108" s="67"/>
      <c r="BN108" s="67">
        <f t="shared" si="192"/>
        <v>0</v>
      </c>
      <c r="BO108" s="72">
        <f t="shared" si="192"/>
        <v>0</v>
      </c>
      <c r="BP108" s="52"/>
      <c r="BQ108" s="67"/>
      <c r="BR108" s="72">
        <f t="shared" si="187"/>
        <v>0</v>
      </c>
      <c r="BS108" s="74">
        <f t="shared" si="187"/>
        <v>0</v>
      </c>
      <c r="BT108" s="42"/>
      <c r="BU108" s="52"/>
      <c r="BV108" s="67"/>
      <c r="BW108" s="67">
        <f t="shared" si="193"/>
        <v>0</v>
      </c>
      <c r="BX108" s="72">
        <f t="shared" si="193"/>
        <v>0</v>
      </c>
      <c r="BY108" s="60"/>
      <c r="BZ108" s="72"/>
      <c r="CA108" s="72">
        <f t="shared" si="188"/>
        <v>0</v>
      </c>
      <c r="CB108" s="74">
        <f t="shared" si="188"/>
        <v>0</v>
      </c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</row>
    <row r="109" spans="1:131" ht="20.25" hidden="1" outlineLevel="1">
      <c r="A109" s="64" t="s">
        <v>33</v>
      </c>
      <c r="B109" s="52"/>
      <c r="C109" s="83">
        <v>0</v>
      </c>
      <c r="D109" s="67"/>
      <c r="E109" s="72"/>
      <c r="F109" s="70"/>
      <c r="G109" s="52"/>
      <c r="H109" s="83">
        <v>0</v>
      </c>
      <c r="I109" s="67"/>
      <c r="J109" s="67"/>
      <c r="K109" s="70"/>
      <c r="L109" s="52"/>
      <c r="M109" s="83">
        <v>0</v>
      </c>
      <c r="N109" s="67"/>
      <c r="O109" s="67"/>
      <c r="P109" s="75"/>
      <c r="Q109" s="86"/>
      <c r="R109" s="67"/>
      <c r="S109" s="70"/>
      <c r="T109" s="86"/>
      <c r="U109" s="67"/>
      <c r="V109" s="70"/>
      <c r="W109" s="52"/>
      <c r="X109" s="67">
        <f>M109+Q109-T109</f>
        <v>0</v>
      </c>
      <c r="Y109" s="67"/>
      <c r="Z109" s="72"/>
      <c r="AA109" s="70"/>
      <c r="AB109" s="52"/>
      <c r="AC109" s="84"/>
      <c r="AD109" s="67"/>
      <c r="AE109" s="67"/>
      <c r="AF109" s="70"/>
      <c r="AG109" s="86"/>
      <c r="AH109" s="67"/>
      <c r="AI109" s="70"/>
      <c r="AJ109" s="86"/>
      <c r="AK109" s="67"/>
      <c r="AL109" s="70"/>
      <c r="AM109" s="86"/>
      <c r="AN109" s="67"/>
      <c r="AO109" s="70"/>
      <c r="AP109" s="86"/>
      <c r="AQ109" s="67"/>
      <c r="AR109" s="70"/>
      <c r="AS109" s="71"/>
      <c r="AT109" s="42"/>
      <c r="AU109" s="52"/>
      <c r="AV109" s="67">
        <f>AC109-M109</f>
        <v>0</v>
      </c>
      <c r="AW109" s="67"/>
      <c r="AX109" s="72"/>
      <c r="AY109" s="60"/>
      <c r="AZ109" s="72">
        <f>IF(M109=0,0,AC109/M109*100)</f>
        <v>0</v>
      </c>
      <c r="BA109" s="72"/>
      <c r="BB109" s="72"/>
      <c r="BC109" s="52"/>
      <c r="BD109" s="67">
        <f>AC109-M109-AG109-AJ109-AM109-AP109</f>
        <v>0</v>
      </c>
      <c r="BE109" s="67"/>
      <c r="BF109" s="72"/>
      <c r="BG109" s="52"/>
      <c r="BH109" s="67"/>
      <c r="BI109" s="70"/>
      <c r="BJ109" s="73"/>
      <c r="BK109" s="42"/>
      <c r="BL109" s="52"/>
      <c r="BM109" s="67">
        <f>AC109-X109</f>
        <v>0</v>
      </c>
      <c r="BN109" s="67"/>
      <c r="BO109" s="72"/>
      <c r="BP109" s="52"/>
      <c r="BQ109" s="72">
        <f>IF(X109=0,0,AC109/X109*100)</f>
        <v>0</v>
      </c>
      <c r="BR109" s="67"/>
      <c r="BS109" s="74"/>
      <c r="BT109" s="42"/>
      <c r="BU109" s="52"/>
      <c r="BV109" s="67">
        <f>AC109-C109</f>
        <v>0</v>
      </c>
      <c r="BW109" s="67"/>
      <c r="BX109" s="72"/>
      <c r="BY109" s="60"/>
      <c r="BZ109" s="72">
        <f>IF(C109=0,0,AC109/C109*100)</f>
        <v>0</v>
      </c>
      <c r="CA109" s="72"/>
      <c r="CB109" s="74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</row>
    <row r="110" spans="1:131" s="50" customFormat="1" ht="40.5" collapsed="1">
      <c r="A110" s="76" t="s">
        <v>40</v>
      </c>
      <c r="B110" s="56">
        <f>C110+D110</f>
        <v>0</v>
      </c>
      <c r="C110" s="53">
        <f>C119+C127+C135</f>
        <v>0</v>
      </c>
      <c r="D110" s="53">
        <f>D119+D127+D135</f>
        <v>0</v>
      </c>
      <c r="E110" s="59">
        <f>E119+E127+E135</f>
        <v>0</v>
      </c>
      <c r="F110" s="54">
        <f t="shared" ref="F110:F116" si="194">IF(E110=0,0,ROUND(D110/E110/12,0))</f>
        <v>0</v>
      </c>
      <c r="G110" s="56">
        <f>H110+I110</f>
        <v>0</v>
      </c>
      <c r="H110" s="53">
        <f>H119+H127+H135</f>
        <v>0</v>
      </c>
      <c r="I110" s="53">
        <f>I119+I127+I135</f>
        <v>0</v>
      </c>
      <c r="J110" s="53">
        <f>J119+J127+J135</f>
        <v>0</v>
      </c>
      <c r="K110" s="54">
        <f t="shared" ref="K110:K116" si="195">IF(J110=0,0,ROUND(I110/J110/12,0))</f>
        <v>0</v>
      </c>
      <c r="L110" s="56">
        <f>M110+N110</f>
        <v>0</v>
      </c>
      <c r="M110" s="53">
        <f>M119+M127+M135</f>
        <v>0</v>
      </c>
      <c r="N110" s="53">
        <f>N119+N127+N135</f>
        <v>0</v>
      </c>
      <c r="O110" s="53">
        <f>O119+O127+O135</f>
        <v>0</v>
      </c>
      <c r="P110" s="55">
        <f t="shared" ref="P110:P116" si="196">IF(O110=0,0,ROUND(N110/O110/12,0))</f>
        <v>0</v>
      </c>
      <c r="Q110" s="56">
        <f t="shared" ref="Q110:V116" si="197">Q119+Q127+Q135</f>
        <v>0</v>
      </c>
      <c r="R110" s="53">
        <f t="shared" si="197"/>
        <v>0</v>
      </c>
      <c r="S110" s="57">
        <f t="shared" si="197"/>
        <v>0</v>
      </c>
      <c r="T110" s="56">
        <f t="shared" si="197"/>
        <v>0</v>
      </c>
      <c r="U110" s="53">
        <f t="shared" si="197"/>
        <v>0</v>
      </c>
      <c r="V110" s="57">
        <f t="shared" si="197"/>
        <v>0</v>
      </c>
      <c r="W110" s="56">
        <f>X110+Y110</f>
        <v>0</v>
      </c>
      <c r="X110" s="53">
        <f>X119+X127+X135</f>
        <v>0</v>
      </c>
      <c r="Y110" s="53">
        <f>Y119+Y127+Y135</f>
        <v>0</v>
      </c>
      <c r="Z110" s="59">
        <f>Z119+Z127+Z135</f>
        <v>0</v>
      </c>
      <c r="AA110" s="54">
        <f t="shared" ref="AA110:AA116" si="198">IF(Z110=0,0,ROUND(Y110/Z110/12,0))</f>
        <v>0</v>
      </c>
      <c r="AB110" s="56">
        <f>AC110+AD110</f>
        <v>0</v>
      </c>
      <c r="AC110" s="53">
        <f>AC119+AC127+AC135</f>
        <v>0</v>
      </c>
      <c r="AD110" s="53">
        <f>AD119+AD127+AD135</f>
        <v>0</v>
      </c>
      <c r="AE110" s="53">
        <f>AE119+AE127+AE135</f>
        <v>0</v>
      </c>
      <c r="AF110" s="54">
        <f t="shared" ref="AF110:AF116" si="199">IF(AE110=0,0,ROUND(AD110/AE110/12,0))</f>
        <v>0</v>
      </c>
      <c r="AG110" s="56">
        <f t="shared" ref="AG110:AR116" si="200">AG119+AG127+AG135</f>
        <v>0</v>
      </c>
      <c r="AH110" s="53">
        <f t="shared" si="200"/>
        <v>0</v>
      </c>
      <c r="AI110" s="57">
        <f t="shared" si="200"/>
        <v>0</v>
      </c>
      <c r="AJ110" s="56">
        <f t="shared" si="200"/>
        <v>0</v>
      </c>
      <c r="AK110" s="53">
        <f t="shared" si="200"/>
        <v>0</v>
      </c>
      <c r="AL110" s="57">
        <f t="shared" si="200"/>
        <v>0</v>
      </c>
      <c r="AM110" s="56">
        <f t="shared" si="200"/>
        <v>0</v>
      </c>
      <c r="AN110" s="53">
        <f t="shared" si="200"/>
        <v>0</v>
      </c>
      <c r="AO110" s="57">
        <f t="shared" si="200"/>
        <v>0</v>
      </c>
      <c r="AP110" s="56">
        <f t="shared" si="200"/>
        <v>0</v>
      </c>
      <c r="AQ110" s="53">
        <f t="shared" si="200"/>
        <v>0</v>
      </c>
      <c r="AR110" s="57">
        <f t="shared" si="200"/>
        <v>0</v>
      </c>
      <c r="AS110" s="58"/>
      <c r="AT110" s="42"/>
      <c r="AU110" s="56">
        <f>AV110+AW110</f>
        <v>0</v>
      </c>
      <c r="AV110" s="53">
        <f>AV119+AV127+AV135</f>
        <v>0</v>
      </c>
      <c r="AW110" s="53">
        <f>AW119+AW127+AW135</f>
        <v>0</v>
      </c>
      <c r="AX110" s="59">
        <f>AX119+AX127+AX135</f>
        <v>0</v>
      </c>
      <c r="AY110" s="61">
        <f>IF(L110=0,0,AB110/L110*100)</f>
        <v>0</v>
      </c>
      <c r="AZ110" s="59">
        <f>IF(M110=0,0,AC110/M110*100)</f>
        <v>0</v>
      </c>
      <c r="BA110" s="59">
        <f t="shared" ref="BA110:BB116" si="201">IF(N110=0,0,AD110/N110*100)</f>
        <v>0</v>
      </c>
      <c r="BB110" s="59">
        <f t="shared" si="201"/>
        <v>0</v>
      </c>
      <c r="BC110" s="56">
        <f>BD110+BE110</f>
        <v>0</v>
      </c>
      <c r="BD110" s="53">
        <f>BD119+BD127+BD135</f>
        <v>0</v>
      </c>
      <c r="BE110" s="53">
        <f>BE119+BE127+BE135</f>
        <v>0</v>
      </c>
      <c r="BF110" s="59">
        <f>BF119+BF127+BF135</f>
        <v>0</v>
      </c>
      <c r="BG110" s="61">
        <f t="shared" ref="BG110:BG116" si="202">IF(F110=0,0,AF110/F110*100)</f>
        <v>0</v>
      </c>
      <c r="BH110" s="59">
        <f t="shared" ref="BH110:BH116" si="203">IF(K110=0,0,AF110/K110*100)</f>
        <v>0</v>
      </c>
      <c r="BI110" s="62">
        <f t="shared" ref="BI110:BI116" si="204">IF(P110=0,0,AF110/P110*100)</f>
        <v>0</v>
      </c>
      <c r="BJ110" s="63"/>
      <c r="BK110" s="42"/>
      <c r="BL110" s="56">
        <f>BM110+BN110</f>
        <v>0</v>
      </c>
      <c r="BM110" s="53">
        <f>BM119+BM127+BM135</f>
        <v>0</v>
      </c>
      <c r="BN110" s="53">
        <f>BN119+BN127+BN135</f>
        <v>0</v>
      </c>
      <c r="BO110" s="59">
        <f>BO119+BO127+BO135</f>
        <v>0</v>
      </c>
      <c r="BP110" s="61">
        <f>IF(W110=0,0,AB110/W110*100)</f>
        <v>0</v>
      </c>
      <c r="BQ110" s="59">
        <f>IF(X110=0,0,AC110/X110*100)</f>
        <v>0</v>
      </c>
      <c r="BR110" s="59">
        <f t="shared" ref="BR110:BS116" si="205">IF(Y110=0,0,AD110/Y110*100)</f>
        <v>0</v>
      </c>
      <c r="BS110" s="62">
        <f t="shared" si="205"/>
        <v>0</v>
      </c>
      <c r="BT110" s="42"/>
      <c r="BU110" s="56">
        <f>BV110+BW110</f>
        <v>0</v>
      </c>
      <c r="BV110" s="53">
        <f>BV119+BV127+BV135</f>
        <v>0</v>
      </c>
      <c r="BW110" s="53">
        <f>BW119+BW127+BW135</f>
        <v>0</v>
      </c>
      <c r="BX110" s="59">
        <f>BX119+BX127+BX135</f>
        <v>0</v>
      </c>
      <c r="BY110" s="61">
        <f>IF(B110=0,0,AB110/B110*100)</f>
        <v>0</v>
      </c>
      <c r="BZ110" s="59">
        <f>IF(C110=0,0,AC110/C110*100)</f>
        <v>0</v>
      </c>
      <c r="CA110" s="59">
        <f t="shared" ref="CA110:CB116" si="206">IF(D110=0,0,AD110/D110*100)</f>
        <v>0</v>
      </c>
      <c r="CB110" s="62">
        <f t="shared" si="206"/>
        <v>0</v>
      </c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</row>
    <row r="111" spans="1:131" s="87" customFormat="1" ht="20.25" hidden="1">
      <c r="A111" s="51" t="s">
        <v>27</v>
      </c>
      <c r="B111" s="56"/>
      <c r="C111" s="53"/>
      <c r="D111" s="53">
        <f t="shared" ref="D111:E116" si="207">D120+D128+D136</f>
        <v>0</v>
      </c>
      <c r="E111" s="59">
        <f t="shared" si="207"/>
        <v>0</v>
      </c>
      <c r="F111" s="54">
        <f t="shared" si="194"/>
        <v>0</v>
      </c>
      <c r="G111" s="56"/>
      <c r="H111" s="53"/>
      <c r="I111" s="53">
        <f t="shared" ref="I111:J116" si="208">I120+I128+I136</f>
        <v>0</v>
      </c>
      <c r="J111" s="53">
        <f t="shared" si="208"/>
        <v>0</v>
      </c>
      <c r="K111" s="54">
        <f t="shared" si="195"/>
        <v>0</v>
      </c>
      <c r="L111" s="56"/>
      <c r="M111" s="53"/>
      <c r="N111" s="53">
        <f t="shared" ref="N111:O116" si="209">N120+N128+N136</f>
        <v>0</v>
      </c>
      <c r="O111" s="53">
        <f t="shared" si="209"/>
        <v>0</v>
      </c>
      <c r="P111" s="55">
        <f t="shared" si="196"/>
        <v>0</v>
      </c>
      <c r="Q111" s="56"/>
      <c r="R111" s="53">
        <f t="shared" si="197"/>
        <v>0</v>
      </c>
      <c r="S111" s="57">
        <f t="shared" si="197"/>
        <v>0</v>
      </c>
      <c r="T111" s="56"/>
      <c r="U111" s="53">
        <f t="shared" si="197"/>
        <v>0</v>
      </c>
      <c r="V111" s="57">
        <f t="shared" si="197"/>
        <v>0</v>
      </c>
      <c r="W111" s="56"/>
      <c r="X111" s="53"/>
      <c r="Y111" s="53">
        <f t="shared" ref="Y111:Z116" si="210">Y120+Y128+Y136</f>
        <v>0</v>
      </c>
      <c r="Z111" s="59">
        <f t="shared" si="210"/>
        <v>0</v>
      </c>
      <c r="AA111" s="54">
        <f t="shared" si="198"/>
        <v>0</v>
      </c>
      <c r="AB111" s="56"/>
      <c r="AC111" s="53"/>
      <c r="AD111" s="53">
        <f t="shared" ref="AD111:AE116" si="211">AD120+AD128+AD136</f>
        <v>0</v>
      </c>
      <c r="AE111" s="53">
        <f t="shared" si="211"/>
        <v>0</v>
      </c>
      <c r="AF111" s="54">
        <f t="shared" si="199"/>
        <v>0</v>
      </c>
      <c r="AG111" s="56"/>
      <c r="AH111" s="53">
        <f t="shared" si="200"/>
        <v>0</v>
      </c>
      <c r="AI111" s="57">
        <f t="shared" si="200"/>
        <v>0</v>
      </c>
      <c r="AJ111" s="56"/>
      <c r="AK111" s="53">
        <f t="shared" si="200"/>
        <v>0</v>
      </c>
      <c r="AL111" s="57">
        <f t="shared" si="200"/>
        <v>0</v>
      </c>
      <c r="AM111" s="56"/>
      <c r="AN111" s="53">
        <f t="shared" si="200"/>
        <v>0</v>
      </c>
      <c r="AO111" s="57">
        <f t="shared" si="200"/>
        <v>0</v>
      </c>
      <c r="AP111" s="56"/>
      <c r="AQ111" s="53">
        <f t="shared" si="200"/>
        <v>0</v>
      </c>
      <c r="AR111" s="57">
        <f t="shared" si="200"/>
        <v>0</v>
      </c>
      <c r="AS111" s="58"/>
      <c r="AT111" s="42"/>
      <c r="AU111" s="56"/>
      <c r="AV111" s="53"/>
      <c r="AW111" s="53">
        <f t="shared" ref="AW111:AX116" si="212">AW120+AW128+AW136</f>
        <v>0</v>
      </c>
      <c r="AX111" s="59">
        <f t="shared" si="212"/>
        <v>0</v>
      </c>
      <c r="AY111" s="61"/>
      <c r="AZ111" s="59"/>
      <c r="BA111" s="59">
        <f t="shared" si="201"/>
        <v>0</v>
      </c>
      <c r="BB111" s="59">
        <f t="shared" si="201"/>
        <v>0</v>
      </c>
      <c r="BC111" s="56"/>
      <c r="BD111" s="53"/>
      <c r="BE111" s="53">
        <f t="shared" ref="BE111:BF116" si="213">BE120+BE128+BE136</f>
        <v>0</v>
      </c>
      <c r="BF111" s="59">
        <f t="shared" si="213"/>
        <v>0</v>
      </c>
      <c r="BG111" s="61">
        <f t="shared" si="202"/>
        <v>0</v>
      </c>
      <c r="BH111" s="59">
        <f t="shared" si="203"/>
        <v>0</v>
      </c>
      <c r="BI111" s="62">
        <f t="shared" si="204"/>
        <v>0</v>
      </c>
      <c r="BJ111" s="63"/>
      <c r="BK111" s="42"/>
      <c r="BL111" s="56"/>
      <c r="BM111" s="53"/>
      <c r="BN111" s="53">
        <f t="shared" ref="BN111:BO116" si="214">BN120+BN128+BN136</f>
        <v>0</v>
      </c>
      <c r="BO111" s="59">
        <f t="shared" si="214"/>
        <v>0</v>
      </c>
      <c r="BP111" s="56"/>
      <c r="BQ111" s="53"/>
      <c r="BR111" s="59">
        <f t="shared" si="205"/>
        <v>0</v>
      </c>
      <c r="BS111" s="62">
        <f t="shared" si="205"/>
        <v>0</v>
      </c>
      <c r="BT111" s="42"/>
      <c r="BU111" s="56"/>
      <c r="BV111" s="53"/>
      <c r="BW111" s="53">
        <f t="shared" ref="BW111:BX116" si="215">BW120+BW128+BW136</f>
        <v>0</v>
      </c>
      <c r="BX111" s="59">
        <f t="shared" si="215"/>
        <v>0</v>
      </c>
      <c r="BY111" s="61"/>
      <c r="BZ111" s="59"/>
      <c r="CA111" s="59">
        <f t="shared" si="206"/>
        <v>0</v>
      </c>
      <c r="CB111" s="62">
        <f t="shared" si="206"/>
        <v>0</v>
      </c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</row>
    <row r="112" spans="1:131" ht="20.25" hidden="1">
      <c r="A112" s="64" t="s">
        <v>28</v>
      </c>
      <c r="B112" s="52"/>
      <c r="C112" s="53"/>
      <c r="D112" s="53">
        <f t="shared" si="207"/>
        <v>0</v>
      </c>
      <c r="E112" s="59">
        <f t="shared" si="207"/>
        <v>0</v>
      </c>
      <c r="F112" s="54">
        <f t="shared" si="194"/>
        <v>0</v>
      </c>
      <c r="G112" s="52"/>
      <c r="H112" s="53"/>
      <c r="I112" s="53">
        <f t="shared" si="208"/>
        <v>0</v>
      </c>
      <c r="J112" s="53">
        <f t="shared" si="208"/>
        <v>0</v>
      </c>
      <c r="K112" s="54">
        <f t="shared" si="195"/>
        <v>0</v>
      </c>
      <c r="L112" s="52"/>
      <c r="M112" s="53"/>
      <c r="N112" s="53">
        <f t="shared" si="209"/>
        <v>0</v>
      </c>
      <c r="O112" s="53">
        <f t="shared" si="209"/>
        <v>0</v>
      </c>
      <c r="P112" s="55">
        <f t="shared" si="196"/>
        <v>0</v>
      </c>
      <c r="Q112" s="56"/>
      <c r="R112" s="53">
        <f t="shared" si="197"/>
        <v>0</v>
      </c>
      <c r="S112" s="57">
        <f t="shared" si="197"/>
        <v>0</v>
      </c>
      <c r="T112" s="56"/>
      <c r="U112" s="53">
        <f t="shared" si="197"/>
        <v>0</v>
      </c>
      <c r="V112" s="57">
        <f t="shared" si="197"/>
        <v>0</v>
      </c>
      <c r="W112" s="52"/>
      <c r="X112" s="53"/>
      <c r="Y112" s="53">
        <f t="shared" si="210"/>
        <v>0</v>
      </c>
      <c r="Z112" s="59">
        <f t="shared" si="210"/>
        <v>0</v>
      </c>
      <c r="AA112" s="54">
        <f t="shared" si="198"/>
        <v>0</v>
      </c>
      <c r="AB112" s="52"/>
      <c r="AC112" s="53"/>
      <c r="AD112" s="53">
        <f t="shared" si="211"/>
        <v>0</v>
      </c>
      <c r="AE112" s="53">
        <f t="shared" si="211"/>
        <v>0</v>
      </c>
      <c r="AF112" s="54">
        <f t="shared" si="199"/>
        <v>0</v>
      </c>
      <c r="AG112" s="56"/>
      <c r="AH112" s="53">
        <f t="shared" si="200"/>
        <v>0</v>
      </c>
      <c r="AI112" s="57">
        <f t="shared" si="200"/>
        <v>0</v>
      </c>
      <c r="AJ112" s="56"/>
      <c r="AK112" s="53">
        <f t="shared" si="200"/>
        <v>0</v>
      </c>
      <c r="AL112" s="57">
        <f t="shared" si="200"/>
        <v>0</v>
      </c>
      <c r="AM112" s="56"/>
      <c r="AN112" s="53">
        <f t="shared" si="200"/>
        <v>0</v>
      </c>
      <c r="AO112" s="57">
        <f t="shared" si="200"/>
        <v>0</v>
      </c>
      <c r="AP112" s="56"/>
      <c r="AQ112" s="53">
        <f t="shared" si="200"/>
        <v>0</v>
      </c>
      <c r="AR112" s="57">
        <f t="shared" si="200"/>
        <v>0</v>
      </c>
      <c r="AS112" s="58"/>
      <c r="AT112" s="42"/>
      <c r="AU112" s="52"/>
      <c r="AV112" s="53"/>
      <c r="AW112" s="53">
        <f t="shared" si="212"/>
        <v>0</v>
      </c>
      <c r="AX112" s="59">
        <f t="shared" si="212"/>
        <v>0</v>
      </c>
      <c r="AY112" s="60"/>
      <c r="AZ112" s="59"/>
      <c r="BA112" s="59">
        <f t="shared" si="201"/>
        <v>0</v>
      </c>
      <c r="BB112" s="59">
        <f t="shared" si="201"/>
        <v>0</v>
      </c>
      <c r="BC112" s="52"/>
      <c r="BD112" s="53"/>
      <c r="BE112" s="53">
        <f t="shared" si="213"/>
        <v>0</v>
      </c>
      <c r="BF112" s="59">
        <f t="shared" si="213"/>
        <v>0</v>
      </c>
      <c r="BG112" s="61">
        <f t="shared" si="202"/>
        <v>0</v>
      </c>
      <c r="BH112" s="59">
        <f t="shared" si="203"/>
        <v>0</v>
      </c>
      <c r="BI112" s="62">
        <f t="shared" si="204"/>
        <v>0</v>
      </c>
      <c r="BJ112" s="63"/>
      <c r="BK112" s="42"/>
      <c r="BL112" s="52"/>
      <c r="BM112" s="53"/>
      <c r="BN112" s="53">
        <f t="shared" si="214"/>
        <v>0</v>
      </c>
      <c r="BO112" s="59">
        <f t="shared" si="214"/>
        <v>0</v>
      </c>
      <c r="BP112" s="52"/>
      <c r="BQ112" s="53"/>
      <c r="BR112" s="59">
        <f t="shared" si="205"/>
        <v>0</v>
      </c>
      <c r="BS112" s="62">
        <f t="shared" si="205"/>
        <v>0</v>
      </c>
      <c r="BT112" s="42"/>
      <c r="BU112" s="52"/>
      <c r="BV112" s="53"/>
      <c r="BW112" s="53">
        <f t="shared" si="215"/>
        <v>0</v>
      </c>
      <c r="BX112" s="59">
        <f t="shared" si="215"/>
        <v>0</v>
      </c>
      <c r="BY112" s="60"/>
      <c r="BZ112" s="59"/>
      <c r="CA112" s="59">
        <f t="shared" si="206"/>
        <v>0</v>
      </c>
      <c r="CB112" s="62">
        <f t="shared" si="206"/>
        <v>0</v>
      </c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</row>
    <row r="113" spans="1:131" ht="20.25" hidden="1">
      <c r="A113" s="64" t="s">
        <v>29</v>
      </c>
      <c r="B113" s="52"/>
      <c r="C113" s="53"/>
      <c r="D113" s="53">
        <f t="shared" si="207"/>
        <v>0</v>
      </c>
      <c r="E113" s="59">
        <f t="shared" si="207"/>
        <v>0</v>
      </c>
      <c r="F113" s="54">
        <f t="shared" si="194"/>
        <v>0</v>
      </c>
      <c r="G113" s="52"/>
      <c r="H113" s="53"/>
      <c r="I113" s="53">
        <f t="shared" si="208"/>
        <v>0</v>
      </c>
      <c r="J113" s="53">
        <f t="shared" si="208"/>
        <v>0</v>
      </c>
      <c r="K113" s="54">
        <f t="shared" si="195"/>
        <v>0</v>
      </c>
      <c r="L113" s="52"/>
      <c r="M113" s="53"/>
      <c r="N113" s="53">
        <f t="shared" si="209"/>
        <v>0</v>
      </c>
      <c r="O113" s="53">
        <f t="shared" si="209"/>
        <v>0</v>
      </c>
      <c r="P113" s="55">
        <f t="shared" si="196"/>
        <v>0</v>
      </c>
      <c r="Q113" s="56"/>
      <c r="R113" s="53">
        <f t="shared" si="197"/>
        <v>0</v>
      </c>
      <c r="S113" s="57">
        <f t="shared" si="197"/>
        <v>0</v>
      </c>
      <c r="T113" s="56"/>
      <c r="U113" s="53">
        <f t="shared" si="197"/>
        <v>0</v>
      </c>
      <c r="V113" s="57">
        <f t="shared" si="197"/>
        <v>0</v>
      </c>
      <c r="W113" s="52"/>
      <c r="X113" s="53"/>
      <c r="Y113" s="53">
        <f t="shared" si="210"/>
        <v>0</v>
      </c>
      <c r="Z113" s="59">
        <f t="shared" si="210"/>
        <v>0</v>
      </c>
      <c r="AA113" s="54">
        <f t="shared" si="198"/>
        <v>0</v>
      </c>
      <c r="AB113" s="52"/>
      <c r="AC113" s="53"/>
      <c r="AD113" s="53">
        <f t="shared" si="211"/>
        <v>0</v>
      </c>
      <c r="AE113" s="53">
        <f t="shared" si="211"/>
        <v>0</v>
      </c>
      <c r="AF113" s="54">
        <f t="shared" si="199"/>
        <v>0</v>
      </c>
      <c r="AG113" s="56"/>
      <c r="AH113" s="53">
        <f t="shared" si="200"/>
        <v>0</v>
      </c>
      <c r="AI113" s="57">
        <f t="shared" si="200"/>
        <v>0</v>
      </c>
      <c r="AJ113" s="56"/>
      <c r="AK113" s="53">
        <f t="shared" si="200"/>
        <v>0</v>
      </c>
      <c r="AL113" s="57">
        <f t="shared" si="200"/>
        <v>0</v>
      </c>
      <c r="AM113" s="56"/>
      <c r="AN113" s="53">
        <f t="shared" si="200"/>
        <v>0</v>
      </c>
      <c r="AO113" s="57">
        <f t="shared" si="200"/>
        <v>0</v>
      </c>
      <c r="AP113" s="56"/>
      <c r="AQ113" s="53">
        <f t="shared" si="200"/>
        <v>0</v>
      </c>
      <c r="AR113" s="57">
        <f t="shared" si="200"/>
        <v>0</v>
      </c>
      <c r="AS113" s="58"/>
      <c r="AT113" s="42"/>
      <c r="AU113" s="52"/>
      <c r="AV113" s="53"/>
      <c r="AW113" s="53">
        <f t="shared" si="212"/>
        <v>0</v>
      </c>
      <c r="AX113" s="59">
        <f t="shared" si="212"/>
        <v>0</v>
      </c>
      <c r="AY113" s="60"/>
      <c r="AZ113" s="59"/>
      <c r="BA113" s="59">
        <f t="shared" si="201"/>
        <v>0</v>
      </c>
      <c r="BB113" s="59">
        <f t="shared" si="201"/>
        <v>0</v>
      </c>
      <c r="BC113" s="52"/>
      <c r="BD113" s="53"/>
      <c r="BE113" s="53">
        <f t="shared" si="213"/>
        <v>0</v>
      </c>
      <c r="BF113" s="59">
        <f t="shared" si="213"/>
        <v>0</v>
      </c>
      <c r="BG113" s="61">
        <f t="shared" si="202"/>
        <v>0</v>
      </c>
      <c r="BH113" s="59">
        <f t="shared" si="203"/>
        <v>0</v>
      </c>
      <c r="BI113" s="62">
        <f t="shared" si="204"/>
        <v>0</v>
      </c>
      <c r="BJ113" s="63"/>
      <c r="BK113" s="42"/>
      <c r="BL113" s="52"/>
      <c r="BM113" s="53"/>
      <c r="BN113" s="53">
        <f t="shared" si="214"/>
        <v>0</v>
      </c>
      <c r="BO113" s="59">
        <f t="shared" si="214"/>
        <v>0</v>
      </c>
      <c r="BP113" s="52"/>
      <c r="BQ113" s="53"/>
      <c r="BR113" s="59">
        <f t="shared" si="205"/>
        <v>0</v>
      </c>
      <c r="BS113" s="62">
        <f t="shared" si="205"/>
        <v>0</v>
      </c>
      <c r="BT113" s="42"/>
      <c r="BU113" s="52"/>
      <c r="BV113" s="53"/>
      <c r="BW113" s="53">
        <f t="shared" si="215"/>
        <v>0</v>
      </c>
      <c r="BX113" s="59">
        <f t="shared" si="215"/>
        <v>0</v>
      </c>
      <c r="BY113" s="60"/>
      <c r="BZ113" s="59"/>
      <c r="CA113" s="59">
        <f t="shared" si="206"/>
        <v>0</v>
      </c>
      <c r="CB113" s="62">
        <f t="shared" si="206"/>
        <v>0</v>
      </c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</row>
    <row r="114" spans="1:131" ht="20.25" hidden="1">
      <c r="A114" s="64" t="s">
        <v>30</v>
      </c>
      <c r="B114" s="52"/>
      <c r="C114" s="53"/>
      <c r="D114" s="53">
        <f t="shared" si="207"/>
        <v>0</v>
      </c>
      <c r="E114" s="59">
        <f t="shared" si="207"/>
        <v>0</v>
      </c>
      <c r="F114" s="54">
        <f t="shared" si="194"/>
        <v>0</v>
      </c>
      <c r="G114" s="52"/>
      <c r="H114" s="53"/>
      <c r="I114" s="53">
        <f t="shared" si="208"/>
        <v>0</v>
      </c>
      <c r="J114" s="53">
        <f t="shared" si="208"/>
        <v>0</v>
      </c>
      <c r="K114" s="54">
        <f t="shared" si="195"/>
        <v>0</v>
      </c>
      <c r="L114" s="52"/>
      <c r="M114" s="53"/>
      <c r="N114" s="53">
        <f t="shared" si="209"/>
        <v>0</v>
      </c>
      <c r="O114" s="53">
        <f t="shared" si="209"/>
        <v>0</v>
      </c>
      <c r="P114" s="55">
        <f t="shared" si="196"/>
        <v>0</v>
      </c>
      <c r="Q114" s="56"/>
      <c r="R114" s="53">
        <f t="shared" si="197"/>
        <v>0</v>
      </c>
      <c r="S114" s="57">
        <f t="shared" si="197"/>
        <v>0</v>
      </c>
      <c r="T114" s="56"/>
      <c r="U114" s="53">
        <f t="shared" si="197"/>
        <v>0</v>
      </c>
      <c r="V114" s="57">
        <f t="shared" si="197"/>
        <v>0</v>
      </c>
      <c r="W114" s="52"/>
      <c r="X114" s="53"/>
      <c r="Y114" s="53">
        <f t="shared" si="210"/>
        <v>0</v>
      </c>
      <c r="Z114" s="59">
        <f t="shared" si="210"/>
        <v>0</v>
      </c>
      <c r="AA114" s="54">
        <f t="shared" si="198"/>
        <v>0</v>
      </c>
      <c r="AB114" s="52"/>
      <c r="AC114" s="53"/>
      <c r="AD114" s="53">
        <f t="shared" si="211"/>
        <v>0</v>
      </c>
      <c r="AE114" s="53">
        <f t="shared" si="211"/>
        <v>0</v>
      </c>
      <c r="AF114" s="54">
        <f t="shared" si="199"/>
        <v>0</v>
      </c>
      <c r="AG114" s="56"/>
      <c r="AH114" s="53">
        <f t="shared" si="200"/>
        <v>0</v>
      </c>
      <c r="AI114" s="57">
        <f t="shared" si="200"/>
        <v>0</v>
      </c>
      <c r="AJ114" s="56"/>
      <c r="AK114" s="53">
        <f t="shared" si="200"/>
        <v>0</v>
      </c>
      <c r="AL114" s="57">
        <f t="shared" si="200"/>
        <v>0</v>
      </c>
      <c r="AM114" s="56"/>
      <c r="AN114" s="53">
        <f t="shared" si="200"/>
        <v>0</v>
      </c>
      <c r="AO114" s="57">
        <f t="shared" si="200"/>
        <v>0</v>
      </c>
      <c r="AP114" s="56"/>
      <c r="AQ114" s="53">
        <f t="shared" si="200"/>
        <v>0</v>
      </c>
      <c r="AR114" s="57">
        <f t="shared" si="200"/>
        <v>0</v>
      </c>
      <c r="AS114" s="58"/>
      <c r="AT114" s="42"/>
      <c r="AU114" s="52"/>
      <c r="AV114" s="53"/>
      <c r="AW114" s="53">
        <f t="shared" si="212"/>
        <v>0</v>
      </c>
      <c r="AX114" s="59">
        <f t="shared" si="212"/>
        <v>0</v>
      </c>
      <c r="AY114" s="60"/>
      <c r="AZ114" s="59"/>
      <c r="BA114" s="59">
        <f t="shared" si="201"/>
        <v>0</v>
      </c>
      <c r="BB114" s="59">
        <f t="shared" si="201"/>
        <v>0</v>
      </c>
      <c r="BC114" s="52"/>
      <c r="BD114" s="53"/>
      <c r="BE114" s="53">
        <f t="shared" si="213"/>
        <v>0</v>
      </c>
      <c r="BF114" s="59">
        <f t="shared" si="213"/>
        <v>0</v>
      </c>
      <c r="BG114" s="61">
        <f t="shared" si="202"/>
        <v>0</v>
      </c>
      <c r="BH114" s="59">
        <f t="shared" si="203"/>
        <v>0</v>
      </c>
      <c r="BI114" s="62">
        <f t="shared" si="204"/>
        <v>0</v>
      </c>
      <c r="BJ114" s="63"/>
      <c r="BK114" s="42"/>
      <c r="BL114" s="52"/>
      <c r="BM114" s="53"/>
      <c r="BN114" s="53">
        <f t="shared" si="214"/>
        <v>0</v>
      </c>
      <c r="BO114" s="59">
        <f t="shared" si="214"/>
        <v>0</v>
      </c>
      <c r="BP114" s="52"/>
      <c r="BQ114" s="53"/>
      <c r="BR114" s="59">
        <f t="shared" si="205"/>
        <v>0</v>
      </c>
      <c r="BS114" s="62">
        <f t="shared" si="205"/>
        <v>0</v>
      </c>
      <c r="BT114" s="42"/>
      <c r="BU114" s="52"/>
      <c r="BV114" s="53"/>
      <c r="BW114" s="53">
        <f t="shared" si="215"/>
        <v>0</v>
      </c>
      <c r="BX114" s="59">
        <f t="shared" si="215"/>
        <v>0</v>
      </c>
      <c r="BY114" s="60"/>
      <c r="BZ114" s="59"/>
      <c r="CA114" s="59">
        <f t="shared" si="206"/>
        <v>0</v>
      </c>
      <c r="CB114" s="62">
        <f t="shared" si="206"/>
        <v>0</v>
      </c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</row>
    <row r="115" spans="1:131" ht="20.25" hidden="1">
      <c r="A115" s="64" t="s">
        <v>31</v>
      </c>
      <c r="B115" s="52"/>
      <c r="C115" s="53"/>
      <c r="D115" s="53">
        <f t="shared" si="207"/>
        <v>0</v>
      </c>
      <c r="E115" s="59">
        <f t="shared" si="207"/>
        <v>0</v>
      </c>
      <c r="F115" s="54">
        <f t="shared" si="194"/>
        <v>0</v>
      </c>
      <c r="G115" s="52"/>
      <c r="H115" s="53"/>
      <c r="I115" s="53">
        <f t="shared" si="208"/>
        <v>0</v>
      </c>
      <c r="J115" s="53">
        <f t="shared" si="208"/>
        <v>0</v>
      </c>
      <c r="K115" s="54">
        <f t="shared" si="195"/>
        <v>0</v>
      </c>
      <c r="L115" s="52"/>
      <c r="M115" s="53"/>
      <c r="N115" s="53">
        <f t="shared" si="209"/>
        <v>0</v>
      </c>
      <c r="O115" s="53">
        <f t="shared" si="209"/>
        <v>0</v>
      </c>
      <c r="P115" s="55">
        <f t="shared" si="196"/>
        <v>0</v>
      </c>
      <c r="Q115" s="56"/>
      <c r="R115" s="53">
        <f t="shared" si="197"/>
        <v>0</v>
      </c>
      <c r="S115" s="57">
        <f t="shared" si="197"/>
        <v>0</v>
      </c>
      <c r="T115" s="56"/>
      <c r="U115" s="53">
        <f t="shared" si="197"/>
        <v>0</v>
      </c>
      <c r="V115" s="57">
        <f t="shared" si="197"/>
        <v>0</v>
      </c>
      <c r="W115" s="52"/>
      <c r="X115" s="53"/>
      <c r="Y115" s="53">
        <f t="shared" si="210"/>
        <v>0</v>
      </c>
      <c r="Z115" s="59">
        <f t="shared" si="210"/>
        <v>0</v>
      </c>
      <c r="AA115" s="54">
        <f t="shared" si="198"/>
        <v>0</v>
      </c>
      <c r="AB115" s="52"/>
      <c r="AC115" s="53"/>
      <c r="AD115" s="53">
        <f t="shared" si="211"/>
        <v>0</v>
      </c>
      <c r="AE115" s="53">
        <f t="shared" si="211"/>
        <v>0</v>
      </c>
      <c r="AF115" s="54">
        <f t="shared" si="199"/>
        <v>0</v>
      </c>
      <c r="AG115" s="56"/>
      <c r="AH115" s="53">
        <f t="shared" si="200"/>
        <v>0</v>
      </c>
      <c r="AI115" s="57">
        <f t="shared" si="200"/>
        <v>0</v>
      </c>
      <c r="AJ115" s="56"/>
      <c r="AK115" s="53">
        <f t="shared" si="200"/>
        <v>0</v>
      </c>
      <c r="AL115" s="57">
        <f t="shared" si="200"/>
        <v>0</v>
      </c>
      <c r="AM115" s="56"/>
      <c r="AN115" s="53">
        <f t="shared" si="200"/>
        <v>0</v>
      </c>
      <c r="AO115" s="57">
        <f t="shared" si="200"/>
        <v>0</v>
      </c>
      <c r="AP115" s="56"/>
      <c r="AQ115" s="53">
        <f t="shared" si="200"/>
        <v>0</v>
      </c>
      <c r="AR115" s="57">
        <f t="shared" si="200"/>
        <v>0</v>
      </c>
      <c r="AS115" s="58"/>
      <c r="AT115" s="42"/>
      <c r="AU115" s="52"/>
      <c r="AV115" s="53"/>
      <c r="AW115" s="53">
        <f t="shared" si="212"/>
        <v>0</v>
      </c>
      <c r="AX115" s="59">
        <f t="shared" si="212"/>
        <v>0</v>
      </c>
      <c r="AY115" s="60"/>
      <c r="AZ115" s="59"/>
      <c r="BA115" s="59">
        <f t="shared" si="201"/>
        <v>0</v>
      </c>
      <c r="BB115" s="59">
        <f t="shared" si="201"/>
        <v>0</v>
      </c>
      <c r="BC115" s="52"/>
      <c r="BD115" s="53"/>
      <c r="BE115" s="53">
        <f t="shared" si="213"/>
        <v>0</v>
      </c>
      <c r="BF115" s="59">
        <f t="shared" si="213"/>
        <v>0</v>
      </c>
      <c r="BG115" s="61">
        <f t="shared" si="202"/>
        <v>0</v>
      </c>
      <c r="BH115" s="59">
        <f t="shared" si="203"/>
        <v>0</v>
      </c>
      <c r="BI115" s="62">
        <f t="shared" si="204"/>
        <v>0</v>
      </c>
      <c r="BJ115" s="63"/>
      <c r="BK115" s="42"/>
      <c r="BL115" s="52"/>
      <c r="BM115" s="53"/>
      <c r="BN115" s="53">
        <f t="shared" si="214"/>
        <v>0</v>
      </c>
      <c r="BO115" s="59">
        <f t="shared" si="214"/>
        <v>0</v>
      </c>
      <c r="BP115" s="52"/>
      <c r="BQ115" s="53"/>
      <c r="BR115" s="59">
        <f t="shared" si="205"/>
        <v>0</v>
      </c>
      <c r="BS115" s="62">
        <f t="shared" si="205"/>
        <v>0</v>
      </c>
      <c r="BT115" s="42"/>
      <c r="BU115" s="52"/>
      <c r="BV115" s="53"/>
      <c r="BW115" s="53">
        <f t="shared" si="215"/>
        <v>0</v>
      </c>
      <c r="BX115" s="59">
        <f t="shared" si="215"/>
        <v>0</v>
      </c>
      <c r="BY115" s="60"/>
      <c r="BZ115" s="59"/>
      <c r="CA115" s="59">
        <f t="shared" si="206"/>
        <v>0</v>
      </c>
      <c r="CB115" s="62">
        <f t="shared" si="206"/>
        <v>0</v>
      </c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</row>
    <row r="116" spans="1:131" ht="20.25" hidden="1">
      <c r="A116" s="65" t="s">
        <v>32</v>
      </c>
      <c r="B116" s="52"/>
      <c r="C116" s="53"/>
      <c r="D116" s="53">
        <f t="shared" si="207"/>
        <v>0</v>
      </c>
      <c r="E116" s="59">
        <f t="shared" si="207"/>
        <v>0</v>
      </c>
      <c r="F116" s="54">
        <f t="shared" si="194"/>
        <v>0</v>
      </c>
      <c r="G116" s="52"/>
      <c r="H116" s="53"/>
      <c r="I116" s="53">
        <f t="shared" si="208"/>
        <v>0</v>
      </c>
      <c r="J116" s="53">
        <f t="shared" si="208"/>
        <v>0</v>
      </c>
      <c r="K116" s="54">
        <f t="shared" si="195"/>
        <v>0</v>
      </c>
      <c r="L116" s="52"/>
      <c r="M116" s="53"/>
      <c r="N116" s="53">
        <f t="shared" si="209"/>
        <v>0</v>
      </c>
      <c r="O116" s="53">
        <f t="shared" si="209"/>
        <v>0</v>
      </c>
      <c r="P116" s="55">
        <f t="shared" si="196"/>
        <v>0</v>
      </c>
      <c r="Q116" s="56"/>
      <c r="R116" s="53">
        <f t="shared" si="197"/>
        <v>0</v>
      </c>
      <c r="S116" s="57">
        <f t="shared" si="197"/>
        <v>0</v>
      </c>
      <c r="T116" s="56"/>
      <c r="U116" s="53">
        <f t="shared" si="197"/>
        <v>0</v>
      </c>
      <c r="V116" s="57">
        <f t="shared" si="197"/>
        <v>0</v>
      </c>
      <c r="W116" s="52"/>
      <c r="X116" s="53"/>
      <c r="Y116" s="53">
        <f t="shared" si="210"/>
        <v>0</v>
      </c>
      <c r="Z116" s="59">
        <f t="shared" si="210"/>
        <v>0</v>
      </c>
      <c r="AA116" s="54">
        <f t="shared" si="198"/>
        <v>0</v>
      </c>
      <c r="AB116" s="52"/>
      <c r="AC116" s="53"/>
      <c r="AD116" s="53">
        <f t="shared" si="211"/>
        <v>0</v>
      </c>
      <c r="AE116" s="53">
        <f t="shared" si="211"/>
        <v>0</v>
      </c>
      <c r="AF116" s="54">
        <f t="shared" si="199"/>
        <v>0</v>
      </c>
      <c r="AG116" s="56"/>
      <c r="AH116" s="53">
        <f t="shared" si="200"/>
        <v>0</v>
      </c>
      <c r="AI116" s="57">
        <f t="shared" si="200"/>
        <v>0</v>
      </c>
      <c r="AJ116" s="56"/>
      <c r="AK116" s="53">
        <f t="shared" si="200"/>
        <v>0</v>
      </c>
      <c r="AL116" s="57">
        <f t="shared" si="200"/>
        <v>0</v>
      </c>
      <c r="AM116" s="56"/>
      <c r="AN116" s="53">
        <f t="shared" si="200"/>
        <v>0</v>
      </c>
      <c r="AO116" s="57">
        <f t="shared" si="200"/>
        <v>0</v>
      </c>
      <c r="AP116" s="56"/>
      <c r="AQ116" s="53">
        <f t="shared" si="200"/>
        <v>0</v>
      </c>
      <c r="AR116" s="57">
        <f t="shared" si="200"/>
        <v>0</v>
      </c>
      <c r="AS116" s="58"/>
      <c r="AT116" s="42"/>
      <c r="AU116" s="52"/>
      <c r="AV116" s="53"/>
      <c r="AW116" s="53">
        <f t="shared" si="212"/>
        <v>0</v>
      </c>
      <c r="AX116" s="59">
        <f t="shared" si="212"/>
        <v>0</v>
      </c>
      <c r="AY116" s="60"/>
      <c r="AZ116" s="59"/>
      <c r="BA116" s="59">
        <f t="shared" si="201"/>
        <v>0</v>
      </c>
      <c r="BB116" s="59">
        <f t="shared" si="201"/>
        <v>0</v>
      </c>
      <c r="BC116" s="52"/>
      <c r="BD116" s="53"/>
      <c r="BE116" s="53">
        <f t="shared" si="213"/>
        <v>0</v>
      </c>
      <c r="BF116" s="59">
        <f t="shared" si="213"/>
        <v>0</v>
      </c>
      <c r="BG116" s="61">
        <f t="shared" si="202"/>
        <v>0</v>
      </c>
      <c r="BH116" s="59">
        <f t="shared" si="203"/>
        <v>0</v>
      </c>
      <c r="BI116" s="62">
        <f t="shared" si="204"/>
        <v>0</v>
      </c>
      <c r="BJ116" s="63"/>
      <c r="BK116" s="42"/>
      <c r="BL116" s="52"/>
      <c r="BM116" s="53"/>
      <c r="BN116" s="53">
        <f t="shared" si="214"/>
        <v>0</v>
      </c>
      <c r="BO116" s="59">
        <f t="shared" si="214"/>
        <v>0</v>
      </c>
      <c r="BP116" s="52"/>
      <c r="BQ116" s="53"/>
      <c r="BR116" s="59">
        <f t="shared" si="205"/>
        <v>0</v>
      </c>
      <c r="BS116" s="62">
        <f t="shared" si="205"/>
        <v>0</v>
      </c>
      <c r="BT116" s="42"/>
      <c r="BU116" s="52"/>
      <c r="BV116" s="53"/>
      <c r="BW116" s="53">
        <f t="shared" si="215"/>
        <v>0</v>
      </c>
      <c r="BX116" s="59">
        <f t="shared" si="215"/>
        <v>0</v>
      </c>
      <c r="BY116" s="60"/>
      <c r="BZ116" s="59"/>
      <c r="CA116" s="59">
        <f t="shared" si="206"/>
        <v>0</v>
      </c>
      <c r="CB116" s="62">
        <f t="shared" si="206"/>
        <v>0</v>
      </c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</row>
    <row r="117" spans="1:131" ht="20.25" hidden="1">
      <c r="A117" s="64" t="s">
        <v>33</v>
      </c>
      <c r="B117" s="52"/>
      <c r="C117" s="53">
        <f>C126+C134+C142</f>
        <v>0</v>
      </c>
      <c r="D117" s="53"/>
      <c r="E117" s="59"/>
      <c r="F117" s="54"/>
      <c r="G117" s="52"/>
      <c r="H117" s="53">
        <f>H126+H134+H142</f>
        <v>0</v>
      </c>
      <c r="I117" s="53"/>
      <c r="J117" s="53"/>
      <c r="K117" s="54"/>
      <c r="L117" s="52"/>
      <c r="M117" s="53">
        <f>M126+M134+M142</f>
        <v>0</v>
      </c>
      <c r="N117" s="53"/>
      <c r="O117" s="53"/>
      <c r="P117" s="55"/>
      <c r="Q117" s="56">
        <f>Q126+Q134+Q142</f>
        <v>0</v>
      </c>
      <c r="R117" s="53"/>
      <c r="S117" s="57"/>
      <c r="T117" s="56">
        <f>T126+T134+T142</f>
        <v>0</v>
      </c>
      <c r="U117" s="53"/>
      <c r="V117" s="57"/>
      <c r="W117" s="52"/>
      <c r="X117" s="53">
        <f>X126+X134+X142</f>
        <v>0</v>
      </c>
      <c r="Y117" s="53"/>
      <c r="Z117" s="59"/>
      <c r="AA117" s="54"/>
      <c r="AB117" s="52"/>
      <c r="AC117" s="53">
        <f>AC126+AC134+AC142</f>
        <v>0</v>
      </c>
      <c r="AD117" s="53"/>
      <c r="AE117" s="53"/>
      <c r="AF117" s="54"/>
      <c r="AG117" s="56">
        <f>AG126+AG134+AG142</f>
        <v>0</v>
      </c>
      <c r="AH117" s="53"/>
      <c r="AI117" s="57"/>
      <c r="AJ117" s="56">
        <f>AJ126+AJ134+AJ142</f>
        <v>0</v>
      </c>
      <c r="AK117" s="53"/>
      <c r="AL117" s="57"/>
      <c r="AM117" s="56">
        <f>AM126+AM134+AM142</f>
        <v>0</v>
      </c>
      <c r="AN117" s="53"/>
      <c r="AO117" s="57"/>
      <c r="AP117" s="56">
        <f>AP126+AP134+AP142</f>
        <v>0</v>
      </c>
      <c r="AQ117" s="53"/>
      <c r="AR117" s="57"/>
      <c r="AS117" s="58"/>
      <c r="AT117" s="42"/>
      <c r="AU117" s="52"/>
      <c r="AV117" s="53">
        <f>AV126+AV134+AV142</f>
        <v>0</v>
      </c>
      <c r="AW117" s="53"/>
      <c r="AX117" s="59"/>
      <c r="AY117" s="60"/>
      <c r="AZ117" s="59">
        <f>IF(M117=0,0,AC117/M117*100)</f>
        <v>0</v>
      </c>
      <c r="BA117" s="59"/>
      <c r="BB117" s="59"/>
      <c r="BC117" s="52"/>
      <c r="BD117" s="53">
        <f>BD126+BD134+BD142</f>
        <v>0</v>
      </c>
      <c r="BE117" s="53"/>
      <c r="BF117" s="59"/>
      <c r="BG117" s="56"/>
      <c r="BH117" s="53"/>
      <c r="BI117" s="57"/>
      <c r="BJ117" s="63"/>
      <c r="BK117" s="42"/>
      <c r="BL117" s="52"/>
      <c r="BM117" s="53">
        <f>BM126+BM134+BM142</f>
        <v>0</v>
      </c>
      <c r="BN117" s="53"/>
      <c r="BO117" s="59"/>
      <c r="BP117" s="52"/>
      <c r="BQ117" s="59">
        <f>IF(X117=0,0,AC117/X117*100)</f>
        <v>0</v>
      </c>
      <c r="BR117" s="53"/>
      <c r="BS117" s="62"/>
      <c r="BT117" s="42"/>
      <c r="BU117" s="52"/>
      <c r="BV117" s="53">
        <f>BV126+BV134+BV142</f>
        <v>0</v>
      </c>
      <c r="BW117" s="53"/>
      <c r="BX117" s="59"/>
      <c r="BY117" s="60"/>
      <c r="BZ117" s="59">
        <f>IF(C117=0,0,AC117/C117*100)</f>
        <v>0</v>
      </c>
      <c r="CA117" s="59"/>
      <c r="CB117" s="6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</row>
    <row r="118" spans="1:131" ht="20.25" hidden="1">
      <c r="A118" s="51" t="s">
        <v>34</v>
      </c>
      <c r="B118" s="52"/>
      <c r="C118" s="67"/>
      <c r="D118" s="67"/>
      <c r="E118" s="72"/>
      <c r="F118" s="70"/>
      <c r="G118" s="52"/>
      <c r="H118" s="67"/>
      <c r="I118" s="67"/>
      <c r="J118" s="67"/>
      <c r="K118" s="70"/>
      <c r="L118" s="52"/>
      <c r="M118" s="67"/>
      <c r="N118" s="67"/>
      <c r="O118" s="67"/>
      <c r="P118" s="75"/>
      <c r="Q118" s="52"/>
      <c r="R118" s="67"/>
      <c r="S118" s="70"/>
      <c r="T118" s="52"/>
      <c r="U118" s="67"/>
      <c r="V118" s="70"/>
      <c r="W118" s="52"/>
      <c r="X118" s="67"/>
      <c r="Y118" s="67"/>
      <c r="Z118" s="72"/>
      <c r="AA118" s="70"/>
      <c r="AB118" s="52"/>
      <c r="AC118" s="67"/>
      <c r="AD118" s="67"/>
      <c r="AE118" s="67"/>
      <c r="AF118" s="70"/>
      <c r="AG118" s="52"/>
      <c r="AH118" s="67"/>
      <c r="AI118" s="70"/>
      <c r="AJ118" s="52"/>
      <c r="AK118" s="67"/>
      <c r="AL118" s="70"/>
      <c r="AM118" s="52"/>
      <c r="AN118" s="67"/>
      <c r="AO118" s="70"/>
      <c r="AP118" s="52"/>
      <c r="AQ118" s="67"/>
      <c r="AR118" s="70"/>
      <c r="AS118" s="71"/>
      <c r="AT118" s="42"/>
      <c r="AU118" s="52"/>
      <c r="AV118" s="67"/>
      <c r="AW118" s="67"/>
      <c r="AX118" s="72"/>
      <c r="AY118" s="60"/>
      <c r="AZ118" s="72"/>
      <c r="BA118" s="72"/>
      <c r="BB118" s="72"/>
      <c r="BC118" s="52"/>
      <c r="BD118" s="67"/>
      <c r="BE118" s="67"/>
      <c r="BF118" s="72"/>
      <c r="BG118" s="52"/>
      <c r="BH118" s="67"/>
      <c r="BI118" s="70"/>
      <c r="BJ118" s="73"/>
      <c r="BK118" s="42"/>
      <c r="BL118" s="52"/>
      <c r="BM118" s="67"/>
      <c r="BN118" s="67"/>
      <c r="BO118" s="72"/>
      <c r="BP118" s="52"/>
      <c r="BQ118" s="67"/>
      <c r="BR118" s="67"/>
      <c r="BS118" s="74"/>
      <c r="BT118" s="42"/>
      <c r="BU118" s="52"/>
      <c r="BV118" s="67"/>
      <c r="BW118" s="67"/>
      <c r="BX118" s="72"/>
      <c r="BY118" s="60"/>
      <c r="BZ118" s="72"/>
      <c r="CA118" s="72"/>
      <c r="CB118" s="74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</row>
    <row r="119" spans="1:131" s="81" customFormat="1" ht="19.5" hidden="1" customHeight="1">
      <c r="A119" s="82" t="s">
        <v>41</v>
      </c>
      <c r="B119" s="52">
        <f>C119+D119</f>
        <v>0</v>
      </c>
      <c r="C119" s="83">
        <v>0</v>
      </c>
      <c r="D119" s="67">
        <f>SUM(D120:D121,D124:D125)</f>
        <v>0</v>
      </c>
      <c r="E119" s="72">
        <f>SUM(E120:E121,E124:E125)</f>
        <v>0</v>
      </c>
      <c r="F119" s="54">
        <f t="shared" ref="F119:F125" si="216">IF(E119=0,0,ROUND(D119/E119/12,0))</f>
        <v>0</v>
      </c>
      <c r="G119" s="52">
        <f>H119+I119</f>
        <v>0</v>
      </c>
      <c r="H119" s="83">
        <v>0</v>
      </c>
      <c r="I119" s="67">
        <f>SUM(I120:I121,I124:I125)</f>
        <v>0</v>
      </c>
      <c r="J119" s="67">
        <f>SUM(J120:J121,J124:J125)</f>
        <v>0</v>
      </c>
      <c r="K119" s="54">
        <f t="shared" ref="K119:K125" si="217">IF(J119=0,0,ROUND(I119/J119/12,0))</f>
        <v>0</v>
      </c>
      <c r="L119" s="52">
        <f>M119+N119</f>
        <v>0</v>
      </c>
      <c r="M119" s="83">
        <v>0</v>
      </c>
      <c r="N119" s="67">
        <f>SUM(N120:N121,N124:N125)</f>
        <v>0</v>
      </c>
      <c r="O119" s="67">
        <f>SUM(O120:O121,O124:O125)</f>
        <v>0</v>
      </c>
      <c r="P119" s="55">
        <f t="shared" ref="P119:P125" si="218">IF(O119=0,0,ROUND(N119/O119/12,0))</f>
        <v>0</v>
      </c>
      <c r="Q119" s="86"/>
      <c r="R119" s="67">
        <f>SUM(R120:R121,R124:R125)</f>
        <v>0</v>
      </c>
      <c r="S119" s="70">
        <f>SUM(S120:S121,S124:S125)</f>
        <v>0</v>
      </c>
      <c r="T119" s="86"/>
      <c r="U119" s="67">
        <f>SUM(U120:U121,U124:U125)</f>
        <v>0</v>
      </c>
      <c r="V119" s="70">
        <f>SUM(V120:V121,V124:V125)</f>
        <v>0</v>
      </c>
      <c r="W119" s="52">
        <f>X119+Y119</f>
        <v>0</v>
      </c>
      <c r="X119" s="67">
        <f>M119+Q119-T119</f>
        <v>0</v>
      </c>
      <c r="Y119" s="67">
        <f>SUM(Y120:Y121,Y124:Y125)</f>
        <v>0</v>
      </c>
      <c r="Z119" s="72">
        <f>SUM(Z120:Z121,Z124:Z125)</f>
        <v>0</v>
      </c>
      <c r="AA119" s="54">
        <f t="shared" ref="AA119:AA125" si="219">IF(Z119=0,0,ROUND(Y119/Z119/12,0))</f>
        <v>0</v>
      </c>
      <c r="AB119" s="52">
        <f>AC119+AD119</f>
        <v>0</v>
      </c>
      <c r="AC119" s="84"/>
      <c r="AD119" s="67">
        <f>SUM(AD120:AD121,AD124:AD125)</f>
        <v>0</v>
      </c>
      <c r="AE119" s="67">
        <f>SUM(AE120:AE121,AE124:AE125)</f>
        <v>0</v>
      </c>
      <c r="AF119" s="54">
        <f t="shared" ref="AF119:AF125" si="220">IF(AE119=0,0,ROUND(AD119/AE119/12,0))</f>
        <v>0</v>
      </c>
      <c r="AG119" s="86"/>
      <c r="AH119" s="67">
        <f>SUM(AH120:AH121,AH124:AH125)</f>
        <v>0</v>
      </c>
      <c r="AI119" s="70">
        <f>SUM(AI120:AI121,AI124:AI125)</f>
        <v>0</v>
      </c>
      <c r="AJ119" s="86"/>
      <c r="AK119" s="67">
        <f>SUM(AK120:AK121,AK124:AK125)</f>
        <v>0</v>
      </c>
      <c r="AL119" s="70">
        <f>SUM(AL120:AL121,AL124:AL125)</f>
        <v>0</v>
      </c>
      <c r="AM119" s="86"/>
      <c r="AN119" s="67">
        <f>SUM(AN120:AN121,AN124:AN125)</f>
        <v>0</v>
      </c>
      <c r="AO119" s="70">
        <f>SUM(AO120:AO121,AO124:AO125)</f>
        <v>0</v>
      </c>
      <c r="AP119" s="86"/>
      <c r="AQ119" s="67">
        <f>SUM(AQ120:AQ121,AQ124:AQ125)</f>
        <v>0</v>
      </c>
      <c r="AR119" s="70">
        <f>SUM(AR120:AR121,AR124:AR125)</f>
        <v>0</v>
      </c>
      <c r="AS119" s="71"/>
      <c r="AT119" s="42"/>
      <c r="AU119" s="52">
        <f>AV119+AW119</f>
        <v>0</v>
      </c>
      <c r="AV119" s="67">
        <f>AC119-M119</f>
        <v>0</v>
      </c>
      <c r="AW119" s="67">
        <f>SUM(AW120:AW121,AW124:AW125)</f>
        <v>0</v>
      </c>
      <c r="AX119" s="72">
        <f>SUM(AX120:AX121,AX124:AX125)</f>
        <v>0</v>
      </c>
      <c r="AY119" s="60">
        <f>IF(L119=0,0,AB119/L119*100)</f>
        <v>0</v>
      </c>
      <c r="AZ119" s="72">
        <f>IF(M119=0,0,AC119/M119*100)</f>
        <v>0</v>
      </c>
      <c r="BA119" s="72">
        <f>IF(N119=0,0,AD119/N119*100)</f>
        <v>0</v>
      </c>
      <c r="BB119" s="72">
        <f>IF(O119=0,0,AE119/O119*100)</f>
        <v>0</v>
      </c>
      <c r="BC119" s="52">
        <f>BD119+BE119</f>
        <v>0</v>
      </c>
      <c r="BD119" s="67">
        <f>AC119-M119-AG119-AJ119-AM119-AP119</f>
        <v>0</v>
      </c>
      <c r="BE119" s="67">
        <f>SUM(BE120:BE121,BE124:BE125)</f>
        <v>0</v>
      </c>
      <c r="BF119" s="72">
        <f>SUM(BF120:BF121,BF124:BF125)</f>
        <v>0</v>
      </c>
      <c r="BG119" s="60">
        <f t="shared" ref="BG119:BG125" si="221">IF(F119=0,0,AF119/F119*100)</f>
        <v>0</v>
      </c>
      <c r="BH119" s="72">
        <f t="shared" ref="BH119:BH125" si="222">IF(K119=0,0,AF119/K119*100)</f>
        <v>0</v>
      </c>
      <c r="BI119" s="74">
        <f t="shared" ref="BI119:BI125" si="223">IF(P119=0,0,AF119/P119*100)</f>
        <v>0</v>
      </c>
      <c r="BJ119" s="73"/>
      <c r="BK119" s="42"/>
      <c r="BL119" s="52">
        <f>BM119+BN119</f>
        <v>0</v>
      </c>
      <c r="BM119" s="67">
        <f>AC119-X119</f>
        <v>0</v>
      </c>
      <c r="BN119" s="67">
        <f>SUM(BN120:BN121,BN124:BN125)</f>
        <v>0</v>
      </c>
      <c r="BO119" s="72">
        <f>SUM(BO120:BO121,BO124:BO125)</f>
        <v>0</v>
      </c>
      <c r="BP119" s="60">
        <f>IF(W119=0,0,AB119/W119*100)</f>
        <v>0</v>
      </c>
      <c r="BQ119" s="72">
        <f>IF(X119=0,0,AC119/X119*100)</f>
        <v>0</v>
      </c>
      <c r="BR119" s="72">
        <f>IF(Y119=0,0,AD119/Y119*100)</f>
        <v>0</v>
      </c>
      <c r="BS119" s="74">
        <f>IF(Z119=0,0,AE119/Z119*100)</f>
        <v>0</v>
      </c>
      <c r="BT119" s="42"/>
      <c r="BU119" s="52">
        <f>BV119+BW119</f>
        <v>0</v>
      </c>
      <c r="BV119" s="67">
        <f>AC119-C119</f>
        <v>0</v>
      </c>
      <c r="BW119" s="67">
        <f>SUM(BW120:BW121,BW124:BW125)</f>
        <v>0</v>
      </c>
      <c r="BX119" s="72">
        <f>SUM(BX120:BX121,BX124:BX125)</f>
        <v>0</v>
      </c>
      <c r="BY119" s="60">
        <f>IF(B119=0,0,AB119/B119*100)</f>
        <v>0</v>
      </c>
      <c r="BZ119" s="72">
        <f>IF(C119=0,0,AC119/C119*100)</f>
        <v>0</v>
      </c>
      <c r="CA119" s="72">
        <f>IF(D119=0,0,AD119/D119*100)</f>
        <v>0</v>
      </c>
      <c r="CB119" s="74">
        <f>IF(E119=0,0,AE119/E119*100)</f>
        <v>0</v>
      </c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</row>
    <row r="120" spans="1:131" ht="20.25" hidden="1">
      <c r="A120" s="51" t="s">
        <v>27</v>
      </c>
      <c r="B120" s="52"/>
      <c r="C120" s="67"/>
      <c r="D120" s="83">
        <v>0</v>
      </c>
      <c r="E120" s="839">
        <v>0</v>
      </c>
      <c r="F120" s="54">
        <f t="shared" si="216"/>
        <v>0</v>
      </c>
      <c r="G120" s="52"/>
      <c r="H120" s="67"/>
      <c r="I120" s="83">
        <v>0</v>
      </c>
      <c r="J120" s="83">
        <v>0</v>
      </c>
      <c r="K120" s="54">
        <f t="shared" si="217"/>
        <v>0</v>
      </c>
      <c r="L120" s="52"/>
      <c r="M120" s="67"/>
      <c r="N120" s="83">
        <v>0</v>
      </c>
      <c r="O120" s="83">
        <v>0</v>
      </c>
      <c r="P120" s="55">
        <f t="shared" si="218"/>
        <v>0</v>
      </c>
      <c r="Q120" s="52"/>
      <c r="R120" s="84"/>
      <c r="S120" s="85"/>
      <c r="T120" s="52"/>
      <c r="U120" s="84"/>
      <c r="V120" s="85"/>
      <c r="W120" s="52"/>
      <c r="X120" s="67"/>
      <c r="Y120" s="67">
        <f t="shared" ref="Y120:Z125" si="224">N120+R120-U120</f>
        <v>0</v>
      </c>
      <c r="Z120" s="72">
        <f t="shared" si="224"/>
        <v>0</v>
      </c>
      <c r="AA120" s="54">
        <f t="shared" si="219"/>
        <v>0</v>
      </c>
      <c r="AB120" s="52"/>
      <c r="AC120" s="67"/>
      <c r="AD120" s="84"/>
      <c r="AE120" s="84"/>
      <c r="AF120" s="54">
        <f t="shared" si="220"/>
        <v>0</v>
      </c>
      <c r="AG120" s="52"/>
      <c r="AH120" s="84"/>
      <c r="AI120" s="85"/>
      <c r="AJ120" s="52"/>
      <c r="AK120" s="84"/>
      <c r="AL120" s="85"/>
      <c r="AM120" s="52"/>
      <c r="AN120" s="84"/>
      <c r="AO120" s="85"/>
      <c r="AP120" s="52"/>
      <c r="AQ120" s="84"/>
      <c r="AR120" s="85"/>
      <c r="AS120" s="71"/>
      <c r="AT120" s="42"/>
      <c r="AU120" s="52"/>
      <c r="AV120" s="67"/>
      <c r="AW120" s="67">
        <f t="shared" ref="AW120:AX125" si="225">AD120-N120</f>
        <v>0</v>
      </c>
      <c r="AX120" s="72">
        <f t="shared" si="225"/>
        <v>0</v>
      </c>
      <c r="AY120" s="60"/>
      <c r="AZ120" s="72"/>
      <c r="BA120" s="72">
        <f t="shared" ref="BA120:BB125" si="226">IF(N120=0,0,AD120/N120*100)</f>
        <v>0</v>
      </c>
      <c r="BB120" s="72">
        <f t="shared" si="226"/>
        <v>0</v>
      </c>
      <c r="BC120" s="52"/>
      <c r="BD120" s="67"/>
      <c r="BE120" s="67">
        <f t="shared" ref="BE120:BF125" si="227">AD120-N120-AH120-AK120-AN120-AQ120</f>
        <v>0</v>
      </c>
      <c r="BF120" s="72">
        <f t="shared" si="227"/>
        <v>0</v>
      </c>
      <c r="BG120" s="60">
        <f t="shared" si="221"/>
        <v>0</v>
      </c>
      <c r="BH120" s="72">
        <f t="shared" si="222"/>
        <v>0</v>
      </c>
      <c r="BI120" s="74">
        <f t="shared" si="223"/>
        <v>0</v>
      </c>
      <c r="BJ120" s="73"/>
      <c r="BK120" s="42"/>
      <c r="BL120" s="52"/>
      <c r="BM120" s="67"/>
      <c r="BN120" s="67">
        <f t="shared" ref="BN120:BO125" si="228">AD120-Y120</f>
        <v>0</v>
      </c>
      <c r="BO120" s="72">
        <f t="shared" si="228"/>
        <v>0</v>
      </c>
      <c r="BP120" s="52"/>
      <c r="BQ120" s="67"/>
      <c r="BR120" s="72">
        <f t="shared" ref="BR120:BS125" si="229">IF(Y120=0,0,AD120/Y120*100)</f>
        <v>0</v>
      </c>
      <c r="BS120" s="74">
        <f t="shared" si="229"/>
        <v>0</v>
      </c>
      <c r="BT120" s="42"/>
      <c r="BU120" s="52"/>
      <c r="BV120" s="67"/>
      <c r="BW120" s="67">
        <f t="shared" ref="BW120:BX125" si="230">AD120-D120</f>
        <v>0</v>
      </c>
      <c r="BX120" s="72">
        <f t="shared" si="230"/>
        <v>0</v>
      </c>
      <c r="BY120" s="60"/>
      <c r="BZ120" s="72"/>
      <c r="CA120" s="72">
        <f t="shared" ref="CA120:CB125" si="231">IF(D120=0,0,AD120/D120*100)</f>
        <v>0</v>
      </c>
      <c r="CB120" s="74">
        <f t="shared" si="231"/>
        <v>0</v>
      </c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</row>
    <row r="121" spans="1:131" ht="20.25" hidden="1">
      <c r="A121" s="64" t="s">
        <v>28</v>
      </c>
      <c r="B121" s="52"/>
      <c r="C121" s="67"/>
      <c r="D121" s="83">
        <v>0</v>
      </c>
      <c r="E121" s="839">
        <v>0</v>
      </c>
      <c r="F121" s="54">
        <f t="shared" si="216"/>
        <v>0</v>
      </c>
      <c r="G121" s="52"/>
      <c r="H121" s="67"/>
      <c r="I121" s="83">
        <v>0</v>
      </c>
      <c r="J121" s="83">
        <v>0</v>
      </c>
      <c r="K121" s="54">
        <f t="shared" si="217"/>
        <v>0</v>
      </c>
      <c r="L121" s="52"/>
      <c r="M121" s="67"/>
      <c r="N121" s="83">
        <v>0</v>
      </c>
      <c r="O121" s="83">
        <v>0</v>
      </c>
      <c r="P121" s="55">
        <f t="shared" si="218"/>
        <v>0</v>
      </c>
      <c r="Q121" s="52"/>
      <c r="R121" s="84"/>
      <c r="S121" s="85"/>
      <c r="T121" s="52"/>
      <c r="U121" s="84"/>
      <c r="V121" s="85"/>
      <c r="W121" s="52"/>
      <c r="X121" s="67"/>
      <c r="Y121" s="67">
        <f t="shared" si="224"/>
        <v>0</v>
      </c>
      <c r="Z121" s="72">
        <f t="shared" si="224"/>
        <v>0</v>
      </c>
      <c r="AA121" s="54">
        <f t="shared" si="219"/>
        <v>0</v>
      </c>
      <c r="AB121" s="52"/>
      <c r="AC121" s="67"/>
      <c r="AD121" s="84"/>
      <c r="AE121" s="84"/>
      <c r="AF121" s="54">
        <f t="shared" si="220"/>
        <v>0</v>
      </c>
      <c r="AG121" s="52"/>
      <c r="AH121" s="84"/>
      <c r="AI121" s="85"/>
      <c r="AJ121" s="52"/>
      <c r="AK121" s="84"/>
      <c r="AL121" s="85"/>
      <c r="AM121" s="52"/>
      <c r="AN121" s="84"/>
      <c r="AO121" s="85"/>
      <c r="AP121" s="52"/>
      <c r="AQ121" s="84"/>
      <c r="AR121" s="85"/>
      <c r="AS121" s="71"/>
      <c r="AT121" s="42"/>
      <c r="AU121" s="52"/>
      <c r="AV121" s="67"/>
      <c r="AW121" s="67">
        <f t="shared" si="225"/>
        <v>0</v>
      </c>
      <c r="AX121" s="72">
        <f t="shared" si="225"/>
        <v>0</v>
      </c>
      <c r="AY121" s="60"/>
      <c r="AZ121" s="72"/>
      <c r="BA121" s="72">
        <f t="shared" si="226"/>
        <v>0</v>
      </c>
      <c r="BB121" s="72">
        <f t="shared" si="226"/>
        <v>0</v>
      </c>
      <c r="BC121" s="52"/>
      <c r="BD121" s="67"/>
      <c r="BE121" s="67">
        <f t="shared" si="227"/>
        <v>0</v>
      </c>
      <c r="BF121" s="72">
        <f t="shared" si="227"/>
        <v>0</v>
      </c>
      <c r="BG121" s="60">
        <f t="shared" si="221"/>
        <v>0</v>
      </c>
      <c r="BH121" s="72">
        <f t="shared" si="222"/>
        <v>0</v>
      </c>
      <c r="BI121" s="74">
        <f t="shared" si="223"/>
        <v>0</v>
      </c>
      <c r="BJ121" s="73"/>
      <c r="BK121" s="42"/>
      <c r="BL121" s="52"/>
      <c r="BM121" s="67"/>
      <c r="BN121" s="67">
        <f t="shared" si="228"/>
        <v>0</v>
      </c>
      <c r="BO121" s="72">
        <f t="shared" si="228"/>
        <v>0</v>
      </c>
      <c r="BP121" s="52"/>
      <c r="BQ121" s="67"/>
      <c r="BR121" s="72">
        <f t="shared" si="229"/>
        <v>0</v>
      </c>
      <c r="BS121" s="74">
        <f t="shared" si="229"/>
        <v>0</v>
      </c>
      <c r="BT121" s="42"/>
      <c r="BU121" s="52"/>
      <c r="BV121" s="67"/>
      <c r="BW121" s="67">
        <f t="shared" si="230"/>
        <v>0</v>
      </c>
      <c r="BX121" s="72">
        <f t="shared" si="230"/>
        <v>0</v>
      </c>
      <c r="BY121" s="60"/>
      <c r="BZ121" s="72"/>
      <c r="CA121" s="72">
        <f t="shared" si="231"/>
        <v>0</v>
      </c>
      <c r="CB121" s="74">
        <f t="shared" si="231"/>
        <v>0</v>
      </c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</row>
    <row r="122" spans="1:131" ht="20.25" hidden="1">
      <c r="A122" s="64" t="s">
        <v>29</v>
      </c>
      <c r="B122" s="52"/>
      <c r="C122" s="67"/>
      <c r="D122" s="83">
        <v>0</v>
      </c>
      <c r="E122" s="839">
        <v>0</v>
      </c>
      <c r="F122" s="54">
        <f t="shared" si="216"/>
        <v>0</v>
      </c>
      <c r="G122" s="52"/>
      <c r="H122" s="67"/>
      <c r="I122" s="83">
        <v>0</v>
      </c>
      <c r="J122" s="83">
        <v>0</v>
      </c>
      <c r="K122" s="54">
        <f t="shared" si="217"/>
        <v>0</v>
      </c>
      <c r="L122" s="52"/>
      <c r="M122" s="67"/>
      <c r="N122" s="83">
        <v>0</v>
      </c>
      <c r="O122" s="83">
        <v>0</v>
      </c>
      <c r="P122" s="55">
        <f t="shared" si="218"/>
        <v>0</v>
      </c>
      <c r="Q122" s="52"/>
      <c r="R122" s="84"/>
      <c r="S122" s="85"/>
      <c r="T122" s="52"/>
      <c r="U122" s="84"/>
      <c r="V122" s="85"/>
      <c r="W122" s="52"/>
      <c r="X122" s="67"/>
      <c r="Y122" s="67">
        <f t="shared" si="224"/>
        <v>0</v>
      </c>
      <c r="Z122" s="72">
        <f t="shared" si="224"/>
        <v>0</v>
      </c>
      <c r="AA122" s="54">
        <f t="shared" si="219"/>
        <v>0</v>
      </c>
      <c r="AB122" s="52"/>
      <c r="AC122" s="67"/>
      <c r="AD122" s="84"/>
      <c r="AE122" s="84"/>
      <c r="AF122" s="54">
        <f t="shared" si="220"/>
        <v>0</v>
      </c>
      <c r="AG122" s="52"/>
      <c r="AH122" s="84"/>
      <c r="AI122" s="85"/>
      <c r="AJ122" s="52"/>
      <c r="AK122" s="84"/>
      <c r="AL122" s="85"/>
      <c r="AM122" s="52"/>
      <c r="AN122" s="84"/>
      <c r="AO122" s="85"/>
      <c r="AP122" s="52"/>
      <c r="AQ122" s="84"/>
      <c r="AR122" s="85"/>
      <c r="AS122" s="71"/>
      <c r="AT122" s="42"/>
      <c r="AU122" s="52"/>
      <c r="AV122" s="67"/>
      <c r="AW122" s="67">
        <f t="shared" si="225"/>
        <v>0</v>
      </c>
      <c r="AX122" s="72">
        <f t="shared" si="225"/>
        <v>0</v>
      </c>
      <c r="AY122" s="60"/>
      <c r="AZ122" s="72"/>
      <c r="BA122" s="72">
        <f t="shared" si="226"/>
        <v>0</v>
      </c>
      <c r="BB122" s="72">
        <f t="shared" si="226"/>
        <v>0</v>
      </c>
      <c r="BC122" s="52"/>
      <c r="BD122" s="67"/>
      <c r="BE122" s="67">
        <f t="shared" si="227"/>
        <v>0</v>
      </c>
      <c r="BF122" s="72">
        <f t="shared" si="227"/>
        <v>0</v>
      </c>
      <c r="BG122" s="60">
        <f t="shared" si="221"/>
        <v>0</v>
      </c>
      <c r="BH122" s="72">
        <f t="shared" si="222"/>
        <v>0</v>
      </c>
      <c r="BI122" s="74">
        <f t="shared" si="223"/>
        <v>0</v>
      </c>
      <c r="BJ122" s="73"/>
      <c r="BK122" s="42"/>
      <c r="BL122" s="52"/>
      <c r="BM122" s="67"/>
      <c r="BN122" s="67">
        <f t="shared" si="228"/>
        <v>0</v>
      </c>
      <c r="BO122" s="72">
        <f t="shared" si="228"/>
        <v>0</v>
      </c>
      <c r="BP122" s="52"/>
      <c r="BQ122" s="67"/>
      <c r="BR122" s="72">
        <f t="shared" si="229"/>
        <v>0</v>
      </c>
      <c r="BS122" s="74">
        <f t="shared" si="229"/>
        <v>0</v>
      </c>
      <c r="BT122" s="42"/>
      <c r="BU122" s="52"/>
      <c r="BV122" s="67"/>
      <c r="BW122" s="67">
        <f t="shared" si="230"/>
        <v>0</v>
      </c>
      <c r="BX122" s="72">
        <f t="shared" si="230"/>
        <v>0</v>
      </c>
      <c r="BY122" s="60"/>
      <c r="BZ122" s="72"/>
      <c r="CA122" s="72">
        <f t="shared" si="231"/>
        <v>0</v>
      </c>
      <c r="CB122" s="74">
        <f t="shared" si="231"/>
        <v>0</v>
      </c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</row>
    <row r="123" spans="1:131" ht="20.25" hidden="1">
      <c r="A123" s="64" t="s">
        <v>30</v>
      </c>
      <c r="B123" s="52"/>
      <c r="C123" s="67"/>
      <c r="D123" s="83">
        <v>0</v>
      </c>
      <c r="E123" s="839">
        <v>0</v>
      </c>
      <c r="F123" s="54">
        <f t="shared" si="216"/>
        <v>0</v>
      </c>
      <c r="G123" s="52"/>
      <c r="H123" s="67"/>
      <c r="I123" s="83">
        <v>0</v>
      </c>
      <c r="J123" s="83">
        <v>0</v>
      </c>
      <c r="K123" s="54">
        <f t="shared" si="217"/>
        <v>0</v>
      </c>
      <c r="L123" s="52"/>
      <c r="M123" s="67"/>
      <c r="N123" s="83">
        <v>0</v>
      </c>
      <c r="O123" s="83">
        <v>0</v>
      </c>
      <c r="P123" s="55">
        <f t="shared" si="218"/>
        <v>0</v>
      </c>
      <c r="Q123" s="52"/>
      <c r="R123" s="84"/>
      <c r="S123" s="85"/>
      <c r="T123" s="52"/>
      <c r="U123" s="84"/>
      <c r="V123" s="85"/>
      <c r="W123" s="52"/>
      <c r="X123" s="67"/>
      <c r="Y123" s="67">
        <f t="shared" si="224"/>
        <v>0</v>
      </c>
      <c r="Z123" s="72">
        <f t="shared" si="224"/>
        <v>0</v>
      </c>
      <c r="AA123" s="54">
        <f t="shared" si="219"/>
        <v>0</v>
      </c>
      <c r="AB123" s="52"/>
      <c r="AC123" s="67"/>
      <c r="AD123" s="84"/>
      <c r="AE123" s="84"/>
      <c r="AF123" s="54">
        <f t="shared" si="220"/>
        <v>0</v>
      </c>
      <c r="AG123" s="52"/>
      <c r="AH123" s="84"/>
      <c r="AI123" s="85"/>
      <c r="AJ123" s="52"/>
      <c r="AK123" s="84"/>
      <c r="AL123" s="85"/>
      <c r="AM123" s="52"/>
      <c r="AN123" s="84"/>
      <c r="AO123" s="85"/>
      <c r="AP123" s="52"/>
      <c r="AQ123" s="84"/>
      <c r="AR123" s="85"/>
      <c r="AS123" s="71"/>
      <c r="AT123" s="42"/>
      <c r="AU123" s="52"/>
      <c r="AV123" s="67"/>
      <c r="AW123" s="67">
        <f t="shared" si="225"/>
        <v>0</v>
      </c>
      <c r="AX123" s="72">
        <f t="shared" si="225"/>
        <v>0</v>
      </c>
      <c r="AY123" s="60"/>
      <c r="AZ123" s="72"/>
      <c r="BA123" s="72">
        <f t="shared" si="226"/>
        <v>0</v>
      </c>
      <c r="BB123" s="72">
        <f t="shared" si="226"/>
        <v>0</v>
      </c>
      <c r="BC123" s="52"/>
      <c r="BD123" s="67"/>
      <c r="BE123" s="67">
        <f t="shared" si="227"/>
        <v>0</v>
      </c>
      <c r="BF123" s="72">
        <f t="shared" si="227"/>
        <v>0</v>
      </c>
      <c r="BG123" s="60">
        <f t="shared" si="221"/>
        <v>0</v>
      </c>
      <c r="BH123" s="72">
        <f t="shared" si="222"/>
        <v>0</v>
      </c>
      <c r="BI123" s="74">
        <f t="shared" si="223"/>
        <v>0</v>
      </c>
      <c r="BJ123" s="73"/>
      <c r="BK123" s="42"/>
      <c r="BL123" s="52"/>
      <c r="BM123" s="67"/>
      <c r="BN123" s="67">
        <f t="shared" si="228"/>
        <v>0</v>
      </c>
      <c r="BO123" s="72">
        <f t="shared" si="228"/>
        <v>0</v>
      </c>
      <c r="BP123" s="52"/>
      <c r="BQ123" s="67"/>
      <c r="BR123" s="72">
        <f t="shared" si="229"/>
        <v>0</v>
      </c>
      <c r="BS123" s="74">
        <f t="shared" si="229"/>
        <v>0</v>
      </c>
      <c r="BT123" s="42"/>
      <c r="BU123" s="52"/>
      <c r="BV123" s="67"/>
      <c r="BW123" s="67">
        <f t="shared" si="230"/>
        <v>0</v>
      </c>
      <c r="BX123" s="72">
        <f t="shared" si="230"/>
        <v>0</v>
      </c>
      <c r="BY123" s="60"/>
      <c r="BZ123" s="72"/>
      <c r="CA123" s="72">
        <f t="shared" si="231"/>
        <v>0</v>
      </c>
      <c r="CB123" s="74">
        <f t="shared" si="231"/>
        <v>0</v>
      </c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</row>
    <row r="124" spans="1:131" ht="20.25" hidden="1">
      <c r="A124" s="64" t="s">
        <v>31</v>
      </c>
      <c r="B124" s="52"/>
      <c r="C124" s="67"/>
      <c r="D124" s="83">
        <v>0</v>
      </c>
      <c r="E124" s="839">
        <v>0</v>
      </c>
      <c r="F124" s="54">
        <f t="shared" si="216"/>
        <v>0</v>
      </c>
      <c r="G124" s="52"/>
      <c r="H124" s="67"/>
      <c r="I124" s="83">
        <v>0</v>
      </c>
      <c r="J124" s="83">
        <v>0</v>
      </c>
      <c r="K124" s="54">
        <f t="shared" si="217"/>
        <v>0</v>
      </c>
      <c r="L124" s="52"/>
      <c r="M124" s="67"/>
      <c r="N124" s="83">
        <v>0</v>
      </c>
      <c r="O124" s="83">
        <v>0</v>
      </c>
      <c r="P124" s="55">
        <f t="shared" si="218"/>
        <v>0</v>
      </c>
      <c r="Q124" s="52"/>
      <c r="R124" s="84"/>
      <c r="S124" s="85"/>
      <c r="T124" s="52"/>
      <c r="U124" s="84"/>
      <c r="V124" s="85"/>
      <c r="W124" s="52"/>
      <c r="X124" s="67"/>
      <c r="Y124" s="67">
        <f t="shared" si="224"/>
        <v>0</v>
      </c>
      <c r="Z124" s="72">
        <f t="shared" si="224"/>
        <v>0</v>
      </c>
      <c r="AA124" s="54">
        <f t="shared" si="219"/>
        <v>0</v>
      </c>
      <c r="AB124" s="52"/>
      <c r="AC124" s="67"/>
      <c r="AD124" s="84"/>
      <c r="AE124" s="84"/>
      <c r="AF124" s="54">
        <f t="shared" si="220"/>
        <v>0</v>
      </c>
      <c r="AG124" s="52"/>
      <c r="AH124" s="84"/>
      <c r="AI124" s="85"/>
      <c r="AJ124" s="52"/>
      <c r="AK124" s="84"/>
      <c r="AL124" s="85"/>
      <c r="AM124" s="52"/>
      <c r="AN124" s="84"/>
      <c r="AO124" s="85"/>
      <c r="AP124" s="52"/>
      <c r="AQ124" s="84"/>
      <c r="AR124" s="85"/>
      <c r="AS124" s="71"/>
      <c r="AT124" s="42"/>
      <c r="AU124" s="52"/>
      <c r="AV124" s="67"/>
      <c r="AW124" s="67">
        <f t="shared" si="225"/>
        <v>0</v>
      </c>
      <c r="AX124" s="72">
        <f t="shared" si="225"/>
        <v>0</v>
      </c>
      <c r="AY124" s="60"/>
      <c r="AZ124" s="72"/>
      <c r="BA124" s="72">
        <f t="shared" si="226"/>
        <v>0</v>
      </c>
      <c r="BB124" s="72">
        <f t="shared" si="226"/>
        <v>0</v>
      </c>
      <c r="BC124" s="52"/>
      <c r="BD124" s="67"/>
      <c r="BE124" s="67">
        <f t="shared" si="227"/>
        <v>0</v>
      </c>
      <c r="BF124" s="72">
        <f t="shared" si="227"/>
        <v>0</v>
      </c>
      <c r="BG124" s="60">
        <f t="shared" si="221"/>
        <v>0</v>
      </c>
      <c r="BH124" s="72">
        <f t="shared" si="222"/>
        <v>0</v>
      </c>
      <c r="BI124" s="74">
        <f t="shared" si="223"/>
        <v>0</v>
      </c>
      <c r="BJ124" s="73"/>
      <c r="BK124" s="42"/>
      <c r="BL124" s="52"/>
      <c r="BM124" s="67"/>
      <c r="BN124" s="67">
        <f t="shared" si="228"/>
        <v>0</v>
      </c>
      <c r="BO124" s="72">
        <f t="shared" si="228"/>
        <v>0</v>
      </c>
      <c r="BP124" s="52"/>
      <c r="BQ124" s="67"/>
      <c r="BR124" s="72">
        <f t="shared" si="229"/>
        <v>0</v>
      </c>
      <c r="BS124" s="74">
        <f t="shared" si="229"/>
        <v>0</v>
      </c>
      <c r="BT124" s="42"/>
      <c r="BU124" s="52"/>
      <c r="BV124" s="67"/>
      <c r="BW124" s="67">
        <f t="shared" si="230"/>
        <v>0</v>
      </c>
      <c r="BX124" s="72">
        <f t="shared" si="230"/>
        <v>0</v>
      </c>
      <c r="BY124" s="60"/>
      <c r="BZ124" s="72"/>
      <c r="CA124" s="72">
        <f t="shared" si="231"/>
        <v>0</v>
      </c>
      <c r="CB124" s="74">
        <f t="shared" si="231"/>
        <v>0</v>
      </c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</row>
    <row r="125" spans="1:131" ht="20.25" hidden="1">
      <c r="A125" s="65" t="s">
        <v>32</v>
      </c>
      <c r="B125" s="52"/>
      <c r="C125" s="67"/>
      <c r="D125" s="83">
        <v>0</v>
      </c>
      <c r="E125" s="839">
        <v>0</v>
      </c>
      <c r="F125" s="54">
        <f t="shared" si="216"/>
        <v>0</v>
      </c>
      <c r="G125" s="52"/>
      <c r="H125" s="67"/>
      <c r="I125" s="83">
        <v>0</v>
      </c>
      <c r="J125" s="83">
        <v>0</v>
      </c>
      <c r="K125" s="54">
        <f t="shared" si="217"/>
        <v>0</v>
      </c>
      <c r="L125" s="52"/>
      <c r="M125" s="67"/>
      <c r="N125" s="83">
        <v>0</v>
      </c>
      <c r="O125" s="83">
        <v>0</v>
      </c>
      <c r="P125" s="55">
        <f t="shared" si="218"/>
        <v>0</v>
      </c>
      <c r="Q125" s="52"/>
      <c r="R125" s="84"/>
      <c r="S125" s="85"/>
      <c r="T125" s="52"/>
      <c r="U125" s="84"/>
      <c r="V125" s="85"/>
      <c r="W125" s="52"/>
      <c r="X125" s="67"/>
      <c r="Y125" s="67">
        <f t="shared" si="224"/>
        <v>0</v>
      </c>
      <c r="Z125" s="72">
        <f t="shared" si="224"/>
        <v>0</v>
      </c>
      <c r="AA125" s="54">
        <f t="shared" si="219"/>
        <v>0</v>
      </c>
      <c r="AB125" s="52"/>
      <c r="AC125" s="67"/>
      <c r="AD125" s="84"/>
      <c r="AE125" s="84"/>
      <c r="AF125" s="54">
        <f t="shared" si="220"/>
        <v>0</v>
      </c>
      <c r="AG125" s="52"/>
      <c r="AH125" s="84"/>
      <c r="AI125" s="85"/>
      <c r="AJ125" s="52"/>
      <c r="AK125" s="84"/>
      <c r="AL125" s="85"/>
      <c r="AM125" s="52"/>
      <c r="AN125" s="84"/>
      <c r="AO125" s="85"/>
      <c r="AP125" s="52"/>
      <c r="AQ125" s="84"/>
      <c r="AR125" s="85"/>
      <c r="AS125" s="71"/>
      <c r="AT125" s="42"/>
      <c r="AU125" s="52"/>
      <c r="AV125" s="67"/>
      <c r="AW125" s="67">
        <f t="shared" si="225"/>
        <v>0</v>
      </c>
      <c r="AX125" s="72">
        <f t="shared" si="225"/>
        <v>0</v>
      </c>
      <c r="AY125" s="60"/>
      <c r="AZ125" s="72"/>
      <c r="BA125" s="72">
        <f t="shared" si="226"/>
        <v>0</v>
      </c>
      <c r="BB125" s="72">
        <f t="shared" si="226"/>
        <v>0</v>
      </c>
      <c r="BC125" s="52"/>
      <c r="BD125" s="67"/>
      <c r="BE125" s="67">
        <f t="shared" si="227"/>
        <v>0</v>
      </c>
      <c r="BF125" s="72">
        <f t="shared" si="227"/>
        <v>0</v>
      </c>
      <c r="BG125" s="60">
        <f t="shared" si="221"/>
        <v>0</v>
      </c>
      <c r="BH125" s="72">
        <f t="shared" si="222"/>
        <v>0</v>
      </c>
      <c r="BI125" s="74">
        <f t="shared" si="223"/>
        <v>0</v>
      </c>
      <c r="BJ125" s="73"/>
      <c r="BK125" s="42"/>
      <c r="BL125" s="52"/>
      <c r="BM125" s="67"/>
      <c r="BN125" s="67">
        <f t="shared" si="228"/>
        <v>0</v>
      </c>
      <c r="BO125" s="72">
        <f t="shared" si="228"/>
        <v>0</v>
      </c>
      <c r="BP125" s="52"/>
      <c r="BQ125" s="67"/>
      <c r="BR125" s="72">
        <f t="shared" si="229"/>
        <v>0</v>
      </c>
      <c r="BS125" s="74">
        <f t="shared" si="229"/>
        <v>0</v>
      </c>
      <c r="BT125" s="42"/>
      <c r="BU125" s="52"/>
      <c r="BV125" s="67"/>
      <c r="BW125" s="67">
        <f t="shared" si="230"/>
        <v>0</v>
      </c>
      <c r="BX125" s="72">
        <f t="shared" si="230"/>
        <v>0</v>
      </c>
      <c r="BY125" s="60"/>
      <c r="BZ125" s="72"/>
      <c r="CA125" s="72">
        <f t="shared" si="231"/>
        <v>0</v>
      </c>
      <c r="CB125" s="74">
        <f t="shared" si="231"/>
        <v>0</v>
      </c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</row>
    <row r="126" spans="1:131" ht="20.25" hidden="1">
      <c r="A126" s="64" t="s">
        <v>33</v>
      </c>
      <c r="B126" s="52"/>
      <c r="C126" s="83">
        <v>0</v>
      </c>
      <c r="D126" s="67"/>
      <c r="E126" s="72"/>
      <c r="F126" s="70"/>
      <c r="G126" s="52"/>
      <c r="H126" s="83">
        <v>0</v>
      </c>
      <c r="I126" s="67"/>
      <c r="J126" s="67"/>
      <c r="K126" s="70"/>
      <c r="L126" s="52"/>
      <c r="M126" s="83">
        <v>0</v>
      </c>
      <c r="N126" s="67"/>
      <c r="O126" s="67"/>
      <c r="P126" s="75"/>
      <c r="Q126" s="86"/>
      <c r="R126" s="67"/>
      <c r="S126" s="70"/>
      <c r="T126" s="86"/>
      <c r="U126" s="67"/>
      <c r="V126" s="70"/>
      <c r="W126" s="52"/>
      <c r="X126" s="67">
        <f>M126+Q126-T126</f>
        <v>0</v>
      </c>
      <c r="Y126" s="67"/>
      <c r="Z126" s="72"/>
      <c r="AA126" s="70"/>
      <c r="AB126" s="52"/>
      <c r="AC126" s="84"/>
      <c r="AD126" s="67"/>
      <c r="AE126" s="67"/>
      <c r="AF126" s="70"/>
      <c r="AG126" s="86"/>
      <c r="AH126" s="67"/>
      <c r="AI126" s="70"/>
      <c r="AJ126" s="86"/>
      <c r="AK126" s="67"/>
      <c r="AL126" s="70"/>
      <c r="AM126" s="86"/>
      <c r="AN126" s="67"/>
      <c r="AO126" s="70"/>
      <c r="AP126" s="86"/>
      <c r="AQ126" s="67"/>
      <c r="AR126" s="70"/>
      <c r="AS126" s="71"/>
      <c r="AT126" s="42"/>
      <c r="AU126" s="52"/>
      <c r="AV126" s="67">
        <f>AC126-M126</f>
        <v>0</v>
      </c>
      <c r="AW126" s="67"/>
      <c r="AX126" s="72"/>
      <c r="AY126" s="60"/>
      <c r="AZ126" s="72">
        <f>IF(M126=0,0,AC126/M126*100)</f>
        <v>0</v>
      </c>
      <c r="BA126" s="72"/>
      <c r="BB126" s="72"/>
      <c r="BC126" s="52"/>
      <c r="BD126" s="67">
        <f>AC126-M126-AG126-AJ126-AM126-AP126</f>
        <v>0</v>
      </c>
      <c r="BE126" s="67"/>
      <c r="BF126" s="72"/>
      <c r="BG126" s="52"/>
      <c r="BH126" s="67"/>
      <c r="BI126" s="70"/>
      <c r="BJ126" s="73"/>
      <c r="BK126" s="42"/>
      <c r="BL126" s="52"/>
      <c r="BM126" s="67">
        <f>AC126-X126</f>
        <v>0</v>
      </c>
      <c r="BN126" s="67"/>
      <c r="BO126" s="72"/>
      <c r="BP126" s="52"/>
      <c r="BQ126" s="72">
        <f>IF(X126=0,0,AC126/X126*100)</f>
        <v>0</v>
      </c>
      <c r="BR126" s="67"/>
      <c r="BS126" s="74"/>
      <c r="BT126" s="42"/>
      <c r="BU126" s="52"/>
      <c r="BV126" s="67">
        <f>AC126-C126</f>
        <v>0</v>
      </c>
      <c r="BW126" s="67"/>
      <c r="BX126" s="72"/>
      <c r="BY126" s="60"/>
      <c r="BZ126" s="72">
        <f>IF(C126=0,0,AC126/C126*100)</f>
        <v>0</v>
      </c>
      <c r="CA126" s="72"/>
      <c r="CB126" s="74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</row>
    <row r="127" spans="1:131" ht="20.100000000000001" hidden="1" customHeight="1" outlineLevel="1">
      <c r="A127" s="82" t="s">
        <v>41</v>
      </c>
      <c r="B127" s="52">
        <f>C127+D127</f>
        <v>0</v>
      </c>
      <c r="C127" s="83">
        <v>0</v>
      </c>
      <c r="D127" s="67">
        <f>SUM(D128:D129,D132:D133)</f>
        <v>0</v>
      </c>
      <c r="E127" s="72">
        <f>SUM(E128:E129,E132:E133)</f>
        <v>0</v>
      </c>
      <c r="F127" s="54">
        <f t="shared" ref="F127:F133" si="232">IF(E127=0,0,ROUND(D127/E127/12,0))</f>
        <v>0</v>
      </c>
      <c r="G127" s="52">
        <f>H127+I127</f>
        <v>0</v>
      </c>
      <c r="H127" s="83">
        <v>0</v>
      </c>
      <c r="I127" s="67">
        <f>SUM(I128:I129,I132:I133)</f>
        <v>0</v>
      </c>
      <c r="J127" s="67">
        <f>SUM(J128:J129,J132:J133)</f>
        <v>0</v>
      </c>
      <c r="K127" s="54">
        <f t="shared" ref="K127:K133" si="233">IF(J127=0,0,ROUND(I127/J127/12,0))</f>
        <v>0</v>
      </c>
      <c r="L127" s="52">
        <f>M127+N127</f>
        <v>0</v>
      </c>
      <c r="M127" s="83">
        <v>0</v>
      </c>
      <c r="N127" s="67">
        <f>SUM(N128:N129,N132:N133)</f>
        <v>0</v>
      </c>
      <c r="O127" s="67">
        <f>SUM(O128:O129,O132:O133)</f>
        <v>0</v>
      </c>
      <c r="P127" s="55">
        <f t="shared" ref="P127:P133" si="234">IF(O127=0,0,ROUND(N127/O127/12,0))</f>
        <v>0</v>
      </c>
      <c r="Q127" s="86"/>
      <c r="R127" s="67">
        <f>SUM(R128:R129,R132:R133)</f>
        <v>0</v>
      </c>
      <c r="S127" s="70">
        <f>SUM(S128:S129,S132:S133)</f>
        <v>0</v>
      </c>
      <c r="T127" s="86"/>
      <c r="U127" s="67">
        <f>SUM(U128:U129,U132:U133)</f>
        <v>0</v>
      </c>
      <c r="V127" s="70">
        <f>SUM(V128:V129,V132:V133)</f>
        <v>0</v>
      </c>
      <c r="W127" s="52">
        <f>X127+Y127</f>
        <v>0</v>
      </c>
      <c r="X127" s="67">
        <f>M127+Q127-T127</f>
        <v>0</v>
      </c>
      <c r="Y127" s="67">
        <f>SUM(Y128:Y129,Y132:Y133)</f>
        <v>0</v>
      </c>
      <c r="Z127" s="72">
        <f>SUM(Z128:Z129,Z132:Z133)</f>
        <v>0</v>
      </c>
      <c r="AA127" s="54">
        <f t="shared" ref="AA127:AA133" si="235">IF(Z127=0,0,ROUND(Y127/Z127/12,0))</f>
        <v>0</v>
      </c>
      <c r="AB127" s="52">
        <f>AC127+AD127</f>
        <v>0</v>
      </c>
      <c r="AC127" s="84"/>
      <c r="AD127" s="67">
        <f>SUM(AD128:AD129,AD132:AD133)</f>
        <v>0</v>
      </c>
      <c r="AE127" s="67">
        <f>SUM(AE128:AE129,AE132:AE133)</f>
        <v>0</v>
      </c>
      <c r="AF127" s="54">
        <f t="shared" ref="AF127:AF133" si="236">IF(AE127=0,0,ROUND(AD127/AE127/12,0))</f>
        <v>0</v>
      </c>
      <c r="AG127" s="86"/>
      <c r="AH127" s="67">
        <f>SUM(AH128:AH129,AH132:AH133)</f>
        <v>0</v>
      </c>
      <c r="AI127" s="70">
        <f>SUM(AI128:AI129,AI132:AI133)</f>
        <v>0</v>
      </c>
      <c r="AJ127" s="86"/>
      <c r="AK127" s="67">
        <f>SUM(AK128:AK129,AK132:AK133)</f>
        <v>0</v>
      </c>
      <c r="AL127" s="70">
        <f>SUM(AL128:AL129,AL132:AL133)</f>
        <v>0</v>
      </c>
      <c r="AM127" s="86"/>
      <c r="AN127" s="67">
        <f>SUM(AN128:AN129,AN132:AN133)</f>
        <v>0</v>
      </c>
      <c r="AO127" s="70">
        <f>SUM(AO128:AO129,AO132:AO133)</f>
        <v>0</v>
      </c>
      <c r="AP127" s="86"/>
      <c r="AQ127" s="67">
        <f>SUM(AQ128:AQ129,AQ132:AQ133)</f>
        <v>0</v>
      </c>
      <c r="AR127" s="70">
        <f>SUM(AR128:AR129,AR132:AR133)</f>
        <v>0</v>
      </c>
      <c r="AS127" s="71"/>
      <c r="AT127" s="42"/>
      <c r="AU127" s="52">
        <f>AV127+AW127</f>
        <v>0</v>
      </c>
      <c r="AV127" s="67">
        <f>AC127-M127</f>
        <v>0</v>
      </c>
      <c r="AW127" s="67">
        <f>SUM(AW128:AW129,AW132:AW133)</f>
        <v>0</v>
      </c>
      <c r="AX127" s="72">
        <f>SUM(AX128:AX129,AX132:AX133)</f>
        <v>0</v>
      </c>
      <c r="AY127" s="60">
        <f>IF(L127=0,0,AB127/L127*100)</f>
        <v>0</v>
      </c>
      <c r="AZ127" s="72">
        <f>IF(M127=0,0,AC127/M127*100)</f>
        <v>0</v>
      </c>
      <c r="BA127" s="72">
        <f t="shared" ref="BA127:BB133" si="237">IF(N127=0,0,AD127/N127*100)</f>
        <v>0</v>
      </c>
      <c r="BB127" s="72">
        <f t="shared" si="237"/>
        <v>0</v>
      </c>
      <c r="BC127" s="52">
        <f>BD127+BE127</f>
        <v>0</v>
      </c>
      <c r="BD127" s="67">
        <f>AC127-M127-AG127-AJ127-AM127-AP127</f>
        <v>0</v>
      </c>
      <c r="BE127" s="67">
        <f>SUM(BE128:BE129,BE132:BE133)</f>
        <v>0</v>
      </c>
      <c r="BF127" s="72">
        <f>SUM(BF128:BF129,BF132:BF133)</f>
        <v>0</v>
      </c>
      <c r="BG127" s="60">
        <f t="shared" ref="BG127:BG133" si="238">IF(F127=0,0,AF127/F127*100)</f>
        <v>0</v>
      </c>
      <c r="BH127" s="72">
        <f t="shared" ref="BH127:BH133" si="239">IF(K127=0,0,AF127/K127*100)</f>
        <v>0</v>
      </c>
      <c r="BI127" s="74">
        <f t="shared" ref="BI127:BI133" si="240">IF(P127=0,0,AF127/P127*100)</f>
        <v>0</v>
      </c>
      <c r="BJ127" s="73"/>
      <c r="BK127" s="42"/>
      <c r="BL127" s="52">
        <f>BM127+BN127</f>
        <v>0</v>
      </c>
      <c r="BM127" s="67">
        <f>AC127-X127</f>
        <v>0</v>
      </c>
      <c r="BN127" s="67">
        <f>SUM(BN128:BN129,BN132:BN133)</f>
        <v>0</v>
      </c>
      <c r="BO127" s="72">
        <f>SUM(BO128:BO129,BO132:BO133)</f>
        <v>0</v>
      </c>
      <c r="BP127" s="60">
        <f>IF(W127=0,0,AB127/W127*100)</f>
        <v>0</v>
      </c>
      <c r="BQ127" s="72">
        <f>IF(X127=0,0,AC127/X127*100)</f>
        <v>0</v>
      </c>
      <c r="BR127" s="72">
        <f t="shared" ref="BR127:BS133" si="241">IF(Y127=0,0,AD127/Y127*100)</f>
        <v>0</v>
      </c>
      <c r="BS127" s="74">
        <f t="shared" si="241"/>
        <v>0</v>
      </c>
      <c r="BT127" s="42"/>
      <c r="BU127" s="52">
        <f>BV127+BW127</f>
        <v>0</v>
      </c>
      <c r="BV127" s="67">
        <f>AC127-C127</f>
        <v>0</v>
      </c>
      <c r="BW127" s="67">
        <f>SUM(BW128:BW129,BW132:BW133)</f>
        <v>0</v>
      </c>
      <c r="BX127" s="72">
        <f>SUM(BX128:BX129,BX132:BX133)</f>
        <v>0</v>
      </c>
      <c r="BY127" s="60">
        <f>IF(B127=0,0,AB127/B127*100)</f>
        <v>0</v>
      </c>
      <c r="BZ127" s="72">
        <f>IF(C127=0,0,AC127/C127*100)</f>
        <v>0</v>
      </c>
      <c r="CA127" s="72">
        <f t="shared" ref="CA127:CB133" si="242">IF(D127=0,0,AD127/D127*100)</f>
        <v>0</v>
      </c>
      <c r="CB127" s="74">
        <f t="shared" si="242"/>
        <v>0</v>
      </c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</row>
    <row r="128" spans="1:131" ht="20.25" hidden="1" outlineLevel="1">
      <c r="A128" s="51" t="s">
        <v>27</v>
      </c>
      <c r="B128" s="52"/>
      <c r="C128" s="67"/>
      <c r="D128" s="83">
        <v>0</v>
      </c>
      <c r="E128" s="839">
        <v>0</v>
      </c>
      <c r="F128" s="54">
        <f t="shared" si="232"/>
        <v>0</v>
      </c>
      <c r="G128" s="52"/>
      <c r="H128" s="67"/>
      <c r="I128" s="83">
        <v>0</v>
      </c>
      <c r="J128" s="83">
        <v>0</v>
      </c>
      <c r="K128" s="54">
        <f t="shared" si="233"/>
        <v>0</v>
      </c>
      <c r="L128" s="52"/>
      <c r="M128" s="67"/>
      <c r="N128" s="83">
        <v>0</v>
      </c>
      <c r="O128" s="83">
        <v>0</v>
      </c>
      <c r="P128" s="55">
        <f t="shared" si="234"/>
        <v>0</v>
      </c>
      <c r="Q128" s="52"/>
      <c r="R128" s="84"/>
      <c r="S128" s="85"/>
      <c r="T128" s="52"/>
      <c r="U128" s="84"/>
      <c r="V128" s="85"/>
      <c r="W128" s="52"/>
      <c r="X128" s="67"/>
      <c r="Y128" s="67">
        <f t="shared" ref="Y128:Z133" si="243">N128+R128-U128</f>
        <v>0</v>
      </c>
      <c r="Z128" s="72">
        <f t="shared" si="243"/>
        <v>0</v>
      </c>
      <c r="AA128" s="54">
        <f t="shared" si="235"/>
        <v>0</v>
      </c>
      <c r="AB128" s="52"/>
      <c r="AC128" s="67"/>
      <c r="AD128" s="84"/>
      <c r="AE128" s="84"/>
      <c r="AF128" s="54">
        <f t="shared" si="236"/>
        <v>0</v>
      </c>
      <c r="AG128" s="52"/>
      <c r="AH128" s="84"/>
      <c r="AI128" s="85"/>
      <c r="AJ128" s="52"/>
      <c r="AK128" s="84"/>
      <c r="AL128" s="85"/>
      <c r="AM128" s="52"/>
      <c r="AN128" s="84"/>
      <c r="AO128" s="85"/>
      <c r="AP128" s="52"/>
      <c r="AQ128" s="84"/>
      <c r="AR128" s="85"/>
      <c r="AS128" s="71"/>
      <c r="AT128" s="42"/>
      <c r="AU128" s="52"/>
      <c r="AV128" s="67"/>
      <c r="AW128" s="67">
        <f t="shared" ref="AW128:AX133" si="244">AD128-N128</f>
        <v>0</v>
      </c>
      <c r="AX128" s="72">
        <f t="shared" si="244"/>
        <v>0</v>
      </c>
      <c r="AY128" s="60"/>
      <c r="AZ128" s="72"/>
      <c r="BA128" s="72">
        <f t="shared" si="237"/>
        <v>0</v>
      </c>
      <c r="BB128" s="72">
        <f t="shared" si="237"/>
        <v>0</v>
      </c>
      <c r="BC128" s="52"/>
      <c r="BD128" s="67"/>
      <c r="BE128" s="67">
        <f t="shared" ref="BE128:BF133" si="245">AD128-N128-AH128-AK128-AN128-AQ128</f>
        <v>0</v>
      </c>
      <c r="BF128" s="72">
        <f t="shared" si="245"/>
        <v>0</v>
      </c>
      <c r="BG128" s="60">
        <f t="shared" si="238"/>
        <v>0</v>
      </c>
      <c r="BH128" s="72">
        <f t="shared" si="239"/>
        <v>0</v>
      </c>
      <c r="BI128" s="74">
        <f t="shared" si="240"/>
        <v>0</v>
      </c>
      <c r="BJ128" s="73"/>
      <c r="BK128" s="42"/>
      <c r="BL128" s="52"/>
      <c r="BM128" s="67"/>
      <c r="BN128" s="67">
        <f t="shared" ref="BN128:BO133" si="246">AD128-Y128</f>
        <v>0</v>
      </c>
      <c r="BO128" s="72">
        <f t="shared" si="246"/>
        <v>0</v>
      </c>
      <c r="BP128" s="52"/>
      <c r="BQ128" s="67"/>
      <c r="BR128" s="72">
        <f t="shared" si="241"/>
        <v>0</v>
      </c>
      <c r="BS128" s="74">
        <f t="shared" si="241"/>
        <v>0</v>
      </c>
      <c r="BT128" s="42"/>
      <c r="BU128" s="52"/>
      <c r="BV128" s="67"/>
      <c r="BW128" s="67">
        <f t="shared" ref="BW128:BX133" si="247">AD128-D128</f>
        <v>0</v>
      </c>
      <c r="BX128" s="72">
        <f t="shared" si="247"/>
        <v>0</v>
      </c>
      <c r="BY128" s="60"/>
      <c r="BZ128" s="72"/>
      <c r="CA128" s="72">
        <f t="shared" si="242"/>
        <v>0</v>
      </c>
      <c r="CB128" s="74">
        <f t="shared" si="242"/>
        <v>0</v>
      </c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</row>
    <row r="129" spans="1:131" ht="20.25" hidden="1" outlineLevel="1">
      <c r="A129" s="64" t="s">
        <v>28</v>
      </c>
      <c r="B129" s="52"/>
      <c r="C129" s="67"/>
      <c r="D129" s="83">
        <v>0</v>
      </c>
      <c r="E129" s="839">
        <v>0</v>
      </c>
      <c r="F129" s="54">
        <f t="shared" si="232"/>
        <v>0</v>
      </c>
      <c r="G129" s="52"/>
      <c r="H129" s="67"/>
      <c r="I129" s="83">
        <v>0</v>
      </c>
      <c r="J129" s="83">
        <v>0</v>
      </c>
      <c r="K129" s="54">
        <f t="shared" si="233"/>
        <v>0</v>
      </c>
      <c r="L129" s="52"/>
      <c r="M129" s="67"/>
      <c r="N129" s="83">
        <v>0</v>
      </c>
      <c r="O129" s="83">
        <v>0</v>
      </c>
      <c r="P129" s="55">
        <f t="shared" si="234"/>
        <v>0</v>
      </c>
      <c r="Q129" s="52"/>
      <c r="R129" s="84"/>
      <c r="S129" s="85"/>
      <c r="T129" s="52"/>
      <c r="U129" s="84"/>
      <c r="V129" s="85"/>
      <c r="W129" s="52"/>
      <c r="X129" s="67"/>
      <c r="Y129" s="67">
        <f t="shared" si="243"/>
        <v>0</v>
      </c>
      <c r="Z129" s="72">
        <f t="shared" si="243"/>
        <v>0</v>
      </c>
      <c r="AA129" s="54">
        <f t="shared" si="235"/>
        <v>0</v>
      </c>
      <c r="AB129" s="52"/>
      <c r="AC129" s="67"/>
      <c r="AD129" s="84"/>
      <c r="AE129" s="84"/>
      <c r="AF129" s="54">
        <f t="shared" si="236"/>
        <v>0</v>
      </c>
      <c r="AG129" s="52"/>
      <c r="AH129" s="84"/>
      <c r="AI129" s="85"/>
      <c r="AJ129" s="52"/>
      <c r="AK129" s="84"/>
      <c r="AL129" s="85"/>
      <c r="AM129" s="52"/>
      <c r="AN129" s="84"/>
      <c r="AO129" s="85"/>
      <c r="AP129" s="52"/>
      <c r="AQ129" s="84"/>
      <c r="AR129" s="85"/>
      <c r="AS129" s="71"/>
      <c r="AT129" s="42"/>
      <c r="AU129" s="52"/>
      <c r="AV129" s="67"/>
      <c r="AW129" s="67">
        <f t="shared" si="244"/>
        <v>0</v>
      </c>
      <c r="AX129" s="72">
        <f t="shared" si="244"/>
        <v>0</v>
      </c>
      <c r="AY129" s="60"/>
      <c r="AZ129" s="72"/>
      <c r="BA129" s="72">
        <f t="shared" si="237"/>
        <v>0</v>
      </c>
      <c r="BB129" s="72">
        <f t="shared" si="237"/>
        <v>0</v>
      </c>
      <c r="BC129" s="52"/>
      <c r="BD129" s="67"/>
      <c r="BE129" s="67">
        <f t="shared" si="245"/>
        <v>0</v>
      </c>
      <c r="BF129" s="72">
        <f t="shared" si="245"/>
        <v>0</v>
      </c>
      <c r="BG129" s="60">
        <f t="shared" si="238"/>
        <v>0</v>
      </c>
      <c r="BH129" s="72">
        <f t="shared" si="239"/>
        <v>0</v>
      </c>
      <c r="BI129" s="74">
        <f t="shared" si="240"/>
        <v>0</v>
      </c>
      <c r="BJ129" s="73"/>
      <c r="BK129" s="42"/>
      <c r="BL129" s="52"/>
      <c r="BM129" s="67"/>
      <c r="BN129" s="67">
        <f t="shared" si="246"/>
        <v>0</v>
      </c>
      <c r="BO129" s="72">
        <f t="shared" si="246"/>
        <v>0</v>
      </c>
      <c r="BP129" s="52"/>
      <c r="BQ129" s="67"/>
      <c r="BR129" s="72">
        <f t="shared" si="241"/>
        <v>0</v>
      </c>
      <c r="BS129" s="74">
        <f t="shared" si="241"/>
        <v>0</v>
      </c>
      <c r="BT129" s="42"/>
      <c r="BU129" s="52"/>
      <c r="BV129" s="67"/>
      <c r="BW129" s="67">
        <f t="shared" si="247"/>
        <v>0</v>
      </c>
      <c r="BX129" s="72">
        <f t="shared" si="247"/>
        <v>0</v>
      </c>
      <c r="BY129" s="60"/>
      <c r="BZ129" s="72"/>
      <c r="CA129" s="72">
        <f t="shared" si="242"/>
        <v>0</v>
      </c>
      <c r="CB129" s="74">
        <f t="shared" si="242"/>
        <v>0</v>
      </c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</row>
    <row r="130" spans="1:131" ht="20.25" hidden="1" outlineLevel="1">
      <c r="A130" s="64" t="s">
        <v>29</v>
      </c>
      <c r="B130" s="52"/>
      <c r="C130" s="67"/>
      <c r="D130" s="83">
        <v>0</v>
      </c>
      <c r="E130" s="839">
        <v>0</v>
      </c>
      <c r="F130" s="54">
        <f t="shared" si="232"/>
        <v>0</v>
      </c>
      <c r="G130" s="52"/>
      <c r="H130" s="67"/>
      <c r="I130" s="83">
        <v>0</v>
      </c>
      <c r="J130" s="83">
        <v>0</v>
      </c>
      <c r="K130" s="54">
        <f t="shared" si="233"/>
        <v>0</v>
      </c>
      <c r="L130" s="52"/>
      <c r="M130" s="67"/>
      <c r="N130" s="83">
        <v>0</v>
      </c>
      <c r="O130" s="83">
        <v>0</v>
      </c>
      <c r="P130" s="55">
        <f t="shared" si="234"/>
        <v>0</v>
      </c>
      <c r="Q130" s="52"/>
      <c r="R130" s="84"/>
      <c r="S130" s="85"/>
      <c r="T130" s="52"/>
      <c r="U130" s="84"/>
      <c r="V130" s="85"/>
      <c r="W130" s="52"/>
      <c r="X130" s="67"/>
      <c r="Y130" s="67">
        <f t="shared" si="243"/>
        <v>0</v>
      </c>
      <c r="Z130" s="72">
        <f t="shared" si="243"/>
        <v>0</v>
      </c>
      <c r="AA130" s="54">
        <f t="shared" si="235"/>
        <v>0</v>
      </c>
      <c r="AB130" s="52"/>
      <c r="AC130" s="67"/>
      <c r="AD130" s="84"/>
      <c r="AE130" s="84"/>
      <c r="AF130" s="54">
        <f t="shared" si="236"/>
        <v>0</v>
      </c>
      <c r="AG130" s="52"/>
      <c r="AH130" s="84"/>
      <c r="AI130" s="85"/>
      <c r="AJ130" s="52"/>
      <c r="AK130" s="84"/>
      <c r="AL130" s="85"/>
      <c r="AM130" s="52"/>
      <c r="AN130" s="84"/>
      <c r="AO130" s="85"/>
      <c r="AP130" s="52"/>
      <c r="AQ130" s="84"/>
      <c r="AR130" s="85"/>
      <c r="AS130" s="71"/>
      <c r="AT130" s="42"/>
      <c r="AU130" s="52"/>
      <c r="AV130" s="67"/>
      <c r="AW130" s="67">
        <f t="shared" si="244"/>
        <v>0</v>
      </c>
      <c r="AX130" s="72">
        <f t="shared" si="244"/>
        <v>0</v>
      </c>
      <c r="AY130" s="60"/>
      <c r="AZ130" s="72"/>
      <c r="BA130" s="72">
        <f t="shared" si="237"/>
        <v>0</v>
      </c>
      <c r="BB130" s="72">
        <f t="shared" si="237"/>
        <v>0</v>
      </c>
      <c r="BC130" s="52"/>
      <c r="BD130" s="67"/>
      <c r="BE130" s="67">
        <f t="shared" si="245"/>
        <v>0</v>
      </c>
      <c r="BF130" s="72">
        <f t="shared" si="245"/>
        <v>0</v>
      </c>
      <c r="BG130" s="60">
        <f t="shared" si="238"/>
        <v>0</v>
      </c>
      <c r="BH130" s="72">
        <f t="shared" si="239"/>
        <v>0</v>
      </c>
      <c r="BI130" s="74">
        <f t="shared" si="240"/>
        <v>0</v>
      </c>
      <c r="BJ130" s="73"/>
      <c r="BK130" s="42"/>
      <c r="BL130" s="52"/>
      <c r="BM130" s="67"/>
      <c r="BN130" s="67">
        <f t="shared" si="246"/>
        <v>0</v>
      </c>
      <c r="BO130" s="72">
        <f t="shared" si="246"/>
        <v>0</v>
      </c>
      <c r="BP130" s="52"/>
      <c r="BQ130" s="67"/>
      <c r="BR130" s="72">
        <f t="shared" si="241"/>
        <v>0</v>
      </c>
      <c r="BS130" s="74">
        <f t="shared" si="241"/>
        <v>0</v>
      </c>
      <c r="BT130" s="42"/>
      <c r="BU130" s="52"/>
      <c r="BV130" s="67"/>
      <c r="BW130" s="67">
        <f t="shared" si="247"/>
        <v>0</v>
      </c>
      <c r="BX130" s="72">
        <f t="shared" si="247"/>
        <v>0</v>
      </c>
      <c r="BY130" s="60"/>
      <c r="BZ130" s="72"/>
      <c r="CA130" s="72">
        <f t="shared" si="242"/>
        <v>0</v>
      </c>
      <c r="CB130" s="74">
        <f t="shared" si="242"/>
        <v>0</v>
      </c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</row>
    <row r="131" spans="1:131" ht="20.25" hidden="1" outlineLevel="1">
      <c r="A131" s="64" t="s">
        <v>30</v>
      </c>
      <c r="B131" s="52"/>
      <c r="C131" s="67"/>
      <c r="D131" s="83">
        <v>0</v>
      </c>
      <c r="E131" s="839">
        <v>0</v>
      </c>
      <c r="F131" s="54">
        <f t="shared" si="232"/>
        <v>0</v>
      </c>
      <c r="G131" s="52"/>
      <c r="H131" s="67"/>
      <c r="I131" s="83">
        <v>0</v>
      </c>
      <c r="J131" s="83">
        <v>0</v>
      </c>
      <c r="K131" s="54">
        <f t="shared" si="233"/>
        <v>0</v>
      </c>
      <c r="L131" s="52"/>
      <c r="M131" s="67"/>
      <c r="N131" s="83">
        <v>0</v>
      </c>
      <c r="O131" s="83">
        <v>0</v>
      </c>
      <c r="P131" s="55">
        <f t="shared" si="234"/>
        <v>0</v>
      </c>
      <c r="Q131" s="52"/>
      <c r="R131" s="84"/>
      <c r="S131" s="85"/>
      <c r="T131" s="52"/>
      <c r="U131" s="84"/>
      <c r="V131" s="85"/>
      <c r="W131" s="52"/>
      <c r="X131" s="67"/>
      <c r="Y131" s="67">
        <f t="shared" si="243"/>
        <v>0</v>
      </c>
      <c r="Z131" s="72">
        <f t="shared" si="243"/>
        <v>0</v>
      </c>
      <c r="AA131" s="54">
        <f t="shared" si="235"/>
        <v>0</v>
      </c>
      <c r="AB131" s="52"/>
      <c r="AC131" s="67"/>
      <c r="AD131" s="84"/>
      <c r="AE131" s="84"/>
      <c r="AF131" s="54">
        <f t="shared" si="236"/>
        <v>0</v>
      </c>
      <c r="AG131" s="52"/>
      <c r="AH131" s="84"/>
      <c r="AI131" s="85"/>
      <c r="AJ131" s="52"/>
      <c r="AK131" s="84"/>
      <c r="AL131" s="85"/>
      <c r="AM131" s="52"/>
      <c r="AN131" s="84"/>
      <c r="AO131" s="85"/>
      <c r="AP131" s="52"/>
      <c r="AQ131" s="84"/>
      <c r="AR131" s="85"/>
      <c r="AS131" s="71"/>
      <c r="AT131" s="42"/>
      <c r="AU131" s="52"/>
      <c r="AV131" s="67"/>
      <c r="AW131" s="67">
        <f t="shared" si="244"/>
        <v>0</v>
      </c>
      <c r="AX131" s="72">
        <f t="shared" si="244"/>
        <v>0</v>
      </c>
      <c r="AY131" s="60"/>
      <c r="AZ131" s="72"/>
      <c r="BA131" s="72">
        <f t="shared" si="237"/>
        <v>0</v>
      </c>
      <c r="BB131" s="72">
        <f t="shared" si="237"/>
        <v>0</v>
      </c>
      <c r="BC131" s="52"/>
      <c r="BD131" s="67"/>
      <c r="BE131" s="67">
        <f t="shared" si="245"/>
        <v>0</v>
      </c>
      <c r="BF131" s="72">
        <f t="shared" si="245"/>
        <v>0</v>
      </c>
      <c r="BG131" s="60">
        <f t="shared" si="238"/>
        <v>0</v>
      </c>
      <c r="BH131" s="72">
        <f t="shared" si="239"/>
        <v>0</v>
      </c>
      <c r="BI131" s="74">
        <f t="shared" si="240"/>
        <v>0</v>
      </c>
      <c r="BJ131" s="73"/>
      <c r="BK131" s="42"/>
      <c r="BL131" s="52"/>
      <c r="BM131" s="67"/>
      <c r="BN131" s="67">
        <f t="shared" si="246"/>
        <v>0</v>
      </c>
      <c r="BO131" s="72">
        <f t="shared" si="246"/>
        <v>0</v>
      </c>
      <c r="BP131" s="52"/>
      <c r="BQ131" s="67"/>
      <c r="BR131" s="72">
        <f t="shared" si="241"/>
        <v>0</v>
      </c>
      <c r="BS131" s="74">
        <f t="shared" si="241"/>
        <v>0</v>
      </c>
      <c r="BT131" s="42"/>
      <c r="BU131" s="52"/>
      <c r="BV131" s="67"/>
      <c r="BW131" s="67">
        <f t="shared" si="247"/>
        <v>0</v>
      </c>
      <c r="BX131" s="72">
        <f t="shared" si="247"/>
        <v>0</v>
      </c>
      <c r="BY131" s="60"/>
      <c r="BZ131" s="72"/>
      <c r="CA131" s="72">
        <f t="shared" si="242"/>
        <v>0</v>
      </c>
      <c r="CB131" s="74">
        <f t="shared" si="242"/>
        <v>0</v>
      </c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</row>
    <row r="132" spans="1:131" ht="20.25" hidden="1" outlineLevel="1">
      <c r="A132" s="64" t="s">
        <v>31</v>
      </c>
      <c r="B132" s="52"/>
      <c r="C132" s="67"/>
      <c r="D132" s="83">
        <v>0</v>
      </c>
      <c r="E132" s="839">
        <v>0</v>
      </c>
      <c r="F132" s="54">
        <f t="shared" si="232"/>
        <v>0</v>
      </c>
      <c r="G132" s="52"/>
      <c r="H132" s="67"/>
      <c r="I132" s="83">
        <v>0</v>
      </c>
      <c r="J132" s="83">
        <v>0</v>
      </c>
      <c r="K132" s="54">
        <f t="shared" si="233"/>
        <v>0</v>
      </c>
      <c r="L132" s="52"/>
      <c r="M132" s="67"/>
      <c r="N132" s="83">
        <v>0</v>
      </c>
      <c r="O132" s="83">
        <v>0</v>
      </c>
      <c r="P132" s="55">
        <f t="shared" si="234"/>
        <v>0</v>
      </c>
      <c r="Q132" s="52"/>
      <c r="R132" s="84"/>
      <c r="S132" s="85"/>
      <c r="T132" s="52"/>
      <c r="U132" s="84"/>
      <c r="V132" s="85"/>
      <c r="W132" s="52"/>
      <c r="X132" s="67"/>
      <c r="Y132" s="67">
        <f t="shared" si="243"/>
        <v>0</v>
      </c>
      <c r="Z132" s="72">
        <f t="shared" si="243"/>
        <v>0</v>
      </c>
      <c r="AA132" s="54">
        <f t="shared" si="235"/>
        <v>0</v>
      </c>
      <c r="AB132" s="52"/>
      <c r="AC132" s="67"/>
      <c r="AD132" s="84"/>
      <c r="AE132" s="84"/>
      <c r="AF132" s="54">
        <f t="shared" si="236"/>
        <v>0</v>
      </c>
      <c r="AG132" s="52"/>
      <c r="AH132" s="84"/>
      <c r="AI132" s="85"/>
      <c r="AJ132" s="52"/>
      <c r="AK132" s="84"/>
      <c r="AL132" s="85"/>
      <c r="AM132" s="52"/>
      <c r="AN132" s="84"/>
      <c r="AO132" s="85"/>
      <c r="AP132" s="52"/>
      <c r="AQ132" s="84"/>
      <c r="AR132" s="85"/>
      <c r="AS132" s="71"/>
      <c r="AT132" s="42"/>
      <c r="AU132" s="52"/>
      <c r="AV132" s="67"/>
      <c r="AW132" s="67">
        <f t="shared" si="244"/>
        <v>0</v>
      </c>
      <c r="AX132" s="72">
        <f t="shared" si="244"/>
        <v>0</v>
      </c>
      <c r="AY132" s="60"/>
      <c r="AZ132" s="72"/>
      <c r="BA132" s="72">
        <f t="shared" si="237"/>
        <v>0</v>
      </c>
      <c r="BB132" s="72">
        <f t="shared" si="237"/>
        <v>0</v>
      </c>
      <c r="BC132" s="52"/>
      <c r="BD132" s="67"/>
      <c r="BE132" s="67">
        <f t="shared" si="245"/>
        <v>0</v>
      </c>
      <c r="BF132" s="72">
        <f t="shared" si="245"/>
        <v>0</v>
      </c>
      <c r="BG132" s="60">
        <f t="shared" si="238"/>
        <v>0</v>
      </c>
      <c r="BH132" s="72">
        <f t="shared" si="239"/>
        <v>0</v>
      </c>
      <c r="BI132" s="74">
        <f t="shared" si="240"/>
        <v>0</v>
      </c>
      <c r="BJ132" s="73"/>
      <c r="BK132" s="42"/>
      <c r="BL132" s="52"/>
      <c r="BM132" s="67"/>
      <c r="BN132" s="67">
        <f t="shared" si="246"/>
        <v>0</v>
      </c>
      <c r="BO132" s="72">
        <f t="shared" si="246"/>
        <v>0</v>
      </c>
      <c r="BP132" s="52"/>
      <c r="BQ132" s="67"/>
      <c r="BR132" s="72">
        <f t="shared" si="241"/>
        <v>0</v>
      </c>
      <c r="BS132" s="74">
        <f t="shared" si="241"/>
        <v>0</v>
      </c>
      <c r="BT132" s="42"/>
      <c r="BU132" s="52"/>
      <c r="BV132" s="67"/>
      <c r="BW132" s="67">
        <f t="shared" si="247"/>
        <v>0</v>
      </c>
      <c r="BX132" s="72">
        <f t="shared" si="247"/>
        <v>0</v>
      </c>
      <c r="BY132" s="60"/>
      <c r="BZ132" s="72"/>
      <c r="CA132" s="72">
        <f t="shared" si="242"/>
        <v>0</v>
      </c>
      <c r="CB132" s="74">
        <f t="shared" si="242"/>
        <v>0</v>
      </c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  <c r="DU132" s="42"/>
      <c r="DV132" s="42"/>
      <c r="DW132" s="42"/>
      <c r="DX132" s="42"/>
      <c r="DY132" s="42"/>
      <c r="DZ132" s="42"/>
      <c r="EA132" s="42"/>
    </row>
    <row r="133" spans="1:131" ht="20.25" hidden="1" outlineLevel="1">
      <c r="A133" s="65" t="s">
        <v>32</v>
      </c>
      <c r="B133" s="52"/>
      <c r="C133" s="67"/>
      <c r="D133" s="83">
        <v>0</v>
      </c>
      <c r="E133" s="839">
        <v>0</v>
      </c>
      <c r="F133" s="54">
        <f t="shared" si="232"/>
        <v>0</v>
      </c>
      <c r="G133" s="52"/>
      <c r="H133" s="67"/>
      <c r="I133" s="83">
        <v>0</v>
      </c>
      <c r="J133" s="83">
        <v>0</v>
      </c>
      <c r="K133" s="54">
        <f t="shared" si="233"/>
        <v>0</v>
      </c>
      <c r="L133" s="52"/>
      <c r="M133" s="67"/>
      <c r="N133" s="83">
        <v>0</v>
      </c>
      <c r="O133" s="83">
        <v>0</v>
      </c>
      <c r="P133" s="55">
        <f t="shared" si="234"/>
        <v>0</v>
      </c>
      <c r="Q133" s="52"/>
      <c r="R133" s="84"/>
      <c r="S133" s="85"/>
      <c r="T133" s="52"/>
      <c r="U133" s="84"/>
      <c r="V133" s="85"/>
      <c r="W133" s="52"/>
      <c r="X133" s="67"/>
      <c r="Y133" s="67">
        <f t="shared" si="243"/>
        <v>0</v>
      </c>
      <c r="Z133" s="72">
        <f t="shared" si="243"/>
        <v>0</v>
      </c>
      <c r="AA133" s="54">
        <f t="shared" si="235"/>
        <v>0</v>
      </c>
      <c r="AB133" s="52"/>
      <c r="AC133" s="67"/>
      <c r="AD133" s="84"/>
      <c r="AE133" s="84"/>
      <c r="AF133" s="54">
        <f t="shared" si="236"/>
        <v>0</v>
      </c>
      <c r="AG133" s="52"/>
      <c r="AH133" s="84"/>
      <c r="AI133" s="85"/>
      <c r="AJ133" s="52"/>
      <c r="AK133" s="84"/>
      <c r="AL133" s="85"/>
      <c r="AM133" s="52"/>
      <c r="AN133" s="84"/>
      <c r="AO133" s="85"/>
      <c r="AP133" s="52"/>
      <c r="AQ133" s="84"/>
      <c r="AR133" s="85"/>
      <c r="AS133" s="71"/>
      <c r="AT133" s="42"/>
      <c r="AU133" s="52"/>
      <c r="AV133" s="67"/>
      <c r="AW133" s="67">
        <f t="shared" si="244"/>
        <v>0</v>
      </c>
      <c r="AX133" s="72">
        <f t="shared" si="244"/>
        <v>0</v>
      </c>
      <c r="AY133" s="60"/>
      <c r="AZ133" s="72"/>
      <c r="BA133" s="72">
        <f t="shared" si="237"/>
        <v>0</v>
      </c>
      <c r="BB133" s="72">
        <f t="shared" si="237"/>
        <v>0</v>
      </c>
      <c r="BC133" s="52"/>
      <c r="BD133" s="67"/>
      <c r="BE133" s="67">
        <f t="shared" si="245"/>
        <v>0</v>
      </c>
      <c r="BF133" s="72">
        <f t="shared" si="245"/>
        <v>0</v>
      </c>
      <c r="BG133" s="60">
        <f t="shared" si="238"/>
        <v>0</v>
      </c>
      <c r="BH133" s="72">
        <f t="shared" si="239"/>
        <v>0</v>
      </c>
      <c r="BI133" s="74">
        <f t="shared" si="240"/>
        <v>0</v>
      </c>
      <c r="BJ133" s="73"/>
      <c r="BK133" s="42"/>
      <c r="BL133" s="52"/>
      <c r="BM133" s="67"/>
      <c r="BN133" s="67">
        <f t="shared" si="246"/>
        <v>0</v>
      </c>
      <c r="BO133" s="72">
        <f t="shared" si="246"/>
        <v>0</v>
      </c>
      <c r="BP133" s="52"/>
      <c r="BQ133" s="67"/>
      <c r="BR133" s="72">
        <f t="shared" si="241"/>
        <v>0</v>
      </c>
      <c r="BS133" s="74">
        <f t="shared" si="241"/>
        <v>0</v>
      </c>
      <c r="BT133" s="42"/>
      <c r="BU133" s="52"/>
      <c r="BV133" s="67"/>
      <c r="BW133" s="67">
        <f t="shared" si="247"/>
        <v>0</v>
      </c>
      <c r="BX133" s="72">
        <f t="shared" si="247"/>
        <v>0</v>
      </c>
      <c r="BY133" s="60"/>
      <c r="BZ133" s="72"/>
      <c r="CA133" s="72">
        <f t="shared" si="242"/>
        <v>0</v>
      </c>
      <c r="CB133" s="74">
        <f t="shared" si="242"/>
        <v>0</v>
      </c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</row>
    <row r="134" spans="1:131" ht="20.25" hidden="1" outlineLevel="1">
      <c r="A134" s="64" t="s">
        <v>33</v>
      </c>
      <c r="B134" s="52"/>
      <c r="C134" s="83">
        <v>0</v>
      </c>
      <c r="D134" s="67"/>
      <c r="E134" s="72"/>
      <c r="F134" s="70"/>
      <c r="G134" s="52"/>
      <c r="H134" s="83">
        <v>0</v>
      </c>
      <c r="I134" s="67"/>
      <c r="J134" s="67"/>
      <c r="K134" s="70"/>
      <c r="L134" s="52"/>
      <c r="M134" s="83">
        <v>0</v>
      </c>
      <c r="N134" s="67"/>
      <c r="O134" s="67"/>
      <c r="P134" s="75"/>
      <c r="Q134" s="86"/>
      <c r="R134" s="67"/>
      <c r="S134" s="70"/>
      <c r="T134" s="86"/>
      <c r="U134" s="67"/>
      <c r="V134" s="70"/>
      <c r="W134" s="52"/>
      <c r="X134" s="67">
        <f>M134+Q134-T134</f>
        <v>0</v>
      </c>
      <c r="Y134" s="67"/>
      <c r="Z134" s="72"/>
      <c r="AA134" s="70"/>
      <c r="AB134" s="52"/>
      <c r="AC134" s="84"/>
      <c r="AD134" s="67"/>
      <c r="AE134" s="67"/>
      <c r="AF134" s="70"/>
      <c r="AG134" s="86"/>
      <c r="AH134" s="67"/>
      <c r="AI134" s="70"/>
      <c r="AJ134" s="86"/>
      <c r="AK134" s="67"/>
      <c r="AL134" s="70"/>
      <c r="AM134" s="86"/>
      <c r="AN134" s="67"/>
      <c r="AO134" s="70"/>
      <c r="AP134" s="86"/>
      <c r="AQ134" s="67"/>
      <c r="AR134" s="70"/>
      <c r="AS134" s="71"/>
      <c r="AT134" s="42"/>
      <c r="AU134" s="52"/>
      <c r="AV134" s="67">
        <f>AC134-M134</f>
        <v>0</v>
      </c>
      <c r="AW134" s="67"/>
      <c r="AX134" s="72"/>
      <c r="AY134" s="60"/>
      <c r="AZ134" s="72">
        <f>IF(M134=0,0,AC134/M134*100)</f>
        <v>0</v>
      </c>
      <c r="BA134" s="72"/>
      <c r="BB134" s="72"/>
      <c r="BC134" s="52"/>
      <c r="BD134" s="67">
        <f>AC134-M134-AG134-AJ134-AM134-AP134</f>
        <v>0</v>
      </c>
      <c r="BE134" s="67"/>
      <c r="BF134" s="72"/>
      <c r="BG134" s="52"/>
      <c r="BH134" s="67"/>
      <c r="BI134" s="70"/>
      <c r="BJ134" s="73"/>
      <c r="BK134" s="42"/>
      <c r="BL134" s="52"/>
      <c r="BM134" s="67">
        <f>AC134-X134</f>
        <v>0</v>
      </c>
      <c r="BN134" s="67"/>
      <c r="BO134" s="72"/>
      <c r="BP134" s="52"/>
      <c r="BQ134" s="72">
        <f>IF(X134=0,0,AC134/X134*100)</f>
        <v>0</v>
      </c>
      <c r="BR134" s="67"/>
      <c r="BS134" s="74"/>
      <c r="BT134" s="42"/>
      <c r="BU134" s="52"/>
      <c r="BV134" s="67">
        <f>AC134-C134</f>
        <v>0</v>
      </c>
      <c r="BW134" s="67"/>
      <c r="BX134" s="72"/>
      <c r="BY134" s="60"/>
      <c r="BZ134" s="72">
        <f>IF(C134=0,0,AC134/C134*100)</f>
        <v>0</v>
      </c>
      <c r="CA134" s="72"/>
      <c r="CB134" s="74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</row>
    <row r="135" spans="1:131" ht="20.100000000000001" hidden="1" customHeight="1" outlineLevel="1">
      <c r="A135" s="82" t="s">
        <v>41</v>
      </c>
      <c r="B135" s="52">
        <f>C135+D135</f>
        <v>0</v>
      </c>
      <c r="C135" s="83">
        <v>0</v>
      </c>
      <c r="D135" s="67">
        <f>SUM(D136:D137,D140:D141)</f>
        <v>0</v>
      </c>
      <c r="E135" s="72">
        <f>SUM(E136:E137,E140:E141)</f>
        <v>0</v>
      </c>
      <c r="F135" s="54">
        <f t="shared" ref="F135:F141" si="248">IF(E135=0,0,ROUND(D135/E135/12,0))</f>
        <v>0</v>
      </c>
      <c r="G135" s="52">
        <f>H135+I135</f>
        <v>0</v>
      </c>
      <c r="H135" s="83">
        <v>0</v>
      </c>
      <c r="I135" s="67">
        <f>SUM(I136:I137,I140:I141)</f>
        <v>0</v>
      </c>
      <c r="J135" s="67">
        <f>SUM(J136:J137,J140:J141)</f>
        <v>0</v>
      </c>
      <c r="K135" s="54">
        <f t="shared" ref="K135:K141" si="249">IF(J135=0,0,ROUND(I135/J135/12,0))</f>
        <v>0</v>
      </c>
      <c r="L135" s="52">
        <f>M135+N135</f>
        <v>0</v>
      </c>
      <c r="M135" s="83">
        <v>0</v>
      </c>
      <c r="N135" s="67">
        <f>SUM(N136:N137,N140:N141)</f>
        <v>0</v>
      </c>
      <c r="O135" s="67">
        <f>SUM(O136:O137,O140:O141)</f>
        <v>0</v>
      </c>
      <c r="P135" s="55">
        <f t="shared" ref="P135:P141" si="250">IF(O135=0,0,ROUND(N135/O135/12,0))</f>
        <v>0</v>
      </c>
      <c r="Q135" s="86"/>
      <c r="R135" s="67">
        <f>SUM(R136:R137,R140:R141)</f>
        <v>0</v>
      </c>
      <c r="S135" s="70">
        <f>SUM(S136:S137,S140:S141)</f>
        <v>0</v>
      </c>
      <c r="T135" s="86"/>
      <c r="U135" s="67">
        <f>SUM(U136:U137,U140:U141)</f>
        <v>0</v>
      </c>
      <c r="V135" s="70">
        <f>SUM(V136:V137,V140:V141)</f>
        <v>0</v>
      </c>
      <c r="W135" s="52">
        <f>X135+Y135</f>
        <v>0</v>
      </c>
      <c r="X135" s="67">
        <f>M135+Q135-T135</f>
        <v>0</v>
      </c>
      <c r="Y135" s="67">
        <f>SUM(Y136:Y137,Y140:Y141)</f>
        <v>0</v>
      </c>
      <c r="Z135" s="72">
        <f>SUM(Z136:Z137,Z140:Z141)</f>
        <v>0</v>
      </c>
      <c r="AA135" s="54">
        <f t="shared" ref="AA135:AA141" si="251">IF(Z135=0,0,ROUND(Y135/Z135/12,0))</f>
        <v>0</v>
      </c>
      <c r="AB135" s="52">
        <f>AC135+AD135</f>
        <v>0</v>
      </c>
      <c r="AC135" s="84"/>
      <c r="AD135" s="67">
        <f>SUM(AD136:AD137,AD140:AD141)</f>
        <v>0</v>
      </c>
      <c r="AE135" s="67">
        <f>SUM(AE136:AE137,AE140:AE141)</f>
        <v>0</v>
      </c>
      <c r="AF135" s="54">
        <f t="shared" ref="AF135:AF141" si="252">IF(AE135=0,0,ROUND(AD135/AE135/12,0))</f>
        <v>0</v>
      </c>
      <c r="AG135" s="86"/>
      <c r="AH135" s="67">
        <f>SUM(AH136:AH137,AH140:AH141)</f>
        <v>0</v>
      </c>
      <c r="AI135" s="70">
        <f>SUM(AI136:AI137,AI140:AI141)</f>
        <v>0</v>
      </c>
      <c r="AJ135" s="86"/>
      <c r="AK135" s="67">
        <f>SUM(AK136:AK137,AK140:AK141)</f>
        <v>0</v>
      </c>
      <c r="AL135" s="70">
        <f>SUM(AL136:AL137,AL140:AL141)</f>
        <v>0</v>
      </c>
      <c r="AM135" s="86"/>
      <c r="AN135" s="67">
        <f>SUM(AN136:AN137,AN140:AN141)</f>
        <v>0</v>
      </c>
      <c r="AO135" s="70">
        <f>SUM(AO136:AO137,AO140:AO141)</f>
        <v>0</v>
      </c>
      <c r="AP135" s="86"/>
      <c r="AQ135" s="67">
        <f>SUM(AQ136:AQ137,AQ140:AQ141)</f>
        <v>0</v>
      </c>
      <c r="AR135" s="70">
        <f>SUM(AR136:AR137,AR140:AR141)</f>
        <v>0</v>
      </c>
      <c r="AS135" s="71"/>
      <c r="AT135" s="42"/>
      <c r="AU135" s="52">
        <f>AV135+AW135</f>
        <v>0</v>
      </c>
      <c r="AV135" s="67">
        <f>AC135-M135</f>
        <v>0</v>
      </c>
      <c r="AW135" s="67">
        <f>SUM(AW136:AW137,AW140:AW141)</f>
        <v>0</v>
      </c>
      <c r="AX135" s="72">
        <f>SUM(AX136:AX137,AX140:AX141)</f>
        <v>0</v>
      </c>
      <c r="AY135" s="60">
        <f>IF(L135=0,0,AB135/L135*100)</f>
        <v>0</v>
      </c>
      <c r="AZ135" s="72">
        <f>IF(M135=0,0,AC135/M135*100)</f>
        <v>0</v>
      </c>
      <c r="BA135" s="72">
        <f t="shared" ref="BA135:BB141" si="253">IF(N135=0,0,AD135/N135*100)</f>
        <v>0</v>
      </c>
      <c r="BB135" s="72">
        <f t="shared" si="253"/>
        <v>0</v>
      </c>
      <c r="BC135" s="52">
        <f>BD135+BE135</f>
        <v>0</v>
      </c>
      <c r="BD135" s="67">
        <f>AC135-M135-AG135-AJ135-AM135-AP135</f>
        <v>0</v>
      </c>
      <c r="BE135" s="67">
        <f>SUM(BE136:BE137,BE140:BE141)</f>
        <v>0</v>
      </c>
      <c r="BF135" s="72">
        <f>SUM(BF136:BF137,BF140:BF141)</f>
        <v>0</v>
      </c>
      <c r="BG135" s="60">
        <f t="shared" ref="BG135:BG141" si="254">IF(F135=0,0,AF135/F135*100)</f>
        <v>0</v>
      </c>
      <c r="BH135" s="72">
        <f t="shared" ref="BH135:BH141" si="255">IF(K135=0,0,AF135/K135*100)</f>
        <v>0</v>
      </c>
      <c r="BI135" s="74">
        <f t="shared" ref="BI135:BI141" si="256">IF(P135=0,0,AF135/P135*100)</f>
        <v>0</v>
      </c>
      <c r="BJ135" s="73"/>
      <c r="BK135" s="42"/>
      <c r="BL135" s="52">
        <f>BM135+BN135</f>
        <v>0</v>
      </c>
      <c r="BM135" s="67">
        <f>AC135-X135</f>
        <v>0</v>
      </c>
      <c r="BN135" s="67">
        <f>SUM(BN136:BN137,BN140:BN141)</f>
        <v>0</v>
      </c>
      <c r="BO135" s="72">
        <f>SUM(BO136:BO137,BO140:BO141)</f>
        <v>0</v>
      </c>
      <c r="BP135" s="60">
        <f>IF(W135=0,0,AB135/W135*100)</f>
        <v>0</v>
      </c>
      <c r="BQ135" s="72">
        <f>IF(X135=0,0,AC135/X135*100)</f>
        <v>0</v>
      </c>
      <c r="BR135" s="72">
        <f t="shared" ref="BR135:BS141" si="257">IF(Y135=0,0,AD135/Y135*100)</f>
        <v>0</v>
      </c>
      <c r="BS135" s="74">
        <f t="shared" si="257"/>
        <v>0</v>
      </c>
      <c r="BT135" s="42"/>
      <c r="BU135" s="52">
        <f>BV135+BW135</f>
        <v>0</v>
      </c>
      <c r="BV135" s="67">
        <f>AC135-C135</f>
        <v>0</v>
      </c>
      <c r="BW135" s="67">
        <f>SUM(BW136:BW137,BW140:BW141)</f>
        <v>0</v>
      </c>
      <c r="BX135" s="72">
        <f>SUM(BX136:BX137,BX140:BX141)</f>
        <v>0</v>
      </c>
      <c r="BY135" s="60">
        <f>IF(B135=0,0,AB135/B135*100)</f>
        <v>0</v>
      </c>
      <c r="BZ135" s="72">
        <f>IF(C135=0,0,AC135/C135*100)</f>
        <v>0</v>
      </c>
      <c r="CA135" s="72">
        <f t="shared" ref="CA135:CB141" si="258">IF(D135=0,0,AD135/D135*100)</f>
        <v>0</v>
      </c>
      <c r="CB135" s="74">
        <f t="shared" si="258"/>
        <v>0</v>
      </c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</row>
    <row r="136" spans="1:131" ht="20.25" hidden="1" outlineLevel="1">
      <c r="A136" s="51" t="s">
        <v>27</v>
      </c>
      <c r="B136" s="52"/>
      <c r="C136" s="67"/>
      <c r="D136" s="83">
        <v>0</v>
      </c>
      <c r="E136" s="839">
        <v>0</v>
      </c>
      <c r="F136" s="54">
        <f t="shared" si="248"/>
        <v>0</v>
      </c>
      <c r="G136" s="52"/>
      <c r="H136" s="67"/>
      <c r="I136" s="83">
        <v>0</v>
      </c>
      <c r="J136" s="83">
        <v>0</v>
      </c>
      <c r="K136" s="54">
        <f t="shared" si="249"/>
        <v>0</v>
      </c>
      <c r="L136" s="52"/>
      <c r="M136" s="67"/>
      <c r="N136" s="83">
        <v>0</v>
      </c>
      <c r="O136" s="83">
        <v>0</v>
      </c>
      <c r="P136" s="55">
        <f t="shared" si="250"/>
        <v>0</v>
      </c>
      <c r="Q136" s="52"/>
      <c r="R136" s="84"/>
      <c r="S136" s="85"/>
      <c r="T136" s="52"/>
      <c r="U136" s="84"/>
      <c r="V136" s="85"/>
      <c r="W136" s="52"/>
      <c r="X136" s="67"/>
      <c r="Y136" s="67">
        <f t="shared" ref="Y136:Z141" si="259">N136+R136-U136</f>
        <v>0</v>
      </c>
      <c r="Z136" s="72">
        <f t="shared" si="259"/>
        <v>0</v>
      </c>
      <c r="AA136" s="54">
        <f t="shared" si="251"/>
        <v>0</v>
      </c>
      <c r="AB136" s="52"/>
      <c r="AC136" s="67"/>
      <c r="AD136" s="84"/>
      <c r="AE136" s="84"/>
      <c r="AF136" s="54">
        <f t="shared" si="252"/>
        <v>0</v>
      </c>
      <c r="AG136" s="52"/>
      <c r="AH136" s="84"/>
      <c r="AI136" s="85"/>
      <c r="AJ136" s="52"/>
      <c r="AK136" s="84"/>
      <c r="AL136" s="85"/>
      <c r="AM136" s="52"/>
      <c r="AN136" s="84"/>
      <c r="AO136" s="85"/>
      <c r="AP136" s="52"/>
      <c r="AQ136" s="84"/>
      <c r="AR136" s="85"/>
      <c r="AS136" s="71"/>
      <c r="AT136" s="42"/>
      <c r="AU136" s="52"/>
      <c r="AV136" s="67"/>
      <c r="AW136" s="67">
        <f t="shared" ref="AW136:AX141" si="260">AD136-N136</f>
        <v>0</v>
      </c>
      <c r="AX136" s="72">
        <f t="shared" si="260"/>
        <v>0</v>
      </c>
      <c r="AY136" s="60"/>
      <c r="AZ136" s="72"/>
      <c r="BA136" s="72">
        <f t="shared" si="253"/>
        <v>0</v>
      </c>
      <c r="BB136" s="72">
        <f t="shared" si="253"/>
        <v>0</v>
      </c>
      <c r="BC136" s="52"/>
      <c r="BD136" s="67"/>
      <c r="BE136" s="67">
        <f t="shared" ref="BE136:BF141" si="261">AD136-N136-AH136-AK136-AN136-AQ136</f>
        <v>0</v>
      </c>
      <c r="BF136" s="72">
        <f t="shared" si="261"/>
        <v>0</v>
      </c>
      <c r="BG136" s="60">
        <f t="shared" si="254"/>
        <v>0</v>
      </c>
      <c r="BH136" s="72">
        <f t="shared" si="255"/>
        <v>0</v>
      </c>
      <c r="BI136" s="74">
        <f t="shared" si="256"/>
        <v>0</v>
      </c>
      <c r="BJ136" s="73"/>
      <c r="BK136" s="42"/>
      <c r="BL136" s="52"/>
      <c r="BM136" s="67"/>
      <c r="BN136" s="67">
        <f t="shared" ref="BN136:BO141" si="262">AD136-Y136</f>
        <v>0</v>
      </c>
      <c r="BO136" s="72">
        <f t="shared" si="262"/>
        <v>0</v>
      </c>
      <c r="BP136" s="52"/>
      <c r="BQ136" s="67"/>
      <c r="BR136" s="72">
        <f t="shared" si="257"/>
        <v>0</v>
      </c>
      <c r="BS136" s="74">
        <f t="shared" si="257"/>
        <v>0</v>
      </c>
      <c r="BT136" s="42"/>
      <c r="BU136" s="52"/>
      <c r="BV136" s="67"/>
      <c r="BW136" s="67">
        <f t="shared" ref="BW136:BX141" si="263">AD136-D136</f>
        <v>0</v>
      </c>
      <c r="BX136" s="72">
        <f t="shared" si="263"/>
        <v>0</v>
      </c>
      <c r="BY136" s="60"/>
      <c r="BZ136" s="72"/>
      <c r="CA136" s="72">
        <f t="shared" si="258"/>
        <v>0</v>
      </c>
      <c r="CB136" s="74">
        <f t="shared" si="258"/>
        <v>0</v>
      </c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</row>
    <row r="137" spans="1:131" ht="20.25" hidden="1" outlineLevel="1">
      <c r="A137" s="64" t="s">
        <v>28</v>
      </c>
      <c r="B137" s="52"/>
      <c r="C137" s="67"/>
      <c r="D137" s="83">
        <v>0</v>
      </c>
      <c r="E137" s="839">
        <v>0</v>
      </c>
      <c r="F137" s="54">
        <f t="shared" si="248"/>
        <v>0</v>
      </c>
      <c r="G137" s="52"/>
      <c r="H137" s="67"/>
      <c r="I137" s="83">
        <v>0</v>
      </c>
      <c r="J137" s="83">
        <v>0</v>
      </c>
      <c r="K137" s="54">
        <f t="shared" si="249"/>
        <v>0</v>
      </c>
      <c r="L137" s="52"/>
      <c r="M137" s="67"/>
      <c r="N137" s="83">
        <v>0</v>
      </c>
      <c r="O137" s="83">
        <v>0</v>
      </c>
      <c r="P137" s="55">
        <f t="shared" si="250"/>
        <v>0</v>
      </c>
      <c r="Q137" s="52"/>
      <c r="R137" s="84"/>
      <c r="S137" s="85"/>
      <c r="T137" s="52"/>
      <c r="U137" s="84"/>
      <c r="V137" s="85"/>
      <c r="W137" s="52"/>
      <c r="X137" s="67"/>
      <c r="Y137" s="67">
        <f t="shared" si="259"/>
        <v>0</v>
      </c>
      <c r="Z137" s="72">
        <f t="shared" si="259"/>
        <v>0</v>
      </c>
      <c r="AA137" s="54">
        <f t="shared" si="251"/>
        <v>0</v>
      </c>
      <c r="AB137" s="52"/>
      <c r="AC137" s="67"/>
      <c r="AD137" s="84"/>
      <c r="AE137" s="84"/>
      <c r="AF137" s="54">
        <f t="shared" si="252"/>
        <v>0</v>
      </c>
      <c r="AG137" s="52"/>
      <c r="AH137" s="84"/>
      <c r="AI137" s="85"/>
      <c r="AJ137" s="52"/>
      <c r="AK137" s="84"/>
      <c r="AL137" s="85"/>
      <c r="AM137" s="52"/>
      <c r="AN137" s="84"/>
      <c r="AO137" s="85"/>
      <c r="AP137" s="52"/>
      <c r="AQ137" s="84"/>
      <c r="AR137" s="85"/>
      <c r="AS137" s="71"/>
      <c r="AT137" s="42"/>
      <c r="AU137" s="52"/>
      <c r="AV137" s="67"/>
      <c r="AW137" s="67">
        <f t="shared" si="260"/>
        <v>0</v>
      </c>
      <c r="AX137" s="72">
        <f t="shared" si="260"/>
        <v>0</v>
      </c>
      <c r="AY137" s="60"/>
      <c r="AZ137" s="72"/>
      <c r="BA137" s="72">
        <f t="shared" si="253"/>
        <v>0</v>
      </c>
      <c r="BB137" s="72">
        <f t="shared" si="253"/>
        <v>0</v>
      </c>
      <c r="BC137" s="52"/>
      <c r="BD137" s="67"/>
      <c r="BE137" s="67">
        <f t="shared" si="261"/>
        <v>0</v>
      </c>
      <c r="BF137" s="72">
        <f t="shared" si="261"/>
        <v>0</v>
      </c>
      <c r="BG137" s="60">
        <f t="shared" si="254"/>
        <v>0</v>
      </c>
      <c r="BH137" s="72">
        <f t="shared" si="255"/>
        <v>0</v>
      </c>
      <c r="BI137" s="74">
        <f t="shared" si="256"/>
        <v>0</v>
      </c>
      <c r="BJ137" s="73"/>
      <c r="BK137" s="42"/>
      <c r="BL137" s="52"/>
      <c r="BM137" s="67"/>
      <c r="BN137" s="67">
        <f t="shared" si="262"/>
        <v>0</v>
      </c>
      <c r="BO137" s="72">
        <f t="shared" si="262"/>
        <v>0</v>
      </c>
      <c r="BP137" s="52"/>
      <c r="BQ137" s="67"/>
      <c r="BR137" s="72">
        <f t="shared" si="257"/>
        <v>0</v>
      </c>
      <c r="BS137" s="74">
        <f t="shared" si="257"/>
        <v>0</v>
      </c>
      <c r="BT137" s="42"/>
      <c r="BU137" s="52"/>
      <c r="BV137" s="67"/>
      <c r="BW137" s="67">
        <f t="shared" si="263"/>
        <v>0</v>
      </c>
      <c r="BX137" s="72">
        <f t="shared" si="263"/>
        <v>0</v>
      </c>
      <c r="BY137" s="60"/>
      <c r="BZ137" s="72"/>
      <c r="CA137" s="72">
        <f t="shared" si="258"/>
        <v>0</v>
      </c>
      <c r="CB137" s="74">
        <f t="shared" si="258"/>
        <v>0</v>
      </c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</row>
    <row r="138" spans="1:131" ht="20.25" hidden="1" outlineLevel="1">
      <c r="A138" s="64" t="s">
        <v>29</v>
      </c>
      <c r="B138" s="52"/>
      <c r="C138" s="67"/>
      <c r="D138" s="83">
        <v>0</v>
      </c>
      <c r="E138" s="839">
        <v>0</v>
      </c>
      <c r="F138" s="54">
        <f t="shared" si="248"/>
        <v>0</v>
      </c>
      <c r="G138" s="52"/>
      <c r="H138" s="67"/>
      <c r="I138" s="83">
        <v>0</v>
      </c>
      <c r="J138" s="83">
        <v>0</v>
      </c>
      <c r="K138" s="54">
        <f t="shared" si="249"/>
        <v>0</v>
      </c>
      <c r="L138" s="52"/>
      <c r="M138" s="67"/>
      <c r="N138" s="83">
        <v>0</v>
      </c>
      <c r="O138" s="83">
        <v>0</v>
      </c>
      <c r="P138" s="55">
        <f t="shared" si="250"/>
        <v>0</v>
      </c>
      <c r="Q138" s="52"/>
      <c r="R138" s="84"/>
      <c r="S138" s="85"/>
      <c r="T138" s="52"/>
      <c r="U138" s="84"/>
      <c r="V138" s="85"/>
      <c r="W138" s="52"/>
      <c r="X138" s="67"/>
      <c r="Y138" s="67">
        <f t="shared" si="259"/>
        <v>0</v>
      </c>
      <c r="Z138" s="72">
        <f t="shared" si="259"/>
        <v>0</v>
      </c>
      <c r="AA138" s="54">
        <f t="shared" si="251"/>
        <v>0</v>
      </c>
      <c r="AB138" s="52"/>
      <c r="AC138" s="67"/>
      <c r="AD138" s="84"/>
      <c r="AE138" s="84"/>
      <c r="AF138" s="54">
        <f t="shared" si="252"/>
        <v>0</v>
      </c>
      <c r="AG138" s="52"/>
      <c r="AH138" s="84"/>
      <c r="AI138" s="85"/>
      <c r="AJ138" s="52"/>
      <c r="AK138" s="84"/>
      <c r="AL138" s="85"/>
      <c r="AM138" s="52"/>
      <c r="AN138" s="84"/>
      <c r="AO138" s="85"/>
      <c r="AP138" s="52"/>
      <c r="AQ138" s="84"/>
      <c r="AR138" s="85"/>
      <c r="AS138" s="71"/>
      <c r="AT138" s="42"/>
      <c r="AU138" s="52"/>
      <c r="AV138" s="67"/>
      <c r="AW138" s="67">
        <f t="shared" si="260"/>
        <v>0</v>
      </c>
      <c r="AX138" s="72">
        <f t="shared" si="260"/>
        <v>0</v>
      </c>
      <c r="AY138" s="60"/>
      <c r="AZ138" s="72"/>
      <c r="BA138" s="72">
        <f t="shared" si="253"/>
        <v>0</v>
      </c>
      <c r="BB138" s="72">
        <f t="shared" si="253"/>
        <v>0</v>
      </c>
      <c r="BC138" s="52"/>
      <c r="BD138" s="67"/>
      <c r="BE138" s="67">
        <f t="shared" si="261"/>
        <v>0</v>
      </c>
      <c r="BF138" s="72">
        <f t="shared" si="261"/>
        <v>0</v>
      </c>
      <c r="BG138" s="60">
        <f t="shared" si="254"/>
        <v>0</v>
      </c>
      <c r="BH138" s="72">
        <f t="shared" si="255"/>
        <v>0</v>
      </c>
      <c r="BI138" s="74">
        <f t="shared" si="256"/>
        <v>0</v>
      </c>
      <c r="BJ138" s="73"/>
      <c r="BK138" s="42"/>
      <c r="BL138" s="52"/>
      <c r="BM138" s="67"/>
      <c r="BN138" s="67">
        <f t="shared" si="262"/>
        <v>0</v>
      </c>
      <c r="BO138" s="72">
        <f t="shared" si="262"/>
        <v>0</v>
      </c>
      <c r="BP138" s="52"/>
      <c r="BQ138" s="67"/>
      <c r="BR138" s="72">
        <f t="shared" si="257"/>
        <v>0</v>
      </c>
      <c r="BS138" s="74">
        <f t="shared" si="257"/>
        <v>0</v>
      </c>
      <c r="BT138" s="42"/>
      <c r="BU138" s="52"/>
      <c r="BV138" s="67"/>
      <c r="BW138" s="67">
        <f t="shared" si="263"/>
        <v>0</v>
      </c>
      <c r="BX138" s="72">
        <f t="shared" si="263"/>
        <v>0</v>
      </c>
      <c r="BY138" s="60"/>
      <c r="BZ138" s="72"/>
      <c r="CA138" s="72">
        <f t="shared" si="258"/>
        <v>0</v>
      </c>
      <c r="CB138" s="74">
        <f t="shared" si="258"/>
        <v>0</v>
      </c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</row>
    <row r="139" spans="1:131" ht="20.25" hidden="1" outlineLevel="1">
      <c r="A139" s="64" t="s">
        <v>30</v>
      </c>
      <c r="B139" s="52"/>
      <c r="C139" s="67"/>
      <c r="D139" s="83">
        <v>0</v>
      </c>
      <c r="E139" s="839">
        <v>0</v>
      </c>
      <c r="F139" s="54">
        <f t="shared" si="248"/>
        <v>0</v>
      </c>
      <c r="G139" s="52"/>
      <c r="H139" s="67"/>
      <c r="I139" s="83">
        <v>0</v>
      </c>
      <c r="J139" s="83">
        <v>0</v>
      </c>
      <c r="K139" s="54">
        <f t="shared" si="249"/>
        <v>0</v>
      </c>
      <c r="L139" s="52"/>
      <c r="M139" s="67"/>
      <c r="N139" s="83">
        <v>0</v>
      </c>
      <c r="O139" s="83">
        <v>0</v>
      </c>
      <c r="P139" s="55">
        <f t="shared" si="250"/>
        <v>0</v>
      </c>
      <c r="Q139" s="52"/>
      <c r="R139" s="84"/>
      <c r="S139" s="85"/>
      <c r="T139" s="52"/>
      <c r="U139" s="84"/>
      <c r="V139" s="85"/>
      <c r="W139" s="52"/>
      <c r="X139" s="67"/>
      <c r="Y139" s="67">
        <f t="shared" si="259"/>
        <v>0</v>
      </c>
      <c r="Z139" s="72">
        <f t="shared" si="259"/>
        <v>0</v>
      </c>
      <c r="AA139" s="54">
        <f t="shared" si="251"/>
        <v>0</v>
      </c>
      <c r="AB139" s="52"/>
      <c r="AC139" s="67"/>
      <c r="AD139" s="84"/>
      <c r="AE139" s="84"/>
      <c r="AF139" s="54">
        <f t="shared" si="252"/>
        <v>0</v>
      </c>
      <c r="AG139" s="52"/>
      <c r="AH139" s="84"/>
      <c r="AI139" s="85"/>
      <c r="AJ139" s="52"/>
      <c r="AK139" s="84"/>
      <c r="AL139" s="85"/>
      <c r="AM139" s="52"/>
      <c r="AN139" s="84"/>
      <c r="AO139" s="85"/>
      <c r="AP139" s="52"/>
      <c r="AQ139" s="84"/>
      <c r="AR139" s="85"/>
      <c r="AS139" s="71"/>
      <c r="AT139" s="42"/>
      <c r="AU139" s="52"/>
      <c r="AV139" s="67"/>
      <c r="AW139" s="67">
        <f t="shared" si="260"/>
        <v>0</v>
      </c>
      <c r="AX139" s="72">
        <f t="shared" si="260"/>
        <v>0</v>
      </c>
      <c r="AY139" s="60"/>
      <c r="AZ139" s="72"/>
      <c r="BA139" s="72">
        <f t="shared" si="253"/>
        <v>0</v>
      </c>
      <c r="BB139" s="72">
        <f t="shared" si="253"/>
        <v>0</v>
      </c>
      <c r="BC139" s="52"/>
      <c r="BD139" s="67"/>
      <c r="BE139" s="67">
        <f t="shared" si="261"/>
        <v>0</v>
      </c>
      <c r="BF139" s="72">
        <f t="shared" si="261"/>
        <v>0</v>
      </c>
      <c r="BG139" s="60">
        <f t="shared" si="254"/>
        <v>0</v>
      </c>
      <c r="BH139" s="72">
        <f t="shared" si="255"/>
        <v>0</v>
      </c>
      <c r="BI139" s="74">
        <f t="shared" si="256"/>
        <v>0</v>
      </c>
      <c r="BJ139" s="73"/>
      <c r="BK139" s="42"/>
      <c r="BL139" s="52"/>
      <c r="BM139" s="67"/>
      <c r="BN139" s="67">
        <f t="shared" si="262"/>
        <v>0</v>
      </c>
      <c r="BO139" s="72">
        <f t="shared" si="262"/>
        <v>0</v>
      </c>
      <c r="BP139" s="52"/>
      <c r="BQ139" s="67"/>
      <c r="BR139" s="72">
        <f t="shared" si="257"/>
        <v>0</v>
      </c>
      <c r="BS139" s="74">
        <f t="shared" si="257"/>
        <v>0</v>
      </c>
      <c r="BT139" s="42"/>
      <c r="BU139" s="52"/>
      <c r="BV139" s="67"/>
      <c r="BW139" s="67">
        <f t="shared" si="263"/>
        <v>0</v>
      </c>
      <c r="BX139" s="72">
        <f t="shared" si="263"/>
        <v>0</v>
      </c>
      <c r="BY139" s="60"/>
      <c r="BZ139" s="72"/>
      <c r="CA139" s="72">
        <f t="shared" si="258"/>
        <v>0</v>
      </c>
      <c r="CB139" s="74">
        <f t="shared" si="258"/>
        <v>0</v>
      </c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</row>
    <row r="140" spans="1:131" ht="20.25" hidden="1" outlineLevel="1">
      <c r="A140" s="64" t="s">
        <v>31</v>
      </c>
      <c r="B140" s="52"/>
      <c r="C140" s="67"/>
      <c r="D140" s="83">
        <v>0</v>
      </c>
      <c r="E140" s="839">
        <v>0</v>
      </c>
      <c r="F140" s="54">
        <f t="shared" si="248"/>
        <v>0</v>
      </c>
      <c r="G140" s="52"/>
      <c r="H140" s="67"/>
      <c r="I140" s="83">
        <v>0</v>
      </c>
      <c r="J140" s="83">
        <v>0</v>
      </c>
      <c r="K140" s="54">
        <f t="shared" si="249"/>
        <v>0</v>
      </c>
      <c r="L140" s="52"/>
      <c r="M140" s="67"/>
      <c r="N140" s="83">
        <v>0</v>
      </c>
      <c r="O140" s="83">
        <v>0</v>
      </c>
      <c r="P140" s="55">
        <f t="shared" si="250"/>
        <v>0</v>
      </c>
      <c r="Q140" s="52"/>
      <c r="R140" s="84"/>
      <c r="S140" s="85"/>
      <c r="T140" s="52"/>
      <c r="U140" s="84"/>
      <c r="V140" s="85"/>
      <c r="W140" s="52"/>
      <c r="X140" s="67"/>
      <c r="Y140" s="67">
        <f t="shared" si="259"/>
        <v>0</v>
      </c>
      <c r="Z140" s="72">
        <f t="shared" si="259"/>
        <v>0</v>
      </c>
      <c r="AA140" s="54">
        <f t="shared" si="251"/>
        <v>0</v>
      </c>
      <c r="AB140" s="52"/>
      <c r="AC140" s="67"/>
      <c r="AD140" s="84"/>
      <c r="AE140" s="84"/>
      <c r="AF140" s="54">
        <f t="shared" si="252"/>
        <v>0</v>
      </c>
      <c r="AG140" s="52"/>
      <c r="AH140" s="84"/>
      <c r="AI140" s="85"/>
      <c r="AJ140" s="52"/>
      <c r="AK140" s="84"/>
      <c r="AL140" s="85"/>
      <c r="AM140" s="52"/>
      <c r="AN140" s="84"/>
      <c r="AO140" s="85"/>
      <c r="AP140" s="52"/>
      <c r="AQ140" s="84"/>
      <c r="AR140" s="85"/>
      <c r="AS140" s="71"/>
      <c r="AT140" s="42"/>
      <c r="AU140" s="52"/>
      <c r="AV140" s="67"/>
      <c r="AW140" s="67">
        <f t="shared" si="260"/>
        <v>0</v>
      </c>
      <c r="AX140" s="72">
        <f t="shared" si="260"/>
        <v>0</v>
      </c>
      <c r="AY140" s="60"/>
      <c r="AZ140" s="72"/>
      <c r="BA140" s="72">
        <f t="shared" si="253"/>
        <v>0</v>
      </c>
      <c r="BB140" s="72">
        <f t="shared" si="253"/>
        <v>0</v>
      </c>
      <c r="BC140" s="52"/>
      <c r="BD140" s="67"/>
      <c r="BE140" s="67">
        <f t="shared" si="261"/>
        <v>0</v>
      </c>
      <c r="BF140" s="72">
        <f t="shared" si="261"/>
        <v>0</v>
      </c>
      <c r="BG140" s="60">
        <f t="shared" si="254"/>
        <v>0</v>
      </c>
      <c r="BH140" s="72">
        <f t="shared" si="255"/>
        <v>0</v>
      </c>
      <c r="BI140" s="74">
        <f t="shared" si="256"/>
        <v>0</v>
      </c>
      <c r="BJ140" s="73"/>
      <c r="BK140" s="42"/>
      <c r="BL140" s="52"/>
      <c r="BM140" s="67"/>
      <c r="BN140" s="67">
        <f t="shared" si="262"/>
        <v>0</v>
      </c>
      <c r="BO140" s="72">
        <f t="shared" si="262"/>
        <v>0</v>
      </c>
      <c r="BP140" s="52"/>
      <c r="BQ140" s="67"/>
      <c r="BR140" s="72">
        <f t="shared" si="257"/>
        <v>0</v>
      </c>
      <c r="BS140" s="74">
        <f t="shared" si="257"/>
        <v>0</v>
      </c>
      <c r="BT140" s="42"/>
      <c r="BU140" s="52"/>
      <c r="BV140" s="67"/>
      <c r="BW140" s="67">
        <f t="shared" si="263"/>
        <v>0</v>
      </c>
      <c r="BX140" s="72">
        <f t="shared" si="263"/>
        <v>0</v>
      </c>
      <c r="BY140" s="60"/>
      <c r="BZ140" s="72"/>
      <c r="CA140" s="72">
        <f t="shared" si="258"/>
        <v>0</v>
      </c>
      <c r="CB140" s="74">
        <f t="shared" si="258"/>
        <v>0</v>
      </c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</row>
    <row r="141" spans="1:131" ht="20.25" hidden="1" outlineLevel="1">
      <c r="A141" s="65" t="s">
        <v>32</v>
      </c>
      <c r="B141" s="52"/>
      <c r="C141" s="67"/>
      <c r="D141" s="83">
        <v>0</v>
      </c>
      <c r="E141" s="839">
        <v>0</v>
      </c>
      <c r="F141" s="54">
        <f t="shared" si="248"/>
        <v>0</v>
      </c>
      <c r="G141" s="52"/>
      <c r="H141" s="67"/>
      <c r="I141" s="83">
        <v>0</v>
      </c>
      <c r="J141" s="83">
        <v>0</v>
      </c>
      <c r="K141" s="54">
        <f t="shared" si="249"/>
        <v>0</v>
      </c>
      <c r="L141" s="52"/>
      <c r="M141" s="67"/>
      <c r="N141" s="83">
        <v>0</v>
      </c>
      <c r="O141" s="83">
        <v>0</v>
      </c>
      <c r="P141" s="55">
        <f t="shared" si="250"/>
        <v>0</v>
      </c>
      <c r="Q141" s="52"/>
      <c r="R141" s="84"/>
      <c r="S141" s="85"/>
      <c r="T141" s="52"/>
      <c r="U141" s="84"/>
      <c r="V141" s="85"/>
      <c r="W141" s="52"/>
      <c r="X141" s="67"/>
      <c r="Y141" s="67">
        <f t="shared" si="259"/>
        <v>0</v>
      </c>
      <c r="Z141" s="72">
        <f t="shared" si="259"/>
        <v>0</v>
      </c>
      <c r="AA141" s="54">
        <f t="shared" si="251"/>
        <v>0</v>
      </c>
      <c r="AB141" s="52"/>
      <c r="AC141" s="67"/>
      <c r="AD141" s="84"/>
      <c r="AE141" s="84"/>
      <c r="AF141" s="54">
        <f t="shared" si="252"/>
        <v>0</v>
      </c>
      <c r="AG141" s="52"/>
      <c r="AH141" s="84"/>
      <c r="AI141" s="85"/>
      <c r="AJ141" s="52"/>
      <c r="AK141" s="84"/>
      <c r="AL141" s="85"/>
      <c r="AM141" s="52"/>
      <c r="AN141" s="84"/>
      <c r="AO141" s="85"/>
      <c r="AP141" s="52"/>
      <c r="AQ141" s="84"/>
      <c r="AR141" s="85"/>
      <c r="AS141" s="71"/>
      <c r="AT141" s="42"/>
      <c r="AU141" s="52"/>
      <c r="AV141" s="67"/>
      <c r="AW141" s="67">
        <f t="shared" si="260"/>
        <v>0</v>
      </c>
      <c r="AX141" s="72">
        <f t="shared" si="260"/>
        <v>0</v>
      </c>
      <c r="AY141" s="60"/>
      <c r="AZ141" s="72"/>
      <c r="BA141" s="72">
        <f t="shared" si="253"/>
        <v>0</v>
      </c>
      <c r="BB141" s="72">
        <f t="shared" si="253"/>
        <v>0</v>
      </c>
      <c r="BC141" s="52"/>
      <c r="BD141" s="67"/>
      <c r="BE141" s="67">
        <f t="shared" si="261"/>
        <v>0</v>
      </c>
      <c r="BF141" s="72">
        <f t="shared" si="261"/>
        <v>0</v>
      </c>
      <c r="BG141" s="60">
        <f t="shared" si="254"/>
        <v>0</v>
      </c>
      <c r="BH141" s="72">
        <f t="shared" si="255"/>
        <v>0</v>
      </c>
      <c r="BI141" s="74">
        <f t="shared" si="256"/>
        <v>0</v>
      </c>
      <c r="BJ141" s="73"/>
      <c r="BK141" s="42"/>
      <c r="BL141" s="52"/>
      <c r="BM141" s="67"/>
      <c r="BN141" s="67">
        <f t="shared" si="262"/>
        <v>0</v>
      </c>
      <c r="BO141" s="72">
        <f t="shared" si="262"/>
        <v>0</v>
      </c>
      <c r="BP141" s="52"/>
      <c r="BQ141" s="67"/>
      <c r="BR141" s="72">
        <f t="shared" si="257"/>
        <v>0</v>
      </c>
      <c r="BS141" s="74">
        <f t="shared" si="257"/>
        <v>0</v>
      </c>
      <c r="BT141" s="42"/>
      <c r="BU141" s="52"/>
      <c r="BV141" s="67"/>
      <c r="BW141" s="67">
        <f t="shared" si="263"/>
        <v>0</v>
      </c>
      <c r="BX141" s="72">
        <f t="shared" si="263"/>
        <v>0</v>
      </c>
      <c r="BY141" s="60"/>
      <c r="BZ141" s="72"/>
      <c r="CA141" s="72">
        <f t="shared" si="258"/>
        <v>0</v>
      </c>
      <c r="CB141" s="74">
        <f t="shared" si="258"/>
        <v>0</v>
      </c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</row>
    <row r="142" spans="1:131" ht="20.25" hidden="1" outlineLevel="1">
      <c r="A142" s="64" t="s">
        <v>33</v>
      </c>
      <c r="B142" s="52"/>
      <c r="C142" s="83">
        <v>0</v>
      </c>
      <c r="D142" s="67"/>
      <c r="E142" s="72"/>
      <c r="F142" s="70"/>
      <c r="G142" s="52"/>
      <c r="H142" s="83">
        <v>0</v>
      </c>
      <c r="I142" s="67"/>
      <c r="J142" s="67"/>
      <c r="K142" s="70"/>
      <c r="L142" s="52"/>
      <c r="M142" s="83">
        <v>0</v>
      </c>
      <c r="N142" s="67"/>
      <c r="O142" s="67"/>
      <c r="P142" s="75"/>
      <c r="Q142" s="86"/>
      <c r="R142" s="67"/>
      <c r="S142" s="70"/>
      <c r="T142" s="86"/>
      <c r="U142" s="67"/>
      <c r="V142" s="70"/>
      <c r="W142" s="52"/>
      <c r="X142" s="67">
        <f>M142+Q142-T142</f>
        <v>0</v>
      </c>
      <c r="Y142" s="67"/>
      <c r="Z142" s="72"/>
      <c r="AA142" s="70"/>
      <c r="AB142" s="52"/>
      <c r="AC142" s="84"/>
      <c r="AD142" s="67"/>
      <c r="AE142" s="67"/>
      <c r="AF142" s="70"/>
      <c r="AG142" s="86"/>
      <c r="AH142" s="67"/>
      <c r="AI142" s="70"/>
      <c r="AJ142" s="86"/>
      <c r="AK142" s="67"/>
      <c r="AL142" s="70"/>
      <c r="AM142" s="86"/>
      <c r="AN142" s="67"/>
      <c r="AO142" s="70"/>
      <c r="AP142" s="86"/>
      <c r="AQ142" s="67"/>
      <c r="AR142" s="70"/>
      <c r="AS142" s="71"/>
      <c r="AT142" s="42"/>
      <c r="AU142" s="52"/>
      <c r="AV142" s="67">
        <f>AC142-M142</f>
        <v>0</v>
      </c>
      <c r="AW142" s="67"/>
      <c r="AX142" s="72"/>
      <c r="AY142" s="60"/>
      <c r="AZ142" s="72">
        <f>IF(M142=0,0,AC142/M142*100)</f>
        <v>0</v>
      </c>
      <c r="BA142" s="72"/>
      <c r="BB142" s="72"/>
      <c r="BC142" s="52"/>
      <c r="BD142" s="67">
        <f>AC142-M142-AG142-AJ142-AM142-AP142</f>
        <v>0</v>
      </c>
      <c r="BE142" s="67"/>
      <c r="BF142" s="72"/>
      <c r="BG142" s="52"/>
      <c r="BH142" s="67"/>
      <c r="BI142" s="70"/>
      <c r="BJ142" s="73"/>
      <c r="BK142" s="42"/>
      <c r="BL142" s="52"/>
      <c r="BM142" s="67">
        <f>AC142-X142</f>
        <v>0</v>
      </c>
      <c r="BN142" s="67"/>
      <c r="BO142" s="72"/>
      <c r="BP142" s="52"/>
      <c r="BQ142" s="72">
        <f>IF(X142=0,0,AC142/X142*100)</f>
        <v>0</v>
      </c>
      <c r="BR142" s="67"/>
      <c r="BS142" s="74"/>
      <c r="BT142" s="42"/>
      <c r="BU142" s="52"/>
      <c r="BV142" s="67">
        <f>AC142-C142</f>
        <v>0</v>
      </c>
      <c r="BW142" s="67"/>
      <c r="BX142" s="72"/>
      <c r="BY142" s="60"/>
      <c r="BZ142" s="72">
        <f>IF(C142=0,0,AC142/C142*100)</f>
        <v>0</v>
      </c>
      <c r="CA142" s="72"/>
      <c r="CB142" s="74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</row>
    <row r="143" spans="1:131" ht="9" hidden="1" customHeight="1" collapsed="1">
      <c r="A143" s="88"/>
      <c r="B143" s="52"/>
      <c r="C143" s="67"/>
      <c r="D143" s="67"/>
      <c r="E143" s="72"/>
      <c r="F143" s="70"/>
      <c r="G143" s="52"/>
      <c r="H143" s="67"/>
      <c r="I143" s="67"/>
      <c r="J143" s="67"/>
      <c r="K143" s="70"/>
      <c r="L143" s="52"/>
      <c r="M143" s="67"/>
      <c r="N143" s="67"/>
      <c r="O143" s="67"/>
      <c r="P143" s="75"/>
      <c r="Q143" s="52"/>
      <c r="R143" s="67"/>
      <c r="S143" s="70"/>
      <c r="T143" s="52"/>
      <c r="U143" s="67"/>
      <c r="V143" s="70"/>
      <c r="W143" s="52"/>
      <c r="X143" s="67"/>
      <c r="Y143" s="67"/>
      <c r="Z143" s="72"/>
      <c r="AA143" s="70"/>
      <c r="AB143" s="52"/>
      <c r="AC143" s="67"/>
      <c r="AD143" s="67"/>
      <c r="AE143" s="67"/>
      <c r="AF143" s="70"/>
      <c r="AG143" s="52"/>
      <c r="AH143" s="67"/>
      <c r="AI143" s="70"/>
      <c r="AJ143" s="52"/>
      <c r="AK143" s="67"/>
      <c r="AL143" s="70"/>
      <c r="AM143" s="52"/>
      <c r="AN143" s="67"/>
      <c r="AO143" s="70"/>
      <c r="AP143" s="52"/>
      <c r="AQ143" s="67"/>
      <c r="AR143" s="70"/>
      <c r="AS143" s="71"/>
      <c r="AT143" s="42"/>
      <c r="AU143" s="52"/>
      <c r="AV143" s="67"/>
      <c r="AW143" s="67"/>
      <c r="AX143" s="72"/>
      <c r="AY143" s="60"/>
      <c r="AZ143" s="72"/>
      <c r="BA143" s="72"/>
      <c r="BB143" s="72"/>
      <c r="BC143" s="52"/>
      <c r="BD143" s="67"/>
      <c r="BE143" s="67"/>
      <c r="BF143" s="72"/>
      <c r="BG143" s="52"/>
      <c r="BH143" s="67"/>
      <c r="BI143" s="70"/>
      <c r="BJ143" s="73"/>
      <c r="BK143" s="42"/>
      <c r="BL143" s="52"/>
      <c r="BM143" s="67"/>
      <c r="BN143" s="67"/>
      <c r="BO143" s="72"/>
      <c r="BP143" s="52"/>
      <c r="BQ143" s="67"/>
      <c r="BR143" s="67"/>
      <c r="BS143" s="74"/>
      <c r="BT143" s="42"/>
      <c r="BU143" s="52"/>
      <c r="BV143" s="67"/>
      <c r="BW143" s="67"/>
      <c r="BX143" s="72"/>
      <c r="BY143" s="60"/>
      <c r="BZ143" s="72"/>
      <c r="CA143" s="72"/>
      <c r="CB143" s="74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</row>
    <row r="144" spans="1:131" s="50" customFormat="1" ht="27.95" customHeight="1" thickBot="1">
      <c r="A144" s="76" t="s">
        <v>42</v>
      </c>
      <c r="B144" s="56">
        <f>C144+D144</f>
        <v>0</v>
      </c>
      <c r="C144" s="77">
        <v>0</v>
      </c>
      <c r="D144" s="53">
        <f>SUM(D145:D146,D149:D150)</f>
        <v>0</v>
      </c>
      <c r="E144" s="59">
        <f>SUM(E145:E146,E149:E150)</f>
        <v>0</v>
      </c>
      <c r="F144" s="54">
        <f t="shared" ref="F144:F150" si="264">IF(E144=0,0,ROUND(D144/E144/12,0))</f>
        <v>0</v>
      </c>
      <c r="G144" s="56">
        <f>H144+I144</f>
        <v>0</v>
      </c>
      <c r="H144" s="77">
        <v>0</v>
      </c>
      <c r="I144" s="53">
        <f>SUM(I145:I146,I149:I150)</f>
        <v>0</v>
      </c>
      <c r="J144" s="53">
        <f>SUM(J145:J146,J149:J150)</f>
        <v>0</v>
      </c>
      <c r="K144" s="54">
        <f t="shared" ref="K144:K150" si="265">IF(J144=0,0,ROUND(I144/J144/12,0))</f>
        <v>0</v>
      </c>
      <c r="L144" s="56">
        <f>M144+N144</f>
        <v>0</v>
      </c>
      <c r="M144" s="77">
        <v>0</v>
      </c>
      <c r="N144" s="53">
        <f>SUM(N145:N146,N149:N150)</f>
        <v>0</v>
      </c>
      <c r="O144" s="53">
        <f>SUM(O145:O146,O149:O150)</f>
        <v>0</v>
      </c>
      <c r="P144" s="55">
        <f t="shared" ref="P144:P150" si="266">IF(O144=0,0,ROUND(N144/O144/12,0))</f>
        <v>0</v>
      </c>
      <c r="Q144" s="78"/>
      <c r="R144" s="53">
        <f>SUM(R145:R146,R149:R150)</f>
        <v>0</v>
      </c>
      <c r="S144" s="57">
        <f>SUM(S145:S146,S149:S150)</f>
        <v>0</v>
      </c>
      <c r="T144" s="78"/>
      <c r="U144" s="53">
        <f>SUM(U145:U146,U149:U150)</f>
        <v>0</v>
      </c>
      <c r="V144" s="57">
        <f>SUM(V145:V146,V149:V150)</f>
        <v>0</v>
      </c>
      <c r="W144" s="56">
        <f>X144+Y144</f>
        <v>0</v>
      </c>
      <c r="X144" s="53">
        <f>M144+Q144-T144</f>
        <v>0</v>
      </c>
      <c r="Y144" s="53">
        <f>SUM(Y145:Y146,Y149:Y150)</f>
        <v>0</v>
      </c>
      <c r="Z144" s="59">
        <f>SUM(Z145:Z146,Z149:Z150)</f>
        <v>0</v>
      </c>
      <c r="AA144" s="54">
        <f t="shared" ref="AA144:AA150" si="267">IF(Z144=0,0,ROUND(Y144/Z144/12,0))</f>
        <v>0</v>
      </c>
      <c r="AB144" s="56">
        <f>AC144+AD144</f>
        <v>0</v>
      </c>
      <c r="AC144" s="79"/>
      <c r="AD144" s="53">
        <f>SUM(AD145:AD146,AD149:AD150)</f>
        <v>0</v>
      </c>
      <c r="AE144" s="53">
        <f>SUM(AE145:AE146,AE149:AE150)</f>
        <v>0</v>
      </c>
      <c r="AF144" s="54">
        <f t="shared" ref="AF144:AF150" si="268">IF(AE144=0,0,ROUND(AD144/AE144/12,0))</f>
        <v>0</v>
      </c>
      <c r="AG144" s="78"/>
      <c r="AH144" s="53">
        <f>SUM(AH145:AH146,AH149:AH150)</f>
        <v>0</v>
      </c>
      <c r="AI144" s="57">
        <f>SUM(AI145:AI146,AI149:AI150)</f>
        <v>0</v>
      </c>
      <c r="AJ144" s="78"/>
      <c r="AK144" s="53">
        <f>SUM(AK145:AK146,AK149:AK150)</f>
        <v>0</v>
      </c>
      <c r="AL144" s="57">
        <f>SUM(AL145:AL146,AL149:AL150)</f>
        <v>0</v>
      </c>
      <c r="AM144" s="78"/>
      <c r="AN144" s="53">
        <f>SUM(AN145:AN146,AN149:AN150)</f>
        <v>0</v>
      </c>
      <c r="AO144" s="57">
        <f>SUM(AO145:AO146,AO149:AO150)</f>
        <v>0</v>
      </c>
      <c r="AP144" s="78"/>
      <c r="AQ144" s="53">
        <f>SUM(AQ145:AQ146,AQ149:AQ150)</f>
        <v>0</v>
      </c>
      <c r="AR144" s="57">
        <f>SUM(AR145:AR146,AR149:AR150)</f>
        <v>0</v>
      </c>
      <c r="AS144" s="58"/>
      <c r="AT144" s="42"/>
      <c r="AU144" s="56">
        <f>AV144+AW144</f>
        <v>0</v>
      </c>
      <c r="AV144" s="53">
        <f>AC144-M144</f>
        <v>0</v>
      </c>
      <c r="AW144" s="53">
        <f>SUM(AW145:AW146,AW149:AW150)</f>
        <v>0</v>
      </c>
      <c r="AX144" s="59">
        <f>SUM(AX145:AX146,AX149:AX150)</f>
        <v>0</v>
      </c>
      <c r="AY144" s="61">
        <f>IF(L144=0,0,AB144/L144*100)</f>
        <v>0</v>
      </c>
      <c r="AZ144" s="59">
        <f>IF(M144=0,0,AC144/M144*100)</f>
        <v>0</v>
      </c>
      <c r="BA144" s="59">
        <f>IF(N144=0,0,AD144/N144*100)</f>
        <v>0</v>
      </c>
      <c r="BB144" s="59">
        <f>IF(O144=0,0,AE144/O144*100)</f>
        <v>0</v>
      </c>
      <c r="BC144" s="56">
        <f>BD144+BE144</f>
        <v>0</v>
      </c>
      <c r="BD144" s="53">
        <f>AC144-M144-AG144-AJ144-AM144-AP144</f>
        <v>0</v>
      </c>
      <c r="BE144" s="53">
        <f>SUM(BE145:BE146,BE149:BE150)</f>
        <v>0</v>
      </c>
      <c r="BF144" s="59">
        <f>SUM(BF145:BF146,BF149:BF150)</f>
        <v>0</v>
      </c>
      <c r="BG144" s="61">
        <f t="shared" ref="BG144:BG150" si="269">IF(F144=0,0,AF144/F144*100)</f>
        <v>0</v>
      </c>
      <c r="BH144" s="59">
        <f t="shared" ref="BH144:BH150" si="270">IF(K144=0,0,AF144/K144*100)</f>
        <v>0</v>
      </c>
      <c r="BI144" s="62">
        <f t="shared" ref="BI144:BI150" si="271">IF(P144=0,0,AF144/P144*100)</f>
        <v>0</v>
      </c>
      <c r="BJ144" s="63"/>
      <c r="BK144" s="42"/>
      <c r="BL144" s="56">
        <f>BM144+BN144</f>
        <v>0</v>
      </c>
      <c r="BM144" s="53">
        <f>AC144-X144</f>
        <v>0</v>
      </c>
      <c r="BN144" s="53">
        <f>SUM(BN145:BN146,BN149:BN150)</f>
        <v>0</v>
      </c>
      <c r="BO144" s="59">
        <f>SUM(BO145:BO146,BO149:BO150)</f>
        <v>0</v>
      </c>
      <c r="BP144" s="61">
        <f>IF(W144=0,0,AB144/W144*100)</f>
        <v>0</v>
      </c>
      <c r="BQ144" s="59">
        <f>IF(X144=0,0,AC144/X144*100)</f>
        <v>0</v>
      </c>
      <c r="BR144" s="59">
        <f>IF(Y144=0,0,AD144/Y144*100)</f>
        <v>0</v>
      </c>
      <c r="BS144" s="62">
        <f>IF(Z144=0,0,AE144/Z144*100)</f>
        <v>0</v>
      </c>
      <c r="BT144" s="42"/>
      <c r="BU144" s="56">
        <f>BV144+BW144</f>
        <v>0</v>
      </c>
      <c r="BV144" s="53">
        <f>AC144-C144</f>
        <v>0</v>
      </c>
      <c r="BW144" s="53">
        <f>SUM(BW145:BW146,BW149:BW150)</f>
        <v>0</v>
      </c>
      <c r="BX144" s="59">
        <f>SUM(BX145:BX146,BX149:BX150)</f>
        <v>0</v>
      </c>
      <c r="BY144" s="61">
        <f>IF(B144=0,0,AB144/B144*100)</f>
        <v>0</v>
      </c>
      <c r="BZ144" s="59">
        <f>IF(C144=0,0,AC144/C144*100)</f>
        <v>0</v>
      </c>
      <c r="CA144" s="59">
        <f>IF(D144=0,0,AD144/D144*100)</f>
        <v>0</v>
      </c>
      <c r="CB144" s="62">
        <f>IF(E144=0,0,AE144/E144*100)</f>
        <v>0</v>
      </c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42"/>
      <c r="DC144" s="42"/>
      <c r="DD144" s="42"/>
      <c r="DE144" s="4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42"/>
      <c r="DQ144" s="42"/>
      <c r="DR144" s="42"/>
      <c r="DS144" s="42"/>
      <c r="DT144" s="42"/>
      <c r="DU144" s="42"/>
      <c r="DV144" s="42"/>
      <c r="DW144" s="42"/>
      <c r="DX144" s="42"/>
      <c r="DY144" s="42"/>
      <c r="DZ144" s="42"/>
      <c r="EA144" s="42"/>
    </row>
    <row r="145" spans="1:131" s="18" customFormat="1" ht="21" hidden="1" thickBot="1">
      <c r="A145" s="51" t="s">
        <v>27</v>
      </c>
      <c r="B145" s="52"/>
      <c r="C145" s="67"/>
      <c r="D145" s="77">
        <v>0</v>
      </c>
      <c r="E145" s="838">
        <v>0</v>
      </c>
      <c r="F145" s="54">
        <f t="shared" si="264"/>
        <v>0</v>
      </c>
      <c r="G145" s="52"/>
      <c r="H145" s="67"/>
      <c r="I145" s="77">
        <v>0</v>
      </c>
      <c r="J145" s="77">
        <v>0</v>
      </c>
      <c r="K145" s="54">
        <f t="shared" si="265"/>
        <v>0</v>
      </c>
      <c r="L145" s="52"/>
      <c r="M145" s="67"/>
      <c r="N145" s="77">
        <v>0</v>
      </c>
      <c r="O145" s="77">
        <v>0</v>
      </c>
      <c r="P145" s="55">
        <f t="shared" si="266"/>
        <v>0</v>
      </c>
      <c r="Q145" s="52"/>
      <c r="R145" s="79"/>
      <c r="S145" s="80"/>
      <c r="T145" s="52"/>
      <c r="U145" s="79"/>
      <c r="V145" s="80"/>
      <c r="W145" s="52"/>
      <c r="X145" s="67"/>
      <c r="Y145" s="53">
        <f t="shared" ref="Y145:Z150" si="272">N145+R145-U145</f>
        <v>0</v>
      </c>
      <c r="Z145" s="59">
        <f t="shared" si="272"/>
        <v>0</v>
      </c>
      <c r="AA145" s="54">
        <f t="shared" si="267"/>
        <v>0</v>
      </c>
      <c r="AB145" s="52"/>
      <c r="AC145" s="67"/>
      <c r="AD145" s="79"/>
      <c r="AE145" s="79"/>
      <c r="AF145" s="54">
        <f t="shared" si="268"/>
        <v>0</v>
      </c>
      <c r="AG145" s="52"/>
      <c r="AH145" s="79"/>
      <c r="AI145" s="80"/>
      <c r="AJ145" s="52"/>
      <c r="AK145" s="79"/>
      <c r="AL145" s="80"/>
      <c r="AM145" s="52"/>
      <c r="AN145" s="79"/>
      <c r="AO145" s="80"/>
      <c r="AP145" s="52"/>
      <c r="AQ145" s="79"/>
      <c r="AR145" s="80"/>
      <c r="AS145" s="58"/>
      <c r="AT145" s="42"/>
      <c r="AU145" s="52"/>
      <c r="AV145" s="67"/>
      <c r="AW145" s="53">
        <f t="shared" ref="AW145:AX150" si="273">AD145-N145</f>
        <v>0</v>
      </c>
      <c r="AX145" s="59">
        <f t="shared" si="273"/>
        <v>0</v>
      </c>
      <c r="AY145" s="60"/>
      <c r="AZ145" s="72"/>
      <c r="BA145" s="59">
        <f t="shared" ref="BA145:BB150" si="274">IF(N145=0,0,AD145/N145*100)</f>
        <v>0</v>
      </c>
      <c r="BB145" s="59">
        <f t="shared" si="274"/>
        <v>0</v>
      </c>
      <c r="BC145" s="52"/>
      <c r="BD145" s="67"/>
      <c r="BE145" s="53">
        <f t="shared" ref="BE145:BF150" si="275">AD145-N145-AH145-AK145-AN145-AQ145</f>
        <v>0</v>
      </c>
      <c r="BF145" s="59">
        <f t="shared" si="275"/>
        <v>0</v>
      </c>
      <c r="BG145" s="61">
        <f t="shared" si="269"/>
        <v>0</v>
      </c>
      <c r="BH145" s="59">
        <f t="shared" si="270"/>
        <v>0</v>
      </c>
      <c r="BI145" s="62">
        <f t="shared" si="271"/>
        <v>0</v>
      </c>
      <c r="BJ145" s="63"/>
      <c r="BK145" s="42"/>
      <c r="BL145" s="52"/>
      <c r="BM145" s="67"/>
      <c r="BN145" s="53">
        <f t="shared" ref="BN145:BO150" si="276">AD145-Y145</f>
        <v>0</v>
      </c>
      <c r="BO145" s="59">
        <f t="shared" si="276"/>
        <v>0</v>
      </c>
      <c r="BP145" s="52"/>
      <c r="BQ145" s="67"/>
      <c r="BR145" s="59">
        <f t="shared" ref="BR145:BS150" si="277">IF(Y145=0,0,AD145/Y145*100)</f>
        <v>0</v>
      </c>
      <c r="BS145" s="62">
        <f t="shared" si="277"/>
        <v>0</v>
      </c>
      <c r="BT145" s="42"/>
      <c r="BU145" s="52"/>
      <c r="BV145" s="67"/>
      <c r="BW145" s="53">
        <f t="shared" ref="BW145:BX150" si="278">AD145-D145</f>
        <v>0</v>
      </c>
      <c r="BX145" s="59">
        <f t="shared" si="278"/>
        <v>0</v>
      </c>
      <c r="BY145" s="60"/>
      <c r="BZ145" s="72"/>
      <c r="CA145" s="59">
        <f t="shared" ref="CA145:CB150" si="279">IF(D145=0,0,AD145/D145*100)</f>
        <v>0</v>
      </c>
      <c r="CB145" s="62">
        <f t="shared" si="279"/>
        <v>0</v>
      </c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</row>
    <row r="146" spans="1:131" s="18" customFormat="1" ht="21" hidden="1" thickBot="1">
      <c r="A146" s="64" t="s">
        <v>28</v>
      </c>
      <c r="B146" s="52"/>
      <c r="C146" s="67"/>
      <c r="D146" s="83">
        <v>0</v>
      </c>
      <c r="E146" s="839">
        <v>0</v>
      </c>
      <c r="F146" s="54">
        <f t="shared" si="264"/>
        <v>0</v>
      </c>
      <c r="G146" s="52"/>
      <c r="H146" s="67"/>
      <c r="I146" s="83">
        <v>0</v>
      </c>
      <c r="J146" s="83">
        <v>0</v>
      </c>
      <c r="K146" s="54">
        <f t="shared" si="265"/>
        <v>0</v>
      </c>
      <c r="L146" s="52"/>
      <c r="M146" s="67"/>
      <c r="N146" s="83">
        <v>0</v>
      </c>
      <c r="O146" s="83">
        <v>0</v>
      </c>
      <c r="P146" s="55">
        <f t="shared" si="266"/>
        <v>0</v>
      </c>
      <c r="Q146" s="52"/>
      <c r="R146" s="84"/>
      <c r="S146" s="85"/>
      <c r="T146" s="52"/>
      <c r="U146" s="84"/>
      <c r="V146" s="85"/>
      <c r="W146" s="52"/>
      <c r="X146" s="67"/>
      <c r="Y146" s="67">
        <f t="shared" si="272"/>
        <v>0</v>
      </c>
      <c r="Z146" s="72">
        <f t="shared" si="272"/>
        <v>0</v>
      </c>
      <c r="AA146" s="54">
        <f t="shared" si="267"/>
        <v>0</v>
      </c>
      <c r="AB146" s="52"/>
      <c r="AC146" s="67"/>
      <c r="AD146" s="84"/>
      <c r="AE146" s="84"/>
      <c r="AF146" s="54">
        <f t="shared" si="268"/>
        <v>0</v>
      </c>
      <c r="AG146" s="52"/>
      <c r="AH146" s="84"/>
      <c r="AI146" s="85"/>
      <c r="AJ146" s="52"/>
      <c r="AK146" s="84"/>
      <c r="AL146" s="85"/>
      <c r="AM146" s="52"/>
      <c r="AN146" s="84"/>
      <c r="AO146" s="85"/>
      <c r="AP146" s="52"/>
      <c r="AQ146" s="84"/>
      <c r="AR146" s="85"/>
      <c r="AS146" s="71"/>
      <c r="AT146" s="42"/>
      <c r="AU146" s="52"/>
      <c r="AV146" s="67"/>
      <c r="AW146" s="67">
        <f t="shared" si="273"/>
        <v>0</v>
      </c>
      <c r="AX146" s="72">
        <f t="shared" si="273"/>
        <v>0</v>
      </c>
      <c r="AY146" s="60"/>
      <c r="AZ146" s="72"/>
      <c r="BA146" s="72">
        <f t="shared" si="274"/>
        <v>0</v>
      </c>
      <c r="BB146" s="72">
        <f t="shared" si="274"/>
        <v>0</v>
      </c>
      <c r="BC146" s="52"/>
      <c r="BD146" s="67"/>
      <c r="BE146" s="67">
        <f t="shared" si="275"/>
        <v>0</v>
      </c>
      <c r="BF146" s="72">
        <f t="shared" si="275"/>
        <v>0</v>
      </c>
      <c r="BG146" s="60">
        <f t="shared" si="269"/>
        <v>0</v>
      </c>
      <c r="BH146" s="72">
        <f t="shared" si="270"/>
        <v>0</v>
      </c>
      <c r="BI146" s="74">
        <f t="shared" si="271"/>
        <v>0</v>
      </c>
      <c r="BJ146" s="73"/>
      <c r="BK146" s="42"/>
      <c r="BL146" s="52"/>
      <c r="BM146" s="67"/>
      <c r="BN146" s="67">
        <f t="shared" si="276"/>
        <v>0</v>
      </c>
      <c r="BO146" s="72">
        <f t="shared" si="276"/>
        <v>0</v>
      </c>
      <c r="BP146" s="52"/>
      <c r="BQ146" s="67"/>
      <c r="BR146" s="72">
        <f t="shared" si="277"/>
        <v>0</v>
      </c>
      <c r="BS146" s="74">
        <f t="shared" si="277"/>
        <v>0</v>
      </c>
      <c r="BT146" s="42"/>
      <c r="BU146" s="52"/>
      <c r="BV146" s="67"/>
      <c r="BW146" s="67">
        <f t="shared" si="278"/>
        <v>0</v>
      </c>
      <c r="BX146" s="72">
        <f t="shared" si="278"/>
        <v>0</v>
      </c>
      <c r="BY146" s="60"/>
      <c r="BZ146" s="72"/>
      <c r="CA146" s="72">
        <f t="shared" si="279"/>
        <v>0</v>
      </c>
      <c r="CB146" s="74">
        <f t="shared" si="279"/>
        <v>0</v>
      </c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</row>
    <row r="147" spans="1:131" ht="21" hidden="1" outlineLevel="1" thickBot="1">
      <c r="A147" s="64" t="s">
        <v>29</v>
      </c>
      <c r="B147" s="52"/>
      <c r="C147" s="67"/>
      <c r="D147" s="83">
        <v>0</v>
      </c>
      <c r="E147" s="839">
        <v>0</v>
      </c>
      <c r="F147" s="54">
        <f t="shared" si="264"/>
        <v>0</v>
      </c>
      <c r="G147" s="52"/>
      <c r="H147" s="67"/>
      <c r="I147" s="83">
        <v>0</v>
      </c>
      <c r="J147" s="83">
        <v>0</v>
      </c>
      <c r="K147" s="54">
        <f t="shared" si="265"/>
        <v>0</v>
      </c>
      <c r="L147" s="52"/>
      <c r="M147" s="67"/>
      <c r="N147" s="83">
        <v>0</v>
      </c>
      <c r="O147" s="83">
        <v>0</v>
      </c>
      <c r="P147" s="55">
        <f t="shared" si="266"/>
        <v>0</v>
      </c>
      <c r="Q147" s="52"/>
      <c r="R147" s="84"/>
      <c r="S147" s="85"/>
      <c r="T147" s="52"/>
      <c r="U147" s="84"/>
      <c r="V147" s="85"/>
      <c r="W147" s="52"/>
      <c r="X147" s="67"/>
      <c r="Y147" s="67">
        <f t="shared" si="272"/>
        <v>0</v>
      </c>
      <c r="Z147" s="72">
        <f t="shared" si="272"/>
        <v>0</v>
      </c>
      <c r="AA147" s="54">
        <f t="shared" si="267"/>
        <v>0</v>
      </c>
      <c r="AB147" s="52"/>
      <c r="AC147" s="67"/>
      <c r="AD147" s="84"/>
      <c r="AE147" s="84"/>
      <c r="AF147" s="54">
        <f t="shared" si="268"/>
        <v>0</v>
      </c>
      <c r="AG147" s="52"/>
      <c r="AH147" s="84"/>
      <c r="AI147" s="85"/>
      <c r="AJ147" s="52"/>
      <c r="AK147" s="84"/>
      <c r="AL147" s="85"/>
      <c r="AM147" s="52"/>
      <c r="AN147" s="84"/>
      <c r="AO147" s="85"/>
      <c r="AP147" s="52"/>
      <c r="AQ147" s="84"/>
      <c r="AR147" s="85"/>
      <c r="AS147" s="71"/>
      <c r="AT147" s="42"/>
      <c r="AU147" s="52"/>
      <c r="AV147" s="67"/>
      <c r="AW147" s="67">
        <f t="shared" si="273"/>
        <v>0</v>
      </c>
      <c r="AX147" s="72">
        <f t="shared" si="273"/>
        <v>0</v>
      </c>
      <c r="AY147" s="60"/>
      <c r="AZ147" s="72"/>
      <c r="BA147" s="72">
        <f t="shared" si="274"/>
        <v>0</v>
      </c>
      <c r="BB147" s="72">
        <f t="shared" si="274"/>
        <v>0</v>
      </c>
      <c r="BC147" s="52"/>
      <c r="BD147" s="67"/>
      <c r="BE147" s="67">
        <f t="shared" si="275"/>
        <v>0</v>
      </c>
      <c r="BF147" s="72">
        <f t="shared" si="275"/>
        <v>0</v>
      </c>
      <c r="BG147" s="60">
        <f t="shared" si="269"/>
        <v>0</v>
      </c>
      <c r="BH147" s="72">
        <f t="shared" si="270"/>
        <v>0</v>
      </c>
      <c r="BI147" s="74">
        <f t="shared" si="271"/>
        <v>0</v>
      </c>
      <c r="BJ147" s="73"/>
      <c r="BK147" s="42"/>
      <c r="BL147" s="52"/>
      <c r="BM147" s="67"/>
      <c r="BN147" s="67">
        <f t="shared" si="276"/>
        <v>0</v>
      </c>
      <c r="BO147" s="72">
        <f t="shared" si="276"/>
        <v>0</v>
      </c>
      <c r="BP147" s="52"/>
      <c r="BQ147" s="67"/>
      <c r="BR147" s="72">
        <f t="shared" si="277"/>
        <v>0</v>
      </c>
      <c r="BS147" s="74">
        <f t="shared" si="277"/>
        <v>0</v>
      </c>
      <c r="BT147" s="42"/>
      <c r="BU147" s="52"/>
      <c r="BV147" s="67"/>
      <c r="BW147" s="67">
        <f t="shared" si="278"/>
        <v>0</v>
      </c>
      <c r="BX147" s="72">
        <f t="shared" si="278"/>
        <v>0</v>
      </c>
      <c r="BY147" s="60"/>
      <c r="BZ147" s="72"/>
      <c r="CA147" s="72">
        <f t="shared" si="279"/>
        <v>0</v>
      </c>
      <c r="CB147" s="74">
        <f t="shared" si="279"/>
        <v>0</v>
      </c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42"/>
      <c r="DQ147" s="42"/>
      <c r="DR147" s="42"/>
      <c r="DS147" s="42"/>
      <c r="DT147" s="42"/>
      <c r="DU147" s="42"/>
      <c r="DV147" s="42"/>
      <c r="DW147" s="42"/>
      <c r="DX147" s="42"/>
      <c r="DY147" s="42"/>
      <c r="DZ147" s="42"/>
      <c r="EA147" s="42"/>
    </row>
    <row r="148" spans="1:131" ht="21" hidden="1" outlineLevel="1" thickBot="1">
      <c r="A148" s="64" t="s">
        <v>30</v>
      </c>
      <c r="B148" s="52"/>
      <c r="C148" s="67"/>
      <c r="D148" s="83">
        <v>0</v>
      </c>
      <c r="E148" s="839">
        <v>0</v>
      </c>
      <c r="F148" s="54">
        <f t="shared" si="264"/>
        <v>0</v>
      </c>
      <c r="G148" s="52"/>
      <c r="H148" s="67"/>
      <c r="I148" s="83">
        <v>0</v>
      </c>
      <c r="J148" s="83">
        <v>0</v>
      </c>
      <c r="K148" s="54">
        <f t="shared" si="265"/>
        <v>0</v>
      </c>
      <c r="L148" s="52"/>
      <c r="M148" s="67"/>
      <c r="N148" s="83">
        <v>0</v>
      </c>
      <c r="O148" s="83">
        <v>0</v>
      </c>
      <c r="P148" s="55">
        <f t="shared" si="266"/>
        <v>0</v>
      </c>
      <c r="Q148" s="52"/>
      <c r="R148" s="84"/>
      <c r="S148" s="85"/>
      <c r="T148" s="52"/>
      <c r="U148" s="84"/>
      <c r="V148" s="85"/>
      <c r="W148" s="52"/>
      <c r="X148" s="67"/>
      <c r="Y148" s="67">
        <f t="shared" si="272"/>
        <v>0</v>
      </c>
      <c r="Z148" s="72">
        <f t="shared" si="272"/>
        <v>0</v>
      </c>
      <c r="AA148" s="54">
        <f t="shared" si="267"/>
        <v>0</v>
      </c>
      <c r="AB148" s="52"/>
      <c r="AC148" s="67"/>
      <c r="AD148" s="84"/>
      <c r="AE148" s="84"/>
      <c r="AF148" s="54">
        <f t="shared" si="268"/>
        <v>0</v>
      </c>
      <c r="AG148" s="52"/>
      <c r="AH148" s="84"/>
      <c r="AI148" s="85"/>
      <c r="AJ148" s="52"/>
      <c r="AK148" s="84"/>
      <c r="AL148" s="85"/>
      <c r="AM148" s="52"/>
      <c r="AN148" s="84"/>
      <c r="AO148" s="85"/>
      <c r="AP148" s="52"/>
      <c r="AQ148" s="84"/>
      <c r="AR148" s="85"/>
      <c r="AS148" s="71"/>
      <c r="AT148" s="42"/>
      <c r="AU148" s="52"/>
      <c r="AV148" s="67"/>
      <c r="AW148" s="67">
        <f t="shared" si="273"/>
        <v>0</v>
      </c>
      <c r="AX148" s="72">
        <f t="shared" si="273"/>
        <v>0</v>
      </c>
      <c r="AY148" s="60"/>
      <c r="AZ148" s="72"/>
      <c r="BA148" s="72">
        <f t="shared" si="274"/>
        <v>0</v>
      </c>
      <c r="BB148" s="72">
        <f t="shared" si="274"/>
        <v>0</v>
      </c>
      <c r="BC148" s="52"/>
      <c r="BD148" s="67"/>
      <c r="BE148" s="67">
        <f t="shared" si="275"/>
        <v>0</v>
      </c>
      <c r="BF148" s="72">
        <f t="shared" si="275"/>
        <v>0</v>
      </c>
      <c r="BG148" s="60">
        <f t="shared" si="269"/>
        <v>0</v>
      </c>
      <c r="BH148" s="72">
        <f t="shared" si="270"/>
        <v>0</v>
      </c>
      <c r="BI148" s="74">
        <f t="shared" si="271"/>
        <v>0</v>
      </c>
      <c r="BJ148" s="73"/>
      <c r="BK148" s="42"/>
      <c r="BL148" s="52"/>
      <c r="BM148" s="67"/>
      <c r="BN148" s="67">
        <f t="shared" si="276"/>
        <v>0</v>
      </c>
      <c r="BO148" s="72">
        <f t="shared" si="276"/>
        <v>0</v>
      </c>
      <c r="BP148" s="52"/>
      <c r="BQ148" s="67"/>
      <c r="BR148" s="72">
        <f t="shared" si="277"/>
        <v>0</v>
      </c>
      <c r="BS148" s="74">
        <f t="shared" si="277"/>
        <v>0</v>
      </c>
      <c r="BT148" s="42"/>
      <c r="BU148" s="52"/>
      <c r="BV148" s="67"/>
      <c r="BW148" s="67">
        <f t="shared" si="278"/>
        <v>0</v>
      </c>
      <c r="BX148" s="72">
        <f t="shared" si="278"/>
        <v>0</v>
      </c>
      <c r="BY148" s="60"/>
      <c r="BZ148" s="72"/>
      <c r="CA148" s="72">
        <f t="shared" si="279"/>
        <v>0</v>
      </c>
      <c r="CB148" s="74">
        <f t="shared" si="279"/>
        <v>0</v>
      </c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42"/>
      <c r="DQ148" s="42"/>
      <c r="DR148" s="42"/>
      <c r="DS148" s="42"/>
      <c r="DT148" s="42"/>
      <c r="DU148" s="42"/>
      <c r="DV148" s="42"/>
      <c r="DW148" s="42"/>
      <c r="DX148" s="42"/>
      <c r="DY148" s="42"/>
      <c r="DZ148" s="42"/>
      <c r="EA148" s="42"/>
    </row>
    <row r="149" spans="1:131" ht="21" hidden="1" outlineLevel="1" thickBot="1">
      <c r="A149" s="64" t="s">
        <v>31</v>
      </c>
      <c r="B149" s="52"/>
      <c r="C149" s="67"/>
      <c r="D149" s="83">
        <v>0</v>
      </c>
      <c r="E149" s="839">
        <v>0</v>
      </c>
      <c r="F149" s="54">
        <f t="shared" si="264"/>
        <v>0</v>
      </c>
      <c r="G149" s="52"/>
      <c r="H149" s="67"/>
      <c r="I149" s="83">
        <v>0</v>
      </c>
      <c r="J149" s="83">
        <v>0</v>
      </c>
      <c r="K149" s="54">
        <f t="shared" si="265"/>
        <v>0</v>
      </c>
      <c r="L149" s="52"/>
      <c r="M149" s="67"/>
      <c r="N149" s="83">
        <v>0</v>
      </c>
      <c r="O149" s="83">
        <v>0</v>
      </c>
      <c r="P149" s="55">
        <f t="shared" si="266"/>
        <v>0</v>
      </c>
      <c r="Q149" s="52"/>
      <c r="R149" s="84"/>
      <c r="S149" s="85"/>
      <c r="T149" s="52"/>
      <c r="U149" s="84"/>
      <c r="V149" s="85"/>
      <c r="W149" s="52"/>
      <c r="X149" s="67"/>
      <c r="Y149" s="67">
        <f t="shared" si="272"/>
        <v>0</v>
      </c>
      <c r="Z149" s="72">
        <f t="shared" si="272"/>
        <v>0</v>
      </c>
      <c r="AA149" s="54">
        <f t="shared" si="267"/>
        <v>0</v>
      </c>
      <c r="AB149" s="52"/>
      <c r="AC149" s="67"/>
      <c r="AD149" s="84"/>
      <c r="AE149" s="84"/>
      <c r="AF149" s="54">
        <f t="shared" si="268"/>
        <v>0</v>
      </c>
      <c r="AG149" s="52"/>
      <c r="AH149" s="84"/>
      <c r="AI149" s="85"/>
      <c r="AJ149" s="52"/>
      <c r="AK149" s="84"/>
      <c r="AL149" s="85"/>
      <c r="AM149" s="52"/>
      <c r="AN149" s="84"/>
      <c r="AO149" s="85"/>
      <c r="AP149" s="52"/>
      <c r="AQ149" s="84"/>
      <c r="AR149" s="85"/>
      <c r="AS149" s="71"/>
      <c r="AT149" s="42"/>
      <c r="AU149" s="52"/>
      <c r="AV149" s="67"/>
      <c r="AW149" s="67">
        <f t="shared" si="273"/>
        <v>0</v>
      </c>
      <c r="AX149" s="72">
        <f t="shared" si="273"/>
        <v>0</v>
      </c>
      <c r="AY149" s="60"/>
      <c r="AZ149" s="72"/>
      <c r="BA149" s="72">
        <f t="shared" si="274"/>
        <v>0</v>
      </c>
      <c r="BB149" s="72">
        <f t="shared" si="274"/>
        <v>0</v>
      </c>
      <c r="BC149" s="52"/>
      <c r="BD149" s="67"/>
      <c r="BE149" s="67">
        <f t="shared" si="275"/>
        <v>0</v>
      </c>
      <c r="BF149" s="72">
        <f t="shared" si="275"/>
        <v>0</v>
      </c>
      <c r="BG149" s="60">
        <f t="shared" si="269"/>
        <v>0</v>
      </c>
      <c r="BH149" s="72">
        <f t="shared" si="270"/>
        <v>0</v>
      </c>
      <c r="BI149" s="74">
        <f t="shared" si="271"/>
        <v>0</v>
      </c>
      <c r="BJ149" s="73"/>
      <c r="BK149" s="42"/>
      <c r="BL149" s="52"/>
      <c r="BM149" s="67"/>
      <c r="BN149" s="67">
        <f t="shared" si="276"/>
        <v>0</v>
      </c>
      <c r="BO149" s="72">
        <f t="shared" si="276"/>
        <v>0</v>
      </c>
      <c r="BP149" s="52"/>
      <c r="BQ149" s="67"/>
      <c r="BR149" s="72">
        <f t="shared" si="277"/>
        <v>0</v>
      </c>
      <c r="BS149" s="74">
        <f t="shared" si="277"/>
        <v>0</v>
      </c>
      <c r="BT149" s="42"/>
      <c r="BU149" s="52"/>
      <c r="BV149" s="67"/>
      <c r="BW149" s="67">
        <f t="shared" si="278"/>
        <v>0</v>
      </c>
      <c r="BX149" s="72">
        <f t="shared" si="278"/>
        <v>0</v>
      </c>
      <c r="BY149" s="60"/>
      <c r="BZ149" s="72"/>
      <c r="CA149" s="72">
        <f t="shared" si="279"/>
        <v>0</v>
      </c>
      <c r="CB149" s="74">
        <f t="shared" si="279"/>
        <v>0</v>
      </c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</row>
    <row r="150" spans="1:131" ht="21" hidden="1" outlineLevel="1" thickBot="1">
      <c r="A150" s="65" t="s">
        <v>32</v>
      </c>
      <c r="B150" s="52"/>
      <c r="C150" s="67"/>
      <c r="D150" s="83">
        <v>0</v>
      </c>
      <c r="E150" s="839">
        <v>0</v>
      </c>
      <c r="F150" s="54">
        <f t="shared" si="264"/>
        <v>0</v>
      </c>
      <c r="G150" s="52"/>
      <c r="H150" s="67"/>
      <c r="I150" s="83">
        <v>0</v>
      </c>
      <c r="J150" s="83">
        <v>0</v>
      </c>
      <c r="K150" s="54">
        <f t="shared" si="265"/>
        <v>0</v>
      </c>
      <c r="L150" s="52"/>
      <c r="M150" s="67"/>
      <c r="N150" s="83">
        <v>0</v>
      </c>
      <c r="O150" s="83">
        <v>0</v>
      </c>
      <c r="P150" s="55">
        <f t="shared" si="266"/>
        <v>0</v>
      </c>
      <c r="Q150" s="52"/>
      <c r="R150" s="84"/>
      <c r="S150" s="85"/>
      <c r="T150" s="52"/>
      <c r="U150" s="84"/>
      <c r="V150" s="85"/>
      <c r="W150" s="52"/>
      <c r="X150" s="67"/>
      <c r="Y150" s="67">
        <f t="shared" si="272"/>
        <v>0</v>
      </c>
      <c r="Z150" s="72">
        <f t="shared" si="272"/>
        <v>0</v>
      </c>
      <c r="AA150" s="54">
        <f t="shared" si="267"/>
        <v>0</v>
      </c>
      <c r="AB150" s="52"/>
      <c r="AC150" s="67"/>
      <c r="AD150" s="84"/>
      <c r="AE150" s="84"/>
      <c r="AF150" s="54">
        <f t="shared" si="268"/>
        <v>0</v>
      </c>
      <c r="AG150" s="52"/>
      <c r="AH150" s="84"/>
      <c r="AI150" s="85"/>
      <c r="AJ150" s="52"/>
      <c r="AK150" s="84"/>
      <c r="AL150" s="85"/>
      <c r="AM150" s="52"/>
      <c r="AN150" s="84"/>
      <c r="AO150" s="85"/>
      <c r="AP150" s="52"/>
      <c r="AQ150" s="84"/>
      <c r="AR150" s="85"/>
      <c r="AS150" s="71"/>
      <c r="AT150" s="42"/>
      <c r="AU150" s="52"/>
      <c r="AV150" s="67"/>
      <c r="AW150" s="67">
        <f t="shared" si="273"/>
        <v>0</v>
      </c>
      <c r="AX150" s="72">
        <f t="shared" si="273"/>
        <v>0</v>
      </c>
      <c r="AY150" s="60"/>
      <c r="AZ150" s="72"/>
      <c r="BA150" s="72">
        <f t="shared" si="274"/>
        <v>0</v>
      </c>
      <c r="BB150" s="72">
        <f t="shared" si="274"/>
        <v>0</v>
      </c>
      <c r="BC150" s="52"/>
      <c r="BD150" s="67"/>
      <c r="BE150" s="67">
        <f t="shared" si="275"/>
        <v>0</v>
      </c>
      <c r="BF150" s="72">
        <f t="shared" si="275"/>
        <v>0</v>
      </c>
      <c r="BG150" s="60">
        <f t="shared" si="269"/>
        <v>0</v>
      </c>
      <c r="BH150" s="72">
        <f t="shared" si="270"/>
        <v>0</v>
      </c>
      <c r="BI150" s="74">
        <f t="shared" si="271"/>
        <v>0</v>
      </c>
      <c r="BJ150" s="73"/>
      <c r="BK150" s="42"/>
      <c r="BL150" s="52"/>
      <c r="BM150" s="67"/>
      <c r="BN150" s="67">
        <f t="shared" si="276"/>
        <v>0</v>
      </c>
      <c r="BO150" s="72">
        <f t="shared" si="276"/>
        <v>0</v>
      </c>
      <c r="BP150" s="52"/>
      <c r="BQ150" s="67"/>
      <c r="BR150" s="72">
        <f t="shared" si="277"/>
        <v>0</v>
      </c>
      <c r="BS150" s="74">
        <f t="shared" si="277"/>
        <v>0</v>
      </c>
      <c r="BT150" s="42"/>
      <c r="BU150" s="52"/>
      <c r="BV150" s="67"/>
      <c r="BW150" s="67">
        <f t="shared" si="278"/>
        <v>0</v>
      </c>
      <c r="BX150" s="72">
        <f t="shared" si="278"/>
        <v>0</v>
      </c>
      <c r="BY150" s="60"/>
      <c r="BZ150" s="72"/>
      <c r="CA150" s="72">
        <f t="shared" si="279"/>
        <v>0</v>
      </c>
      <c r="CB150" s="74">
        <f t="shared" si="279"/>
        <v>0</v>
      </c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42"/>
      <c r="DC150" s="42"/>
      <c r="DD150" s="42"/>
      <c r="DE150" s="42"/>
      <c r="DF150" s="42"/>
      <c r="DG150" s="42"/>
      <c r="DH150" s="42"/>
      <c r="DI150" s="42"/>
      <c r="DJ150" s="42"/>
      <c r="DK150" s="42"/>
      <c r="DL150" s="42"/>
      <c r="DM150" s="42"/>
      <c r="DN150" s="42"/>
      <c r="DO150" s="42"/>
      <c r="DP150" s="42"/>
      <c r="DQ150" s="42"/>
      <c r="DR150" s="42"/>
      <c r="DS150" s="42"/>
      <c r="DT150" s="42"/>
      <c r="DU150" s="42"/>
      <c r="DV150" s="42"/>
      <c r="DW150" s="42"/>
      <c r="DX150" s="42"/>
      <c r="DY150" s="42"/>
      <c r="DZ150" s="42"/>
      <c r="EA150" s="42"/>
    </row>
    <row r="151" spans="1:131" ht="21" hidden="1" outlineLevel="1" thickBot="1">
      <c r="A151" s="64" t="s">
        <v>33</v>
      </c>
      <c r="B151" s="89"/>
      <c r="C151" s="90">
        <v>0</v>
      </c>
      <c r="D151" s="91"/>
      <c r="E151" s="97"/>
      <c r="F151" s="92"/>
      <c r="G151" s="89"/>
      <c r="H151" s="90">
        <v>0</v>
      </c>
      <c r="I151" s="91"/>
      <c r="J151" s="91"/>
      <c r="K151" s="92"/>
      <c r="L151" s="89"/>
      <c r="M151" s="90">
        <v>0</v>
      </c>
      <c r="N151" s="91"/>
      <c r="O151" s="91"/>
      <c r="P151" s="93"/>
      <c r="Q151" s="94"/>
      <c r="R151" s="91"/>
      <c r="S151" s="92"/>
      <c r="T151" s="94"/>
      <c r="U151" s="91"/>
      <c r="V151" s="92"/>
      <c r="W151" s="89"/>
      <c r="X151" s="91">
        <f>M151+Q151-T151</f>
        <v>0</v>
      </c>
      <c r="Y151" s="91"/>
      <c r="Z151" s="97"/>
      <c r="AA151" s="92"/>
      <c r="AB151" s="89"/>
      <c r="AC151" s="95"/>
      <c r="AD151" s="91"/>
      <c r="AE151" s="91"/>
      <c r="AF151" s="92"/>
      <c r="AG151" s="94"/>
      <c r="AH151" s="91"/>
      <c r="AI151" s="92"/>
      <c r="AJ151" s="94"/>
      <c r="AK151" s="91"/>
      <c r="AL151" s="92"/>
      <c r="AM151" s="94"/>
      <c r="AN151" s="91"/>
      <c r="AO151" s="92"/>
      <c r="AP151" s="94"/>
      <c r="AQ151" s="91"/>
      <c r="AR151" s="92"/>
      <c r="AS151" s="96"/>
      <c r="AT151" s="42"/>
      <c r="AU151" s="89"/>
      <c r="AV151" s="91">
        <f>AC151-M151</f>
        <v>0</v>
      </c>
      <c r="AW151" s="91"/>
      <c r="AX151" s="97"/>
      <c r="AY151" s="98"/>
      <c r="AZ151" s="97">
        <f>IF(M151=0,0,AC151/M151*100)</f>
        <v>0</v>
      </c>
      <c r="BA151" s="97"/>
      <c r="BB151" s="97"/>
      <c r="BC151" s="89"/>
      <c r="BD151" s="91">
        <f>AC151-M151-AG151-AJ151-AM151-AP151</f>
        <v>0</v>
      </c>
      <c r="BE151" s="91"/>
      <c r="BF151" s="97"/>
      <c r="BG151" s="89"/>
      <c r="BH151" s="91"/>
      <c r="BI151" s="92"/>
      <c r="BJ151" s="99"/>
      <c r="BK151" s="42"/>
      <c r="BL151" s="89"/>
      <c r="BM151" s="91">
        <f>AC151-X151</f>
        <v>0</v>
      </c>
      <c r="BN151" s="91"/>
      <c r="BO151" s="97"/>
      <c r="BP151" s="89"/>
      <c r="BQ151" s="97">
        <f>IF(X151=0,0,AC151/X151*100)</f>
        <v>0</v>
      </c>
      <c r="BR151" s="91"/>
      <c r="BS151" s="100"/>
      <c r="BT151" s="42"/>
      <c r="BU151" s="89"/>
      <c r="BV151" s="91">
        <f>AC151-C151</f>
        <v>0</v>
      </c>
      <c r="BW151" s="91"/>
      <c r="BX151" s="97"/>
      <c r="BY151" s="98"/>
      <c r="BZ151" s="97">
        <f>IF(C151=0,0,AC151/C151*100)</f>
        <v>0</v>
      </c>
      <c r="CA151" s="97"/>
      <c r="CB151" s="100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</row>
    <row r="152" spans="1:131" s="106" customFormat="1" ht="5.25" customHeight="1" collapsed="1" thickBot="1">
      <c r="A152" s="101"/>
      <c r="B152" s="102"/>
      <c r="C152" s="102"/>
      <c r="D152" s="102"/>
      <c r="E152" s="103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3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42"/>
      <c r="AU152" s="102"/>
      <c r="AV152" s="102"/>
      <c r="AW152" s="102"/>
      <c r="AX152" s="103"/>
      <c r="AY152" s="102"/>
      <c r="AZ152" s="102"/>
      <c r="BA152" s="102"/>
      <c r="BB152" s="102"/>
      <c r="BC152" s="102"/>
      <c r="BD152" s="102"/>
      <c r="BE152" s="102"/>
      <c r="BF152" s="103"/>
      <c r="BG152" s="102"/>
      <c r="BH152" s="102"/>
      <c r="BI152" s="102"/>
      <c r="BJ152" s="102"/>
      <c r="BK152" s="42"/>
      <c r="BL152" s="104"/>
      <c r="BM152" s="104"/>
      <c r="BN152" s="104"/>
      <c r="BO152" s="105"/>
      <c r="BP152" s="104"/>
      <c r="BQ152" s="104"/>
      <c r="BR152" s="104"/>
      <c r="BS152" s="105"/>
      <c r="BT152" s="42"/>
      <c r="BU152" s="104"/>
      <c r="BV152" s="104"/>
      <c r="BW152" s="104"/>
      <c r="BX152" s="105"/>
      <c r="BY152" s="105"/>
      <c r="BZ152" s="105"/>
      <c r="CA152" s="105"/>
      <c r="CB152" s="105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</row>
    <row r="153" spans="1:131" s="50" customFormat="1" ht="27.95" customHeight="1" thickBot="1">
      <c r="A153" s="107" t="s">
        <v>43</v>
      </c>
      <c r="B153" s="108">
        <f t="shared" ref="B153:B158" si="280">C153+D153</f>
        <v>0</v>
      </c>
      <c r="C153" s="109">
        <v>0</v>
      </c>
      <c r="D153" s="110">
        <f>D154+D155</f>
        <v>0</v>
      </c>
      <c r="E153" s="840">
        <f>E154+E155</f>
        <v>0</v>
      </c>
      <c r="F153" s="111">
        <f t="shared" ref="F153:F158" si="281">IF(E153=0,0,ROUND(D153/E153/12,0))</f>
        <v>0</v>
      </c>
      <c r="G153" s="108">
        <f t="shared" ref="G153:G158" si="282">H153+I153</f>
        <v>0</v>
      </c>
      <c r="H153" s="109">
        <v>0</v>
      </c>
      <c r="I153" s="110">
        <f>I154+I155</f>
        <v>0</v>
      </c>
      <c r="J153" s="110">
        <f>J154+J155</f>
        <v>0</v>
      </c>
      <c r="K153" s="111">
        <f t="shared" ref="K153:K158" si="283">IF(J153=0,0,ROUND(I153/J153/12,0))</f>
        <v>0</v>
      </c>
      <c r="L153" s="108">
        <f t="shared" ref="L153:L158" si="284">M153+N153</f>
        <v>0</v>
      </c>
      <c r="M153" s="109">
        <v>0</v>
      </c>
      <c r="N153" s="110">
        <f>N154+N155</f>
        <v>0</v>
      </c>
      <c r="O153" s="110">
        <f>O154+O155</f>
        <v>0</v>
      </c>
      <c r="P153" s="112">
        <f t="shared" ref="P153:P158" si="285">IF(O153=0,0,ROUND(N153/O153/12,0))</f>
        <v>0</v>
      </c>
      <c r="Q153" s="113"/>
      <c r="R153" s="114">
        <f>R154+R155</f>
        <v>0</v>
      </c>
      <c r="S153" s="115">
        <f>S154+S155</f>
        <v>0</v>
      </c>
      <c r="T153" s="116"/>
      <c r="U153" s="114">
        <f>U154+U155</f>
        <v>0</v>
      </c>
      <c r="V153" s="115">
        <f>V154+V155</f>
        <v>0</v>
      </c>
      <c r="W153" s="108">
        <f t="shared" ref="W153:W158" si="286">X153+Y153</f>
        <v>0</v>
      </c>
      <c r="X153" s="117">
        <f t="shared" ref="X153:Z158" si="287">M153+Q153-T153</f>
        <v>0</v>
      </c>
      <c r="Y153" s="117">
        <f t="shared" si="287"/>
        <v>0</v>
      </c>
      <c r="Z153" s="120">
        <f t="shared" si="287"/>
        <v>0</v>
      </c>
      <c r="AA153" s="111">
        <f t="shared" ref="AA153:AA158" si="288">IF(Z153=0,0,ROUND(Y153/Z153/12,0))</f>
        <v>0</v>
      </c>
      <c r="AB153" s="108">
        <f t="shared" ref="AB153:AB158" si="289">AC153+AD153</f>
        <v>0</v>
      </c>
      <c r="AC153" s="118"/>
      <c r="AD153" s="114">
        <f>AD154+AD155</f>
        <v>0</v>
      </c>
      <c r="AE153" s="114">
        <f>AE154+AE155</f>
        <v>0</v>
      </c>
      <c r="AF153" s="111">
        <f t="shared" ref="AF153:AF158" si="290">IF(AE153=0,0,ROUND(AD153/AE153/12,0))</f>
        <v>0</v>
      </c>
      <c r="AG153" s="113"/>
      <c r="AH153" s="114">
        <f>AH154+AH155</f>
        <v>0</v>
      </c>
      <c r="AI153" s="115">
        <f>AI154+AI155</f>
        <v>0</v>
      </c>
      <c r="AJ153" s="113"/>
      <c r="AK153" s="114">
        <f>AK154+AK155</f>
        <v>0</v>
      </c>
      <c r="AL153" s="115">
        <f>AL154+AL155</f>
        <v>0</v>
      </c>
      <c r="AM153" s="113"/>
      <c r="AN153" s="114">
        <f>AN154+AN155</f>
        <v>0</v>
      </c>
      <c r="AO153" s="115">
        <f>AO154+AO155</f>
        <v>0</v>
      </c>
      <c r="AP153" s="113"/>
      <c r="AQ153" s="114">
        <f>AQ154+AQ155</f>
        <v>0</v>
      </c>
      <c r="AR153" s="115">
        <f>AR154+AR155</f>
        <v>0</v>
      </c>
      <c r="AS153" s="119">
        <f>AS154+AS155</f>
        <v>0</v>
      </c>
      <c r="AT153" s="42"/>
      <c r="AU153" s="108">
        <f t="shared" ref="AU153:AU158" si="291">AV153+AW153</f>
        <v>0</v>
      </c>
      <c r="AV153" s="117">
        <f t="shared" ref="AV153:AX158" si="292">AC153-M153</f>
        <v>0</v>
      </c>
      <c r="AW153" s="117">
        <f t="shared" si="292"/>
        <v>0</v>
      </c>
      <c r="AX153" s="120">
        <f t="shared" si="292"/>
        <v>0</v>
      </c>
      <c r="AY153" s="121">
        <f t="shared" ref="AY153:BB158" si="293">IF(L153=0,0,AB153/L153*100)</f>
        <v>0</v>
      </c>
      <c r="AZ153" s="120">
        <f t="shared" si="293"/>
        <v>0</v>
      </c>
      <c r="BA153" s="120">
        <f t="shared" si="293"/>
        <v>0</v>
      </c>
      <c r="BB153" s="120">
        <f t="shared" si="293"/>
        <v>0</v>
      </c>
      <c r="BC153" s="108">
        <f t="shared" ref="BC153:BC158" si="294">BD153+BE153</f>
        <v>0</v>
      </c>
      <c r="BD153" s="117">
        <f t="shared" ref="BD153:BF158" si="295">AC153-M153-AG153-AJ153-AM153-AP153</f>
        <v>0</v>
      </c>
      <c r="BE153" s="117">
        <f t="shared" si="295"/>
        <v>0</v>
      </c>
      <c r="BF153" s="120">
        <f t="shared" si="295"/>
        <v>0</v>
      </c>
      <c r="BG153" s="121">
        <f t="shared" ref="BG153:BG158" si="296">IF(F153=0,0,AF153/F153*100)</f>
        <v>0</v>
      </c>
      <c r="BH153" s="120">
        <f t="shared" ref="BH153:BH158" si="297">IF(K153=0,0,AF153/K153*100)</f>
        <v>0</v>
      </c>
      <c r="BI153" s="122">
        <f t="shared" ref="BI153:BI158" si="298">IF(P153=0,0,AF153/P153*100)</f>
        <v>0</v>
      </c>
      <c r="BJ153" s="123">
        <f t="shared" ref="BJ153:BJ158" si="299">AS153</f>
        <v>0</v>
      </c>
      <c r="BK153" s="42"/>
      <c r="BL153" s="108">
        <f t="shared" ref="BL153:BL158" si="300">BM153+BN153</f>
        <v>0</v>
      </c>
      <c r="BM153" s="117">
        <f t="shared" ref="BM153:BO158" si="301">AC153-X153</f>
        <v>0</v>
      </c>
      <c r="BN153" s="117">
        <f t="shared" si="301"/>
        <v>0</v>
      </c>
      <c r="BO153" s="120">
        <f t="shared" si="301"/>
        <v>0</v>
      </c>
      <c r="BP153" s="121">
        <f t="shared" ref="BP153:BS158" si="302">IF(W153=0,0,AB153/W153*100)</f>
        <v>0</v>
      </c>
      <c r="BQ153" s="120">
        <f t="shared" si="302"/>
        <v>0</v>
      </c>
      <c r="BR153" s="120">
        <f t="shared" si="302"/>
        <v>0</v>
      </c>
      <c r="BS153" s="124">
        <f t="shared" si="302"/>
        <v>0</v>
      </c>
      <c r="BT153" s="42"/>
      <c r="BU153" s="108">
        <f t="shared" ref="BU153:BU158" si="303">BV153+BW153</f>
        <v>0</v>
      </c>
      <c r="BV153" s="117">
        <f t="shared" ref="BV153:BX158" si="304">AC153-C153</f>
        <v>0</v>
      </c>
      <c r="BW153" s="117">
        <f t="shared" si="304"/>
        <v>0</v>
      </c>
      <c r="BX153" s="120">
        <f t="shared" si="304"/>
        <v>0</v>
      </c>
      <c r="BY153" s="121">
        <f t="shared" ref="BY153:CB158" si="305">IF(B153=0,0,AB153/B153*100)</f>
        <v>0</v>
      </c>
      <c r="BZ153" s="120">
        <f t="shared" si="305"/>
        <v>0</v>
      </c>
      <c r="CA153" s="120">
        <f t="shared" si="305"/>
        <v>0</v>
      </c>
      <c r="CB153" s="124">
        <f t="shared" si="305"/>
        <v>0</v>
      </c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</row>
    <row r="154" spans="1:131" s="50" customFormat="1" ht="20.25" customHeight="1" thickBot="1">
      <c r="A154" s="125" t="s">
        <v>44</v>
      </c>
      <c r="B154" s="35">
        <f t="shared" si="280"/>
        <v>0</v>
      </c>
      <c r="C154" s="126"/>
      <c r="D154" s="127">
        <v>0</v>
      </c>
      <c r="E154" s="841">
        <v>0</v>
      </c>
      <c r="F154" s="40">
        <f t="shared" si="281"/>
        <v>0</v>
      </c>
      <c r="G154" s="35">
        <f t="shared" si="282"/>
        <v>0</v>
      </c>
      <c r="H154" s="126"/>
      <c r="I154" s="127">
        <v>0</v>
      </c>
      <c r="J154" s="127">
        <v>0</v>
      </c>
      <c r="K154" s="40">
        <f t="shared" si="283"/>
        <v>0</v>
      </c>
      <c r="L154" s="35">
        <f t="shared" si="284"/>
        <v>0</v>
      </c>
      <c r="M154" s="126">
        <v>0</v>
      </c>
      <c r="N154" s="127">
        <v>0</v>
      </c>
      <c r="O154" s="127">
        <v>0</v>
      </c>
      <c r="P154" s="37">
        <f t="shared" si="285"/>
        <v>0</v>
      </c>
      <c r="Q154" s="128"/>
      <c r="R154" s="129"/>
      <c r="S154" s="130"/>
      <c r="T154" s="131"/>
      <c r="U154" s="129"/>
      <c r="V154" s="130"/>
      <c r="W154" s="35">
        <f t="shared" si="286"/>
        <v>0</v>
      </c>
      <c r="X154" s="126"/>
      <c r="Y154" s="36">
        <f t="shared" si="287"/>
        <v>0</v>
      </c>
      <c r="Z154" s="46">
        <f t="shared" si="287"/>
        <v>0</v>
      </c>
      <c r="AA154" s="40">
        <f t="shared" si="288"/>
        <v>0</v>
      </c>
      <c r="AB154" s="35">
        <f t="shared" si="289"/>
        <v>0</v>
      </c>
      <c r="AC154" s="126"/>
      <c r="AD154" s="129"/>
      <c r="AE154" s="129"/>
      <c r="AF154" s="40">
        <f t="shared" si="290"/>
        <v>0</v>
      </c>
      <c r="AG154" s="128"/>
      <c r="AH154" s="129"/>
      <c r="AI154" s="130"/>
      <c r="AJ154" s="128"/>
      <c r="AK154" s="129"/>
      <c r="AL154" s="130"/>
      <c r="AM154" s="128"/>
      <c r="AN154" s="129"/>
      <c r="AO154" s="130"/>
      <c r="AP154" s="128"/>
      <c r="AQ154" s="129"/>
      <c r="AR154" s="130"/>
      <c r="AS154" s="132"/>
      <c r="AT154" s="133"/>
      <c r="AU154" s="35">
        <f t="shared" si="291"/>
        <v>0</v>
      </c>
      <c r="AV154" s="36">
        <f t="shared" si="292"/>
        <v>0</v>
      </c>
      <c r="AW154" s="36">
        <f t="shared" si="292"/>
        <v>0</v>
      </c>
      <c r="AX154" s="46">
        <f t="shared" si="292"/>
        <v>0</v>
      </c>
      <c r="AY154" s="45">
        <f t="shared" si="293"/>
        <v>0</v>
      </c>
      <c r="AZ154" s="46">
        <f t="shared" si="293"/>
        <v>0</v>
      </c>
      <c r="BA154" s="46">
        <f t="shared" si="293"/>
        <v>0</v>
      </c>
      <c r="BB154" s="46">
        <f t="shared" si="293"/>
        <v>0</v>
      </c>
      <c r="BC154" s="35">
        <f t="shared" si="294"/>
        <v>0</v>
      </c>
      <c r="BD154" s="36">
        <f t="shared" si="295"/>
        <v>0</v>
      </c>
      <c r="BE154" s="36">
        <f t="shared" si="295"/>
        <v>0</v>
      </c>
      <c r="BF154" s="46">
        <f t="shared" si="295"/>
        <v>0</v>
      </c>
      <c r="BG154" s="45">
        <f t="shared" si="296"/>
        <v>0</v>
      </c>
      <c r="BH154" s="46">
        <f t="shared" si="297"/>
        <v>0</v>
      </c>
      <c r="BI154" s="47">
        <f t="shared" si="298"/>
        <v>0</v>
      </c>
      <c r="BJ154" s="134">
        <f t="shared" si="299"/>
        <v>0</v>
      </c>
      <c r="BK154" s="135"/>
      <c r="BL154" s="35">
        <f t="shared" si="300"/>
        <v>0</v>
      </c>
      <c r="BM154" s="36">
        <f t="shared" si="301"/>
        <v>0</v>
      </c>
      <c r="BN154" s="36">
        <f t="shared" si="301"/>
        <v>0</v>
      </c>
      <c r="BO154" s="46">
        <f t="shared" si="301"/>
        <v>0</v>
      </c>
      <c r="BP154" s="45">
        <f t="shared" si="302"/>
        <v>0</v>
      </c>
      <c r="BQ154" s="46">
        <f t="shared" si="302"/>
        <v>0</v>
      </c>
      <c r="BR154" s="46">
        <f t="shared" si="302"/>
        <v>0</v>
      </c>
      <c r="BS154" s="47">
        <f t="shared" si="302"/>
        <v>0</v>
      </c>
      <c r="BT154" s="133"/>
      <c r="BU154" s="35">
        <f t="shared" si="303"/>
        <v>0</v>
      </c>
      <c r="BV154" s="36">
        <f t="shared" si="304"/>
        <v>0</v>
      </c>
      <c r="BW154" s="36">
        <f t="shared" si="304"/>
        <v>0</v>
      </c>
      <c r="BX154" s="46">
        <f t="shared" si="304"/>
        <v>0</v>
      </c>
      <c r="BY154" s="45">
        <f t="shared" si="305"/>
        <v>0</v>
      </c>
      <c r="BZ154" s="46">
        <f t="shared" si="305"/>
        <v>0</v>
      </c>
      <c r="CA154" s="46">
        <f t="shared" si="305"/>
        <v>0</v>
      </c>
      <c r="CB154" s="47">
        <f t="shared" si="305"/>
        <v>0</v>
      </c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  <c r="DL154" s="42"/>
      <c r="DM154" s="42"/>
      <c r="DN154" s="42"/>
      <c r="DO154" s="42"/>
      <c r="DP154" s="42"/>
      <c r="DQ154" s="42"/>
      <c r="DR154" s="42"/>
      <c r="DS154" s="42"/>
      <c r="DT154" s="42"/>
      <c r="DU154" s="42"/>
      <c r="DV154" s="42"/>
      <c r="DW154" s="42"/>
      <c r="DX154" s="42"/>
      <c r="DY154" s="42"/>
      <c r="DZ154" s="42"/>
      <c r="EA154" s="42"/>
    </row>
    <row r="155" spans="1:131" ht="21" hidden="1" outlineLevel="1" thickBot="1">
      <c r="A155" s="136" t="s">
        <v>45</v>
      </c>
      <c r="B155" s="137">
        <f t="shared" si="280"/>
        <v>0</v>
      </c>
      <c r="C155" s="138"/>
      <c r="D155" s="139">
        <v>0</v>
      </c>
      <c r="E155" s="842">
        <v>0</v>
      </c>
      <c r="F155" s="34">
        <f t="shared" si="281"/>
        <v>0</v>
      </c>
      <c r="G155" s="137">
        <f t="shared" si="282"/>
        <v>0</v>
      </c>
      <c r="H155" s="138"/>
      <c r="I155" s="139">
        <v>0</v>
      </c>
      <c r="J155" s="139">
        <v>0</v>
      </c>
      <c r="K155" s="34">
        <f t="shared" si="283"/>
        <v>0</v>
      </c>
      <c r="L155" s="137">
        <f t="shared" si="284"/>
        <v>0</v>
      </c>
      <c r="M155" s="138"/>
      <c r="N155" s="139">
        <v>0</v>
      </c>
      <c r="O155" s="139">
        <v>0</v>
      </c>
      <c r="P155" s="140">
        <f t="shared" si="285"/>
        <v>0</v>
      </c>
      <c r="Q155" s="141"/>
      <c r="R155" s="142"/>
      <c r="S155" s="143"/>
      <c r="T155" s="144"/>
      <c r="U155" s="142"/>
      <c r="V155" s="143"/>
      <c r="W155" s="137">
        <f t="shared" si="286"/>
        <v>0</v>
      </c>
      <c r="X155" s="138"/>
      <c r="Y155" s="145">
        <f t="shared" si="287"/>
        <v>0</v>
      </c>
      <c r="Z155" s="146">
        <f t="shared" si="287"/>
        <v>0</v>
      </c>
      <c r="AA155" s="34">
        <f t="shared" si="288"/>
        <v>0</v>
      </c>
      <c r="AB155" s="137">
        <f t="shared" si="289"/>
        <v>0</v>
      </c>
      <c r="AC155" s="138"/>
      <c r="AD155" s="142"/>
      <c r="AE155" s="142"/>
      <c r="AF155" s="34">
        <f t="shared" si="290"/>
        <v>0</v>
      </c>
      <c r="AG155" s="141"/>
      <c r="AH155" s="142"/>
      <c r="AI155" s="143"/>
      <c r="AJ155" s="141"/>
      <c r="AK155" s="142"/>
      <c r="AL155" s="143"/>
      <c r="AM155" s="141"/>
      <c r="AN155" s="142"/>
      <c r="AO155" s="143"/>
      <c r="AP155" s="141"/>
      <c r="AQ155" s="142"/>
      <c r="AR155" s="143"/>
      <c r="AS155" s="143"/>
      <c r="AT155" s="42"/>
      <c r="AU155" s="137">
        <f t="shared" si="291"/>
        <v>0</v>
      </c>
      <c r="AV155" s="145">
        <f t="shared" si="292"/>
        <v>0</v>
      </c>
      <c r="AW155" s="145">
        <f t="shared" si="292"/>
        <v>0</v>
      </c>
      <c r="AX155" s="146">
        <f t="shared" si="292"/>
        <v>0</v>
      </c>
      <c r="AY155" s="147">
        <f t="shared" si="293"/>
        <v>0</v>
      </c>
      <c r="AZ155" s="59">
        <f t="shared" si="293"/>
        <v>0</v>
      </c>
      <c r="BA155" s="59">
        <f t="shared" si="293"/>
        <v>0</v>
      </c>
      <c r="BB155" s="59">
        <f t="shared" si="293"/>
        <v>0</v>
      </c>
      <c r="BC155" s="137">
        <f t="shared" si="294"/>
        <v>0</v>
      </c>
      <c r="BD155" s="145">
        <f t="shared" si="295"/>
        <v>0</v>
      </c>
      <c r="BE155" s="145">
        <f t="shared" si="295"/>
        <v>0</v>
      </c>
      <c r="BF155" s="146">
        <f t="shared" si="295"/>
        <v>0</v>
      </c>
      <c r="BG155" s="147">
        <f t="shared" si="296"/>
        <v>0</v>
      </c>
      <c r="BH155" s="59">
        <f t="shared" si="297"/>
        <v>0</v>
      </c>
      <c r="BI155" s="62">
        <f t="shared" si="298"/>
        <v>0</v>
      </c>
      <c r="BJ155" s="58">
        <f t="shared" si="299"/>
        <v>0</v>
      </c>
      <c r="BK155" s="42"/>
      <c r="BL155" s="137">
        <f t="shared" si="300"/>
        <v>0</v>
      </c>
      <c r="BM155" s="145">
        <f t="shared" si="301"/>
        <v>0</v>
      </c>
      <c r="BN155" s="145">
        <f t="shared" si="301"/>
        <v>0</v>
      </c>
      <c r="BO155" s="146">
        <f t="shared" si="301"/>
        <v>0</v>
      </c>
      <c r="BP155" s="148">
        <f t="shared" si="302"/>
        <v>0</v>
      </c>
      <c r="BQ155" s="146">
        <f t="shared" si="302"/>
        <v>0</v>
      </c>
      <c r="BR155" s="146">
        <f t="shared" si="302"/>
        <v>0</v>
      </c>
      <c r="BS155" s="149">
        <f t="shared" si="302"/>
        <v>0</v>
      </c>
      <c r="BT155" s="42"/>
      <c r="BU155" s="137">
        <f t="shared" si="303"/>
        <v>0</v>
      </c>
      <c r="BV155" s="145">
        <f t="shared" si="304"/>
        <v>0</v>
      </c>
      <c r="BW155" s="145">
        <f t="shared" si="304"/>
        <v>0</v>
      </c>
      <c r="BX155" s="146">
        <f t="shared" si="304"/>
        <v>0</v>
      </c>
      <c r="BY155" s="148">
        <f t="shared" si="305"/>
        <v>0</v>
      </c>
      <c r="BZ155" s="146">
        <f t="shared" si="305"/>
        <v>0</v>
      </c>
      <c r="CA155" s="146">
        <f t="shared" si="305"/>
        <v>0</v>
      </c>
      <c r="CB155" s="149">
        <f t="shared" si="305"/>
        <v>0</v>
      </c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</row>
    <row r="156" spans="1:131" ht="21" hidden="1" outlineLevel="1" thickBot="1">
      <c r="A156" s="51" t="s">
        <v>46</v>
      </c>
      <c r="B156" s="150">
        <f t="shared" si="280"/>
        <v>0</v>
      </c>
      <c r="C156" s="66"/>
      <c r="D156" s="77">
        <v>0</v>
      </c>
      <c r="E156" s="838">
        <v>0</v>
      </c>
      <c r="F156" s="54">
        <f t="shared" si="281"/>
        <v>0</v>
      </c>
      <c r="G156" s="150">
        <f t="shared" si="282"/>
        <v>0</v>
      </c>
      <c r="H156" s="77">
        <v>0</v>
      </c>
      <c r="I156" s="77">
        <v>0</v>
      </c>
      <c r="J156" s="77">
        <v>0</v>
      </c>
      <c r="K156" s="54">
        <f t="shared" si="283"/>
        <v>0</v>
      </c>
      <c r="L156" s="150">
        <f t="shared" si="284"/>
        <v>0</v>
      </c>
      <c r="M156" s="66"/>
      <c r="N156" s="77">
        <v>0</v>
      </c>
      <c r="O156" s="77">
        <v>0</v>
      </c>
      <c r="P156" s="55">
        <f t="shared" si="285"/>
        <v>0</v>
      </c>
      <c r="Q156" s="151"/>
      <c r="R156" s="79"/>
      <c r="S156" s="80"/>
      <c r="T156" s="152"/>
      <c r="U156" s="79"/>
      <c r="V156" s="80"/>
      <c r="W156" s="150">
        <f t="shared" si="286"/>
        <v>0</v>
      </c>
      <c r="X156" s="66"/>
      <c r="Y156" s="53">
        <f t="shared" si="287"/>
        <v>0</v>
      </c>
      <c r="Z156" s="59">
        <f t="shared" si="287"/>
        <v>0</v>
      </c>
      <c r="AA156" s="54">
        <f t="shared" si="288"/>
        <v>0</v>
      </c>
      <c r="AB156" s="150">
        <f t="shared" si="289"/>
        <v>0</v>
      </c>
      <c r="AC156" s="66"/>
      <c r="AD156" s="79"/>
      <c r="AE156" s="79"/>
      <c r="AF156" s="54">
        <f t="shared" si="290"/>
        <v>0</v>
      </c>
      <c r="AG156" s="151"/>
      <c r="AH156" s="79"/>
      <c r="AI156" s="80"/>
      <c r="AJ156" s="151"/>
      <c r="AK156" s="79"/>
      <c r="AL156" s="80"/>
      <c r="AM156" s="151"/>
      <c r="AN156" s="79"/>
      <c r="AO156" s="80"/>
      <c r="AP156" s="151"/>
      <c r="AQ156" s="79"/>
      <c r="AR156" s="80"/>
      <c r="AS156" s="80"/>
      <c r="AT156" s="42"/>
      <c r="AU156" s="150">
        <f t="shared" si="291"/>
        <v>0</v>
      </c>
      <c r="AV156" s="53">
        <f t="shared" si="292"/>
        <v>0</v>
      </c>
      <c r="AW156" s="53">
        <f t="shared" si="292"/>
        <v>0</v>
      </c>
      <c r="AX156" s="59">
        <f t="shared" si="292"/>
        <v>0</v>
      </c>
      <c r="AY156" s="147">
        <f t="shared" si="293"/>
        <v>0</v>
      </c>
      <c r="AZ156" s="59">
        <f t="shared" si="293"/>
        <v>0</v>
      </c>
      <c r="BA156" s="59">
        <f t="shared" si="293"/>
        <v>0</v>
      </c>
      <c r="BB156" s="59">
        <f t="shared" si="293"/>
        <v>0</v>
      </c>
      <c r="BC156" s="150">
        <f t="shared" si="294"/>
        <v>0</v>
      </c>
      <c r="BD156" s="53">
        <f t="shared" si="295"/>
        <v>0</v>
      </c>
      <c r="BE156" s="53">
        <f t="shared" si="295"/>
        <v>0</v>
      </c>
      <c r="BF156" s="59">
        <f t="shared" si="295"/>
        <v>0</v>
      </c>
      <c r="BG156" s="61">
        <f t="shared" si="296"/>
        <v>0</v>
      </c>
      <c r="BH156" s="59">
        <f t="shared" si="297"/>
        <v>0</v>
      </c>
      <c r="BI156" s="62">
        <f t="shared" si="298"/>
        <v>0</v>
      </c>
      <c r="BJ156" s="58">
        <f t="shared" si="299"/>
        <v>0</v>
      </c>
      <c r="BK156" s="42"/>
      <c r="BL156" s="150">
        <f t="shared" si="300"/>
        <v>0</v>
      </c>
      <c r="BM156" s="53">
        <f t="shared" si="301"/>
        <v>0</v>
      </c>
      <c r="BN156" s="53">
        <f t="shared" si="301"/>
        <v>0</v>
      </c>
      <c r="BO156" s="59">
        <f t="shared" si="301"/>
        <v>0</v>
      </c>
      <c r="BP156" s="147">
        <f t="shared" si="302"/>
        <v>0</v>
      </c>
      <c r="BQ156" s="59">
        <f t="shared" si="302"/>
        <v>0</v>
      </c>
      <c r="BR156" s="59">
        <f t="shared" si="302"/>
        <v>0</v>
      </c>
      <c r="BS156" s="62">
        <f t="shared" si="302"/>
        <v>0</v>
      </c>
      <c r="BT156" s="42"/>
      <c r="BU156" s="150">
        <f t="shared" si="303"/>
        <v>0</v>
      </c>
      <c r="BV156" s="53">
        <f t="shared" si="304"/>
        <v>0</v>
      </c>
      <c r="BW156" s="53">
        <f t="shared" si="304"/>
        <v>0</v>
      </c>
      <c r="BX156" s="59">
        <f t="shared" si="304"/>
        <v>0</v>
      </c>
      <c r="BY156" s="147">
        <f t="shared" si="305"/>
        <v>0</v>
      </c>
      <c r="BZ156" s="59">
        <f t="shared" si="305"/>
        <v>0</v>
      </c>
      <c r="CA156" s="59">
        <f t="shared" si="305"/>
        <v>0</v>
      </c>
      <c r="CB156" s="62">
        <f t="shared" si="305"/>
        <v>0</v>
      </c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  <c r="DB156" s="42"/>
      <c r="DC156" s="42"/>
      <c r="DD156" s="42"/>
      <c r="DE156" s="42"/>
      <c r="DF156" s="42"/>
      <c r="DG156" s="42"/>
      <c r="DH156" s="42"/>
      <c r="DI156" s="42"/>
      <c r="DJ156" s="42"/>
      <c r="DK156" s="42"/>
      <c r="DL156" s="42"/>
      <c r="DM156" s="42"/>
      <c r="DN156" s="42"/>
      <c r="DO156" s="42"/>
      <c r="DP156" s="42"/>
      <c r="DQ156" s="42"/>
      <c r="DR156" s="42"/>
      <c r="DS156" s="42"/>
      <c r="DT156" s="42"/>
      <c r="DU156" s="42"/>
      <c r="DV156" s="42"/>
      <c r="DW156" s="42"/>
      <c r="DX156" s="42"/>
      <c r="DY156" s="42"/>
      <c r="DZ156" s="42"/>
      <c r="EA156" s="42"/>
    </row>
    <row r="157" spans="1:131" ht="21" hidden="1" outlineLevel="1" thickBot="1">
      <c r="A157" s="51" t="s">
        <v>47</v>
      </c>
      <c r="B157" s="150">
        <f t="shared" si="280"/>
        <v>0</v>
      </c>
      <c r="C157" s="66"/>
      <c r="D157" s="77">
        <v>0</v>
      </c>
      <c r="E157" s="838">
        <v>0</v>
      </c>
      <c r="F157" s="54">
        <f t="shared" si="281"/>
        <v>0</v>
      </c>
      <c r="G157" s="150">
        <f t="shared" si="282"/>
        <v>0</v>
      </c>
      <c r="H157" s="77">
        <v>0</v>
      </c>
      <c r="I157" s="77">
        <v>0</v>
      </c>
      <c r="J157" s="77">
        <v>0</v>
      </c>
      <c r="K157" s="54">
        <f t="shared" si="283"/>
        <v>0</v>
      </c>
      <c r="L157" s="150">
        <f t="shared" si="284"/>
        <v>0</v>
      </c>
      <c r="M157" s="66"/>
      <c r="N157" s="77">
        <v>0</v>
      </c>
      <c r="O157" s="77">
        <v>0</v>
      </c>
      <c r="P157" s="55">
        <f t="shared" si="285"/>
        <v>0</v>
      </c>
      <c r="Q157" s="151"/>
      <c r="R157" s="79"/>
      <c r="S157" s="80"/>
      <c r="T157" s="152"/>
      <c r="U157" s="79"/>
      <c r="V157" s="80"/>
      <c r="W157" s="150">
        <f t="shared" si="286"/>
        <v>0</v>
      </c>
      <c r="X157" s="66"/>
      <c r="Y157" s="53">
        <f t="shared" si="287"/>
        <v>0</v>
      </c>
      <c r="Z157" s="59">
        <f t="shared" si="287"/>
        <v>0</v>
      </c>
      <c r="AA157" s="54">
        <f t="shared" si="288"/>
        <v>0</v>
      </c>
      <c r="AB157" s="150">
        <f t="shared" si="289"/>
        <v>0</v>
      </c>
      <c r="AC157" s="66"/>
      <c r="AD157" s="79"/>
      <c r="AE157" s="79"/>
      <c r="AF157" s="54">
        <f t="shared" si="290"/>
        <v>0</v>
      </c>
      <c r="AG157" s="151"/>
      <c r="AH157" s="79"/>
      <c r="AI157" s="80"/>
      <c r="AJ157" s="151"/>
      <c r="AK157" s="79"/>
      <c r="AL157" s="80"/>
      <c r="AM157" s="151"/>
      <c r="AN157" s="79"/>
      <c r="AO157" s="80"/>
      <c r="AP157" s="151"/>
      <c r="AQ157" s="79"/>
      <c r="AR157" s="80"/>
      <c r="AS157" s="80"/>
      <c r="AT157" s="42"/>
      <c r="AU157" s="150">
        <f t="shared" si="291"/>
        <v>0</v>
      </c>
      <c r="AV157" s="53">
        <f t="shared" si="292"/>
        <v>0</v>
      </c>
      <c r="AW157" s="53">
        <f t="shared" si="292"/>
        <v>0</v>
      </c>
      <c r="AX157" s="59">
        <f t="shared" si="292"/>
        <v>0</v>
      </c>
      <c r="AY157" s="147">
        <f t="shared" si="293"/>
        <v>0</v>
      </c>
      <c r="AZ157" s="59">
        <f t="shared" si="293"/>
        <v>0</v>
      </c>
      <c r="BA157" s="59">
        <f t="shared" si="293"/>
        <v>0</v>
      </c>
      <c r="BB157" s="59">
        <f t="shared" si="293"/>
        <v>0</v>
      </c>
      <c r="BC157" s="150">
        <f t="shared" si="294"/>
        <v>0</v>
      </c>
      <c r="BD157" s="53">
        <f t="shared" si="295"/>
        <v>0</v>
      </c>
      <c r="BE157" s="53">
        <f t="shared" si="295"/>
        <v>0</v>
      </c>
      <c r="BF157" s="59">
        <f t="shared" si="295"/>
        <v>0</v>
      </c>
      <c r="BG157" s="61">
        <f t="shared" si="296"/>
        <v>0</v>
      </c>
      <c r="BH157" s="59">
        <f t="shared" si="297"/>
        <v>0</v>
      </c>
      <c r="BI157" s="62">
        <f t="shared" si="298"/>
        <v>0</v>
      </c>
      <c r="BJ157" s="58">
        <f t="shared" si="299"/>
        <v>0</v>
      </c>
      <c r="BK157" s="42"/>
      <c r="BL157" s="150">
        <f t="shared" si="300"/>
        <v>0</v>
      </c>
      <c r="BM157" s="53">
        <f t="shared" si="301"/>
        <v>0</v>
      </c>
      <c r="BN157" s="53">
        <f t="shared" si="301"/>
        <v>0</v>
      </c>
      <c r="BO157" s="59">
        <f t="shared" si="301"/>
        <v>0</v>
      </c>
      <c r="BP157" s="147">
        <f t="shared" si="302"/>
        <v>0</v>
      </c>
      <c r="BQ157" s="59">
        <f t="shared" si="302"/>
        <v>0</v>
      </c>
      <c r="BR157" s="59">
        <f t="shared" si="302"/>
        <v>0</v>
      </c>
      <c r="BS157" s="62">
        <f t="shared" si="302"/>
        <v>0</v>
      </c>
      <c r="BT157" s="42"/>
      <c r="BU157" s="150">
        <f t="shared" si="303"/>
        <v>0</v>
      </c>
      <c r="BV157" s="53">
        <f t="shared" si="304"/>
        <v>0</v>
      </c>
      <c r="BW157" s="53">
        <f t="shared" si="304"/>
        <v>0</v>
      </c>
      <c r="BX157" s="59">
        <f t="shared" si="304"/>
        <v>0</v>
      </c>
      <c r="BY157" s="147">
        <f t="shared" si="305"/>
        <v>0</v>
      </c>
      <c r="BZ157" s="59">
        <f t="shared" si="305"/>
        <v>0</v>
      </c>
      <c r="CA157" s="59">
        <f t="shared" si="305"/>
        <v>0</v>
      </c>
      <c r="CB157" s="62">
        <f t="shared" si="305"/>
        <v>0</v>
      </c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42"/>
      <c r="DQ157" s="42"/>
      <c r="DR157" s="42"/>
      <c r="DS157" s="42"/>
      <c r="DT157" s="42"/>
      <c r="DU157" s="42"/>
      <c r="DV157" s="42"/>
      <c r="DW157" s="42"/>
      <c r="DX157" s="42"/>
      <c r="DY157" s="42"/>
      <c r="DZ157" s="42"/>
      <c r="EA157" s="42"/>
    </row>
    <row r="158" spans="1:131" ht="21" hidden="1" outlineLevel="1" thickBot="1">
      <c r="A158" s="153" t="s">
        <v>48</v>
      </c>
      <c r="B158" s="154">
        <f t="shared" si="280"/>
        <v>0</v>
      </c>
      <c r="C158" s="155"/>
      <c r="D158" s="156">
        <v>0</v>
      </c>
      <c r="E158" s="843">
        <v>0</v>
      </c>
      <c r="F158" s="157">
        <f t="shared" si="281"/>
        <v>0</v>
      </c>
      <c r="G158" s="154">
        <f t="shared" si="282"/>
        <v>0</v>
      </c>
      <c r="H158" s="156">
        <v>0</v>
      </c>
      <c r="I158" s="156">
        <v>0</v>
      </c>
      <c r="J158" s="156">
        <v>0</v>
      </c>
      <c r="K158" s="157">
        <f t="shared" si="283"/>
        <v>0</v>
      </c>
      <c r="L158" s="154">
        <f t="shared" si="284"/>
        <v>0</v>
      </c>
      <c r="M158" s="155"/>
      <c r="N158" s="156">
        <v>0</v>
      </c>
      <c r="O158" s="156">
        <v>0</v>
      </c>
      <c r="P158" s="158">
        <f t="shared" si="285"/>
        <v>0</v>
      </c>
      <c r="Q158" s="159"/>
      <c r="R158" s="160"/>
      <c r="S158" s="161"/>
      <c r="T158" s="162"/>
      <c r="U158" s="160"/>
      <c r="V158" s="161"/>
      <c r="W158" s="154">
        <f t="shared" si="286"/>
        <v>0</v>
      </c>
      <c r="X158" s="155"/>
      <c r="Y158" s="163">
        <f t="shared" si="287"/>
        <v>0</v>
      </c>
      <c r="Z158" s="164">
        <f t="shared" si="287"/>
        <v>0</v>
      </c>
      <c r="AA158" s="157">
        <f t="shared" si="288"/>
        <v>0</v>
      </c>
      <c r="AB158" s="154">
        <f t="shared" si="289"/>
        <v>0</v>
      </c>
      <c r="AC158" s="155"/>
      <c r="AD158" s="160"/>
      <c r="AE158" s="160"/>
      <c r="AF158" s="157">
        <f t="shared" si="290"/>
        <v>0</v>
      </c>
      <c r="AG158" s="159"/>
      <c r="AH158" s="160"/>
      <c r="AI158" s="161"/>
      <c r="AJ158" s="159"/>
      <c r="AK158" s="160"/>
      <c r="AL158" s="161"/>
      <c r="AM158" s="159"/>
      <c r="AN158" s="160"/>
      <c r="AO158" s="161"/>
      <c r="AP158" s="159"/>
      <c r="AQ158" s="160"/>
      <c r="AR158" s="161"/>
      <c r="AS158" s="161"/>
      <c r="AT158" s="42"/>
      <c r="AU158" s="154">
        <f t="shared" si="291"/>
        <v>0</v>
      </c>
      <c r="AV158" s="163">
        <f t="shared" si="292"/>
        <v>0</v>
      </c>
      <c r="AW158" s="163">
        <f t="shared" si="292"/>
        <v>0</v>
      </c>
      <c r="AX158" s="164">
        <f t="shared" si="292"/>
        <v>0</v>
      </c>
      <c r="AY158" s="165">
        <f t="shared" si="293"/>
        <v>0</v>
      </c>
      <c r="AZ158" s="164">
        <f t="shared" si="293"/>
        <v>0</v>
      </c>
      <c r="BA158" s="164">
        <f t="shared" si="293"/>
        <v>0</v>
      </c>
      <c r="BB158" s="164">
        <f t="shared" si="293"/>
        <v>0</v>
      </c>
      <c r="BC158" s="154">
        <f t="shared" si="294"/>
        <v>0</v>
      </c>
      <c r="BD158" s="163">
        <f t="shared" si="295"/>
        <v>0</v>
      </c>
      <c r="BE158" s="163">
        <f t="shared" si="295"/>
        <v>0</v>
      </c>
      <c r="BF158" s="164">
        <f t="shared" si="295"/>
        <v>0</v>
      </c>
      <c r="BG158" s="166">
        <f t="shared" si="296"/>
        <v>0</v>
      </c>
      <c r="BH158" s="164">
        <f t="shared" si="297"/>
        <v>0</v>
      </c>
      <c r="BI158" s="167">
        <f t="shared" si="298"/>
        <v>0</v>
      </c>
      <c r="BJ158" s="168">
        <f t="shared" si="299"/>
        <v>0</v>
      </c>
      <c r="BK158" s="42"/>
      <c r="BL158" s="154">
        <f t="shared" si="300"/>
        <v>0</v>
      </c>
      <c r="BM158" s="163">
        <f t="shared" si="301"/>
        <v>0</v>
      </c>
      <c r="BN158" s="163">
        <f t="shared" si="301"/>
        <v>0</v>
      </c>
      <c r="BO158" s="164">
        <f t="shared" si="301"/>
        <v>0</v>
      </c>
      <c r="BP158" s="165">
        <f t="shared" si="302"/>
        <v>0</v>
      </c>
      <c r="BQ158" s="164">
        <f t="shared" si="302"/>
        <v>0</v>
      </c>
      <c r="BR158" s="164">
        <f t="shared" si="302"/>
        <v>0</v>
      </c>
      <c r="BS158" s="167">
        <f t="shared" si="302"/>
        <v>0</v>
      </c>
      <c r="BT158" s="42"/>
      <c r="BU158" s="154">
        <f t="shared" si="303"/>
        <v>0</v>
      </c>
      <c r="BV158" s="163">
        <f t="shared" si="304"/>
        <v>0</v>
      </c>
      <c r="BW158" s="163">
        <f t="shared" si="304"/>
        <v>0</v>
      </c>
      <c r="BX158" s="164">
        <f t="shared" si="304"/>
        <v>0</v>
      </c>
      <c r="BY158" s="165">
        <f t="shared" si="305"/>
        <v>0</v>
      </c>
      <c r="BZ158" s="164">
        <f t="shared" si="305"/>
        <v>0</v>
      </c>
      <c r="CA158" s="164">
        <f t="shared" si="305"/>
        <v>0</v>
      </c>
      <c r="CB158" s="167">
        <f t="shared" si="305"/>
        <v>0</v>
      </c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42"/>
      <c r="DG158" s="42"/>
      <c r="DH158" s="42"/>
      <c r="DI158" s="42"/>
      <c r="DJ158" s="42"/>
      <c r="DK158" s="42"/>
      <c r="DL158" s="42"/>
      <c r="DM158" s="42"/>
      <c r="DN158" s="42"/>
      <c r="DO158" s="42"/>
      <c r="DP158" s="42"/>
      <c r="DQ158" s="42"/>
      <c r="DR158" s="42"/>
      <c r="DS158" s="42"/>
      <c r="DT158" s="42"/>
      <c r="DU158" s="42"/>
      <c r="DV158" s="42"/>
      <c r="DW158" s="42"/>
      <c r="DX158" s="42"/>
      <c r="DY158" s="42"/>
      <c r="DZ158" s="42"/>
      <c r="EA158" s="42"/>
    </row>
    <row r="159" spans="1:131" s="106" customFormat="1" ht="10.5" customHeight="1" collapsed="1" thickBot="1">
      <c r="A159" s="169"/>
      <c r="B159" s="170"/>
      <c r="C159" s="170"/>
      <c r="D159" s="170"/>
      <c r="E159" s="171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170"/>
      <c r="T159" s="170"/>
      <c r="U159" s="170"/>
      <c r="V159" s="170"/>
      <c r="W159" s="170"/>
      <c r="X159" s="170"/>
      <c r="Y159" s="170"/>
      <c r="Z159" s="171"/>
      <c r="AA159" s="170"/>
      <c r="AB159" s="170"/>
      <c r="AC159" s="170"/>
      <c r="AD159" s="170"/>
      <c r="AE159" s="170"/>
      <c r="AF159" s="170"/>
      <c r="AG159" s="170"/>
      <c r="AH159" s="170"/>
      <c r="AI159" s="170"/>
      <c r="AJ159" s="170"/>
      <c r="AK159" s="170"/>
      <c r="AL159" s="170"/>
      <c r="AM159" s="170"/>
      <c r="AN159" s="170"/>
      <c r="AO159" s="170"/>
      <c r="AP159" s="170"/>
      <c r="AQ159" s="170"/>
      <c r="AR159" s="170"/>
      <c r="AS159" s="170"/>
      <c r="AT159" s="42"/>
      <c r="AU159" s="170"/>
      <c r="AV159" s="170"/>
      <c r="AW159" s="170"/>
      <c r="AX159" s="171"/>
      <c r="AY159" s="170"/>
      <c r="AZ159" s="170"/>
      <c r="BA159" s="170"/>
      <c r="BB159" s="170"/>
      <c r="BC159" s="170"/>
      <c r="BD159" s="170"/>
      <c r="BE159" s="170"/>
      <c r="BF159" s="171"/>
      <c r="BG159" s="102"/>
      <c r="BH159" s="102"/>
      <c r="BI159" s="102"/>
      <c r="BJ159" s="170"/>
      <c r="BK159" s="42"/>
      <c r="BL159" s="104"/>
      <c r="BM159" s="104"/>
      <c r="BN159" s="104"/>
      <c r="BO159" s="105"/>
      <c r="BP159" s="104"/>
      <c r="BQ159" s="104"/>
      <c r="BR159" s="104"/>
      <c r="BS159" s="105"/>
      <c r="BT159" s="42"/>
      <c r="BU159" s="104"/>
      <c r="BV159" s="104"/>
      <c r="BW159" s="104"/>
      <c r="BX159" s="105"/>
      <c r="BY159" s="105"/>
      <c r="BZ159" s="105"/>
      <c r="CA159" s="105"/>
      <c r="CB159" s="105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42"/>
      <c r="DQ159" s="42"/>
      <c r="DR159" s="42"/>
      <c r="DS159" s="42"/>
      <c r="DT159" s="42"/>
      <c r="DU159" s="42"/>
      <c r="DV159" s="42"/>
      <c r="DW159" s="42"/>
      <c r="DX159" s="42"/>
      <c r="DY159" s="42"/>
      <c r="DZ159" s="42"/>
      <c r="EA159" s="42"/>
    </row>
    <row r="160" spans="1:131" s="174" customFormat="1" ht="52.5" customHeight="1" thickBot="1">
      <c r="A160" s="107" t="s">
        <v>49</v>
      </c>
      <c r="B160" s="108">
        <f>IF(B153+B19=C160+D160,C160+D160,"CHYBA")</f>
        <v>565631709</v>
      </c>
      <c r="C160" s="117">
        <f>C19+C153</f>
        <v>25274925</v>
      </c>
      <c r="D160" s="117">
        <f>D19+D153</f>
        <v>540356784</v>
      </c>
      <c r="E160" s="120">
        <f>E19+E153</f>
        <v>1288.99</v>
      </c>
      <c r="F160" s="111">
        <f>IF(E160=0,0,ROUND(D160/E160/12,0))</f>
        <v>34934</v>
      </c>
      <c r="G160" s="108">
        <f>IF(G153+G19=H160+I160,H160+I160,"CHYBA")</f>
        <v>597384645</v>
      </c>
      <c r="H160" s="117">
        <f>H19+H153</f>
        <v>26417648</v>
      </c>
      <c r="I160" s="117">
        <f>I19+I153</f>
        <v>570966997</v>
      </c>
      <c r="J160" s="117">
        <f>J19+J153</f>
        <v>1390</v>
      </c>
      <c r="K160" s="111">
        <f>IF(J160=0,0,ROUND(I160/J160/12,0))</f>
        <v>34231</v>
      </c>
      <c r="L160" s="108">
        <f>IF(L153+L19=M160+N160,M160+N160,"CHYBA")</f>
        <v>630154363</v>
      </c>
      <c r="M160" s="117">
        <f>M19+M153</f>
        <v>35621068</v>
      </c>
      <c r="N160" s="117">
        <f>N19+N153</f>
        <v>594533295</v>
      </c>
      <c r="O160" s="117">
        <f>O19+O153</f>
        <v>1390</v>
      </c>
      <c r="P160" s="112">
        <f>IF(O160=0,0,ROUND(N160/O160/12,0))</f>
        <v>35643</v>
      </c>
      <c r="Q160" s="108">
        <f t="shared" ref="Q160:V160" si="306">Q19+Q153</f>
        <v>12518825</v>
      </c>
      <c r="R160" s="117">
        <f t="shared" si="306"/>
        <v>97264678</v>
      </c>
      <c r="S160" s="172">
        <f t="shared" si="306"/>
        <v>0</v>
      </c>
      <c r="T160" s="108">
        <f t="shared" si="306"/>
        <v>0</v>
      </c>
      <c r="U160" s="117">
        <f t="shared" si="306"/>
        <v>0</v>
      </c>
      <c r="V160" s="172">
        <f t="shared" si="306"/>
        <v>0</v>
      </c>
      <c r="W160" s="108">
        <f>IF(W153+W19=X160+Y160,X160+Y160,"CHYBA")</f>
        <v>739937866</v>
      </c>
      <c r="X160" s="117">
        <f>X19+X153</f>
        <v>48139893</v>
      </c>
      <c r="Y160" s="117">
        <f>Y19+Y153</f>
        <v>691797973</v>
      </c>
      <c r="Z160" s="120">
        <f>Z19+Z153</f>
        <v>1390</v>
      </c>
      <c r="AA160" s="111">
        <f>IF(Z160=0,0,ROUND(Y160/Z160/12,0))</f>
        <v>41475</v>
      </c>
      <c r="AB160" s="108">
        <f>IF(AB153+AB19=AC160+AD160,AC160+AD160,"CHYBA")</f>
        <v>658769674</v>
      </c>
      <c r="AC160" s="117">
        <f>AC19+AC153</f>
        <v>32716863</v>
      </c>
      <c r="AD160" s="117">
        <f>AD19+AD153</f>
        <v>626052811</v>
      </c>
      <c r="AE160" s="117">
        <f>AE19+AE153</f>
        <v>1290.8200000000002</v>
      </c>
      <c r="AF160" s="111">
        <f>IF(AE160=0,0,ROUND(AD160/AE160/12,0))</f>
        <v>40417</v>
      </c>
      <c r="AG160" s="108">
        <f t="shared" ref="AG160:AS160" si="307">AG19+AG153</f>
        <v>8420310</v>
      </c>
      <c r="AH160" s="117">
        <f t="shared" si="307"/>
        <v>95067700</v>
      </c>
      <c r="AI160" s="172">
        <f t="shared" si="307"/>
        <v>0</v>
      </c>
      <c r="AJ160" s="108">
        <f t="shared" si="307"/>
        <v>0</v>
      </c>
      <c r="AK160" s="117">
        <f t="shared" si="307"/>
        <v>0</v>
      </c>
      <c r="AL160" s="172">
        <f t="shared" si="307"/>
        <v>0</v>
      </c>
      <c r="AM160" s="108">
        <f t="shared" si="307"/>
        <v>24000</v>
      </c>
      <c r="AN160" s="117">
        <f t="shared" si="307"/>
        <v>853426</v>
      </c>
      <c r="AO160" s="172">
        <f t="shared" si="307"/>
        <v>0</v>
      </c>
      <c r="AP160" s="108">
        <f t="shared" si="307"/>
        <v>0</v>
      </c>
      <c r="AQ160" s="117">
        <f t="shared" si="307"/>
        <v>0</v>
      </c>
      <c r="AR160" s="172">
        <f t="shared" si="307"/>
        <v>0</v>
      </c>
      <c r="AS160" s="172">
        <f t="shared" si="307"/>
        <v>0</v>
      </c>
      <c r="AT160" s="42"/>
      <c r="AU160" s="108">
        <f>IF(AU153+AU19=AV160+AW160,AV160+AW160,"CHYBA")</f>
        <v>28615311</v>
      </c>
      <c r="AV160" s="117">
        <f>AV19+AV153</f>
        <v>-2904205</v>
      </c>
      <c r="AW160" s="117">
        <f>AW19+AW153</f>
        <v>31519516</v>
      </c>
      <c r="AX160" s="120">
        <f>AX19+AX153</f>
        <v>-99.18</v>
      </c>
      <c r="AY160" s="121">
        <f>IF(L160=0,0,AB160/L160*100)</f>
        <v>104.54100021838617</v>
      </c>
      <c r="AZ160" s="120">
        <f>IF(M160=0,0,AC160/M160*100)</f>
        <v>91.846945745703081</v>
      </c>
      <c r="BA160" s="120">
        <f>IF(N160=0,0,AD160/N160*100)</f>
        <v>105.30155607180924</v>
      </c>
      <c r="BB160" s="120">
        <f>IF(O160=0,0,AE160/O160*100)</f>
        <v>92.864748201438857</v>
      </c>
      <c r="BC160" s="108">
        <f>IF(BC153+BC19=BD160+BE160,BD160+BE160,"CHYBA")</f>
        <v>-75750125</v>
      </c>
      <c r="BD160" s="117">
        <f>BD19+BD153</f>
        <v>-11348515</v>
      </c>
      <c r="BE160" s="117">
        <f>BE19+BE153</f>
        <v>-64401610</v>
      </c>
      <c r="BF160" s="120">
        <f>BF19+BF153</f>
        <v>-99.18</v>
      </c>
      <c r="BG160" s="121">
        <f>IF(F160=0,0,AF160/F160*100)</f>
        <v>115.69531115818401</v>
      </c>
      <c r="BH160" s="120">
        <f>IF(K160=0,0,AF160/K160*100)</f>
        <v>118.07133884490666</v>
      </c>
      <c r="BI160" s="124">
        <f>IF(P160=0,0,AF160/P160*100)</f>
        <v>113.39393429284851</v>
      </c>
      <c r="BJ160" s="173">
        <f>BJ19+BJ153</f>
        <v>0</v>
      </c>
      <c r="BK160" s="42"/>
      <c r="BL160" s="108">
        <f>IF(BL153+BL19=BM160+BN160,BM160+BN160,"CHYBA")</f>
        <v>-81168192</v>
      </c>
      <c r="BM160" s="117">
        <f>BM19+BM153</f>
        <v>-15423030</v>
      </c>
      <c r="BN160" s="117">
        <f>BN19+BN153</f>
        <v>-65745162</v>
      </c>
      <c r="BO160" s="120">
        <f>BO19+BO153</f>
        <v>-99.18</v>
      </c>
      <c r="BP160" s="121">
        <f>IF(W160=0,0,AB160/W160*100)</f>
        <v>89.030404344788593</v>
      </c>
      <c r="BQ160" s="120">
        <f>IF(X160=0,0,AC160/X160*100)</f>
        <v>67.962060073544407</v>
      </c>
      <c r="BR160" s="120">
        <f>IF(Y160=0,0,AD160/Y160*100)</f>
        <v>90.496479526400691</v>
      </c>
      <c r="BS160" s="124">
        <f>IF(Z160=0,0,AE160/Z160*100)</f>
        <v>92.864748201438857</v>
      </c>
      <c r="BT160" s="42"/>
      <c r="BU160" s="108">
        <f>IF(BU153+BU19=BV160+BW160,BV160+BW160,"CHYBA")</f>
        <v>93137965</v>
      </c>
      <c r="BV160" s="117">
        <f>BV19+BV153</f>
        <v>7441938</v>
      </c>
      <c r="BW160" s="117">
        <f>BW19+BW153</f>
        <v>85696027</v>
      </c>
      <c r="BX160" s="120">
        <f>BX19+BX153</f>
        <v>1.8300000000001706</v>
      </c>
      <c r="BY160" s="121">
        <f>IF(B160=0,0,AB160/B160*100)</f>
        <v>116.46618524351504</v>
      </c>
      <c r="BZ160" s="120">
        <f>IF(C160=0,0,AC160/C160*100)</f>
        <v>129.4439568069935</v>
      </c>
      <c r="CA160" s="120">
        <f>IF(D160=0,0,AD160/D160*100)</f>
        <v>115.85915630884354</v>
      </c>
      <c r="CB160" s="124">
        <f>IF(E160=0,0,AE160/E160*100)</f>
        <v>100.1419716211918</v>
      </c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  <c r="DB160" s="42"/>
      <c r="DC160" s="42"/>
      <c r="DD160" s="42"/>
      <c r="DE160" s="42"/>
      <c r="DF160" s="42"/>
      <c r="DG160" s="42"/>
      <c r="DH160" s="42"/>
      <c r="DI160" s="42"/>
      <c r="DJ160" s="42"/>
      <c r="DK160" s="42"/>
      <c r="DL160" s="42"/>
      <c r="DM160" s="42"/>
      <c r="DN160" s="42"/>
      <c r="DO160" s="42"/>
      <c r="DP160" s="42"/>
      <c r="DQ160" s="42"/>
      <c r="DR160" s="42"/>
      <c r="DS160" s="42"/>
      <c r="DT160" s="42"/>
      <c r="DU160" s="42"/>
      <c r="DV160" s="42"/>
      <c r="DW160" s="42"/>
      <c r="DX160" s="42"/>
      <c r="DY160" s="42"/>
      <c r="DZ160" s="42"/>
      <c r="EA160" s="42"/>
    </row>
    <row r="161" spans="1:80" s="106" customFormat="1" ht="18.75">
      <c r="A161" s="175"/>
      <c r="B161" s="175"/>
      <c r="C161" s="175"/>
      <c r="D161" s="175"/>
      <c r="E161" s="844"/>
      <c r="F161" s="175"/>
      <c r="G161" s="176"/>
      <c r="H161" s="176"/>
      <c r="I161" s="176"/>
      <c r="J161" s="176"/>
      <c r="K161" s="176"/>
      <c r="M161" s="42"/>
      <c r="N161" s="42"/>
      <c r="O161" s="42"/>
      <c r="P161" s="42"/>
      <c r="Q161" s="42"/>
      <c r="S161" s="845"/>
      <c r="V161" s="845"/>
      <c r="Z161" s="845"/>
      <c r="AE161" s="845"/>
      <c r="AI161" s="845"/>
      <c r="AL161" s="845"/>
      <c r="AO161" s="845"/>
      <c r="AR161" s="845"/>
      <c r="AX161" s="177"/>
      <c r="BF161" s="177"/>
      <c r="BO161" s="177"/>
      <c r="BS161" s="177"/>
      <c r="BX161" s="177"/>
      <c r="CB161" s="177"/>
    </row>
    <row r="162" spans="1:80" s="178" customFormat="1" ht="15.75">
      <c r="D162" s="179"/>
      <c r="E162" s="179"/>
      <c r="G162" s="180"/>
      <c r="H162" s="180"/>
      <c r="I162" s="180"/>
      <c r="J162" s="180"/>
      <c r="K162" s="180"/>
      <c r="O162" s="179"/>
      <c r="S162" s="179"/>
      <c r="V162" s="179"/>
      <c r="Z162" s="179"/>
      <c r="AE162" s="179"/>
      <c r="AI162" s="179"/>
      <c r="AL162" s="179"/>
      <c r="AO162" s="179"/>
      <c r="AR162" s="179"/>
      <c r="AX162" s="181"/>
      <c r="BF162" s="181"/>
      <c r="BO162" s="181"/>
      <c r="BS162" s="181"/>
      <c r="BX162" s="181"/>
      <c r="CB162" s="181"/>
    </row>
    <row r="163" spans="1:80" s="178" customFormat="1" ht="23.25">
      <c r="B163" s="179"/>
      <c r="C163" s="182"/>
      <c r="D163" s="182"/>
      <c r="E163" s="846"/>
      <c r="F163" s="182"/>
      <c r="G163" s="183" t="s">
        <v>691</v>
      </c>
      <c r="H163" s="183"/>
      <c r="I163" s="183"/>
      <c r="J163" s="847"/>
      <c r="K163" s="183"/>
      <c r="L163" s="183"/>
      <c r="M163" s="183" t="s">
        <v>692</v>
      </c>
      <c r="N163" s="183"/>
      <c r="O163" s="847"/>
      <c r="P163" s="183"/>
      <c r="Q163" s="183"/>
      <c r="R163" s="183"/>
      <c r="S163" s="847"/>
      <c r="T163" s="183" t="s">
        <v>50</v>
      </c>
      <c r="U163" s="1016">
        <v>43490</v>
      </c>
      <c r="V163" s="179"/>
      <c r="Z163" s="179"/>
      <c r="AE163" s="179"/>
      <c r="AI163" s="179"/>
      <c r="AL163" s="179"/>
      <c r="AO163" s="179"/>
      <c r="AR163" s="179"/>
      <c r="AX163" s="181"/>
      <c r="BF163" s="181"/>
      <c r="BO163" s="181"/>
      <c r="BS163" s="181"/>
      <c r="BX163" s="181"/>
      <c r="CB163" s="181"/>
    </row>
    <row r="164" spans="1:80" s="178" customFormat="1" ht="15.75">
      <c r="C164" s="180"/>
      <c r="D164" s="180"/>
      <c r="E164" s="180"/>
      <c r="F164" s="180"/>
      <c r="G164" s="1076" t="s">
        <v>771</v>
      </c>
      <c r="H164" s="1077"/>
      <c r="I164" s="1077"/>
      <c r="J164" s="179"/>
      <c r="M164" s="1078" t="s">
        <v>772</v>
      </c>
      <c r="N164" s="1077"/>
      <c r="O164" s="1077"/>
      <c r="P164" s="1077"/>
      <c r="S164" s="179"/>
      <c r="V164" s="179"/>
      <c r="W164" s="179"/>
      <c r="X164" s="179"/>
      <c r="Z164" s="179"/>
      <c r="AE164" s="179"/>
      <c r="AI164" s="179"/>
      <c r="AL164" s="179"/>
      <c r="AO164" s="179"/>
      <c r="AR164" s="179"/>
      <c r="AX164" s="181"/>
      <c r="BF164" s="181"/>
      <c r="BO164" s="181"/>
      <c r="BS164" s="181"/>
      <c r="BX164" s="181"/>
      <c r="CB164" s="181"/>
    </row>
    <row r="165" spans="1:80" s="178" customFormat="1" ht="15.75">
      <c r="C165" s="180"/>
      <c r="D165" s="180"/>
      <c r="E165" s="180"/>
      <c r="F165" s="180"/>
      <c r="G165" s="180"/>
      <c r="J165" s="179"/>
      <c r="M165" s="179"/>
      <c r="O165" s="179"/>
      <c r="S165" s="179"/>
      <c r="V165" s="179"/>
      <c r="W165" s="179"/>
      <c r="X165" s="179"/>
      <c r="Z165" s="179"/>
      <c r="AE165" s="179"/>
      <c r="AI165" s="179"/>
      <c r="AL165" s="179"/>
      <c r="AO165" s="179"/>
      <c r="AR165" s="179"/>
      <c r="AX165" s="181"/>
      <c r="BF165" s="181"/>
      <c r="BO165" s="181"/>
      <c r="BS165" s="181"/>
      <c r="BX165" s="181"/>
      <c r="BY165" s="184"/>
      <c r="CB165" s="181"/>
    </row>
    <row r="166" spans="1:80" s="106" customFormat="1" ht="20.25">
      <c r="A166" s="185"/>
      <c r="C166" s="186"/>
      <c r="D166" s="187"/>
      <c r="E166" s="848"/>
      <c r="F166" s="187"/>
      <c r="G166" s="849" t="s">
        <v>51</v>
      </c>
      <c r="H166" s="850"/>
      <c r="I166" s="850"/>
      <c r="J166" s="851"/>
      <c r="K166" s="850"/>
      <c r="L166" s="187"/>
      <c r="M166" s="848"/>
      <c r="N166" s="187"/>
      <c r="O166" s="848"/>
      <c r="S166" s="845"/>
      <c r="V166" s="845"/>
      <c r="Z166" s="845"/>
      <c r="AE166" s="845"/>
      <c r="AI166" s="845"/>
      <c r="AL166" s="845"/>
      <c r="AO166" s="845"/>
      <c r="AR166" s="845"/>
      <c r="AX166" s="177"/>
      <c r="BF166" s="177"/>
      <c r="BO166" s="177"/>
      <c r="BS166" s="177"/>
      <c r="BX166" s="177"/>
      <c r="CB166" s="177"/>
    </row>
    <row r="167" spans="1:80" ht="20.25">
      <c r="B167" s="2"/>
      <c r="C167" s="188"/>
      <c r="D167" s="189"/>
      <c r="E167" s="852"/>
      <c r="F167" s="189"/>
      <c r="G167" s="188" t="s">
        <v>52</v>
      </c>
      <c r="H167" s="189"/>
      <c r="I167" s="189"/>
      <c r="J167" s="852"/>
      <c r="K167" s="189"/>
      <c r="L167" s="189"/>
      <c r="M167" s="852"/>
      <c r="N167" s="189"/>
      <c r="O167" s="852"/>
    </row>
    <row r="168" spans="1:80" ht="20.25">
      <c r="B168" s="2"/>
      <c r="C168" s="188"/>
      <c r="D168" s="189"/>
      <c r="E168" s="852"/>
      <c r="F168" s="189"/>
      <c r="G168" s="188" t="s">
        <v>53</v>
      </c>
      <c r="H168" s="189"/>
      <c r="I168" s="189"/>
      <c r="J168" s="852"/>
      <c r="K168" s="189"/>
      <c r="L168" s="189"/>
      <c r="M168" s="852"/>
      <c r="N168" s="189"/>
      <c r="O168" s="852"/>
    </row>
    <row r="169" spans="1:80" s="191" customFormat="1" ht="20.25">
      <c r="A169" s="190"/>
      <c r="C169" s="188"/>
      <c r="D169" s="189"/>
      <c r="E169" s="852"/>
      <c r="F169" s="189"/>
      <c r="G169" s="188" t="s">
        <v>54</v>
      </c>
      <c r="H169" s="189"/>
      <c r="I169" s="189"/>
      <c r="J169" s="852"/>
      <c r="K169" s="189"/>
      <c r="L169" s="189"/>
      <c r="M169" s="852"/>
      <c r="N169" s="189"/>
      <c r="O169" s="852"/>
      <c r="S169" s="853"/>
      <c r="V169" s="853"/>
      <c r="Z169" s="853"/>
      <c r="AE169" s="853"/>
      <c r="AI169" s="853"/>
      <c r="AL169" s="853"/>
      <c r="AO169" s="853"/>
      <c r="AR169" s="853"/>
      <c r="AX169" s="192"/>
      <c r="BF169" s="192"/>
      <c r="BO169" s="192"/>
      <c r="BS169" s="192"/>
      <c r="BX169" s="192"/>
      <c r="CB169" s="192"/>
    </row>
    <row r="170" spans="1:80" s="191" customFormat="1" ht="20.25">
      <c r="A170" s="190"/>
      <c r="C170" s="188"/>
      <c r="D170" s="189"/>
      <c r="E170" s="852"/>
      <c r="F170" s="189"/>
      <c r="G170" s="188" t="s">
        <v>55</v>
      </c>
      <c r="H170" s="189"/>
      <c r="I170" s="189"/>
      <c r="J170" s="852"/>
      <c r="K170" s="189"/>
      <c r="L170" s="189"/>
      <c r="M170" s="189"/>
      <c r="N170" s="189"/>
      <c r="O170" s="852"/>
      <c r="S170" s="853"/>
      <c r="V170" s="853"/>
      <c r="Z170" s="853"/>
      <c r="AE170" s="853"/>
      <c r="AI170" s="853"/>
      <c r="AL170" s="853"/>
      <c r="AO170" s="853"/>
      <c r="AR170" s="853"/>
      <c r="AX170" s="192"/>
      <c r="BF170" s="192"/>
      <c r="BO170" s="192"/>
      <c r="BS170" s="192"/>
      <c r="BX170" s="192"/>
      <c r="CB170" s="192"/>
    </row>
    <row r="171" spans="1:80" s="191" customFormat="1" ht="20.25">
      <c r="A171" s="190"/>
      <c r="C171" s="188"/>
      <c r="D171" s="189"/>
      <c r="E171" s="852"/>
      <c r="F171" s="189"/>
      <c r="G171" s="188"/>
      <c r="H171" s="189"/>
      <c r="I171" s="189"/>
      <c r="J171" s="852"/>
      <c r="K171" s="189"/>
      <c r="L171" s="189"/>
      <c r="M171" s="189"/>
      <c r="N171" s="189"/>
      <c r="O171" s="852"/>
      <c r="S171" s="853"/>
      <c r="V171" s="853"/>
      <c r="Z171" s="853"/>
      <c r="AE171" s="853"/>
      <c r="AI171" s="853"/>
      <c r="AL171" s="853"/>
      <c r="AO171" s="853"/>
      <c r="AR171" s="853"/>
      <c r="AX171" s="192"/>
      <c r="BF171" s="192"/>
      <c r="BO171" s="192"/>
      <c r="BS171" s="192"/>
      <c r="BX171" s="192"/>
      <c r="CB171" s="192"/>
    </row>
    <row r="172" spans="1:80" s="191" customFormat="1" ht="20.25">
      <c r="A172" s="190"/>
      <c r="C172" s="188"/>
      <c r="D172" s="189"/>
      <c r="E172" s="852"/>
      <c r="F172" s="189"/>
      <c r="G172" s="188" t="s">
        <v>56</v>
      </c>
      <c r="H172" s="189"/>
      <c r="I172" s="189"/>
      <c r="J172" s="852"/>
      <c r="K172" s="189"/>
      <c r="L172" s="189"/>
      <c r="M172" s="189"/>
      <c r="N172" s="189"/>
      <c r="O172" s="852"/>
      <c r="S172" s="853"/>
      <c r="V172" s="853"/>
      <c r="Z172" s="853"/>
      <c r="AE172" s="853"/>
      <c r="AI172" s="853"/>
      <c r="AL172" s="853"/>
      <c r="AO172" s="853"/>
      <c r="AR172" s="853"/>
      <c r="AX172" s="192"/>
      <c r="BF172" s="192"/>
      <c r="BO172" s="192"/>
      <c r="BS172" s="192"/>
      <c r="BX172" s="192"/>
      <c r="CB172" s="192"/>
    </row>
    <row r="173" spans="1:80" s="191" customFormat="1" ht="20.25">
      <c r="A173" s="190"/>
      <c r="C173" s="188"/>
      <c r="D173" s="189"/>
      <c r="E173" s="852"/>
      <c r="F173" s="189"/>
      <c r="G173" s="188" t="s">
        <v>57</v>
      </c>
      <c r="H173" s="189"/>
      <c r="I173" s="189"/>
      <c r="J173" s="852"/>
      <c r="K173" s="189"/>
      <c r="L173" s="189"/>
      <c r="M173" s="189"/>
      <c r="N173" s="189"/>
      <c r="O173" s="852"/>
      <c r="S173" s="853"/>
      <c r="V173" s="853"/>
      <c r="Z173" s="853"/>
      <c r="AE173" s="853"/>
      <c r="AI173" s="853"/>
      <c r="AL173" s="853"/>
      <c r="AO173" s="853"/>
      <c r="AR173" s="853"/>
      <c r="AX173" s="192"/>
      <c r="BF173" s="192"/>
      <c r="BO173" s="192"/>
      <c r="BS173" s="192"/>
      <c r="BX173" s="192"/>
      <c r="CB173" s="192"/>
    </row>
    <row r="174" spans="1:80" s="191" customFormat="1" ht="20.25">
      <c r="A174" s="190"/>
      <c r="C174" s="188"/>
      <c r="D174" s="189"/>
      <c r="E174" s="852"/>
      <c r="F174" s="189"/>
      <c r="G174" s="188" t="s">
        <v>58</v>
      </c>
      <c r="H174" s="189"/>
      <c r="I174" s="189"/>
      <c r="J174" s="852"/>
      <c r="K174" s="189"/>
      <c r="L174" s="189"/>
      <c r="M174" s="189"/>
      <c r="N174" s="189"/>
      <c r="O174" s="852"/>
      <c r="S174" s="853"/>
      <c r="V174" s="853"/>
      <c r="Z174" s="853"/>
      <c r="AE174" s="853"/>
      <c r="AI174" s="853"/>
      <c r="AL174" s="853"/>
      <c r="AO174" s="853"/>
      <c r="AR174" s="853"/>
      <c r="AX174" s="192"/>
      <c r="BF174" s="192"/>
      <c r="BO174" s="192"/>
      <c r="BS174" s="192"/>
      <c r="BX174" s="192"/>
      <c r="CB174" s="192"/>
    </row>
    <row r="175" spans="1:80" s="191" customFormat="1" ht="20.25">
      <c r="A175" s="190"/>
      <c r="C175" s="188"/>
      <c r="D175" s="189"/>
      <c r="E175" s="852"/>
      <c r="F175" s="189"/>
      <c r="G175" s="188" t="s">
        <v>59</v>
      </c>
      <c r="H175" s="189"/>
      <c r="I175" s="189"/>
      <c r="J175" s="852"/>
      <c r="K175" s="189"/>
      <c r="L175" s="189"/>
      <c r="M175" s="189"/>
      <c r="N175" s="189"/>
      <c r="O175" s="852"/>
      <c r="S175" s="853"/>
      <c r="V175" s="853"/>
      <c r="Z175" s="853"/>
      <c r="AE175" s="853"/>
      <c r="AI175" s="853"/>
      <c r="AL175" s="853"/>
      <c r="AO175" s="853"/>
      <c r="AR175" s="853"/>
      <c r="AX175" s="192"/>
      <c r="BF175" s="192"/>
      <c r="BO175" s="192"/>
      <c r="BS175" s="192"/>
      <c r="BX175" s="192"/>
      <c r="CB175" s="192"/>
    </row>
    <row r="176" spans="1:80" s="191" customFormat="1" ht="20.25">
      <c r="A176" s="190"/>
      <c r="C176" s="193"/>
      <c r="D176" s="194"/>
      <c r="E176" s="854"/>
      <c r="F176" s="194"/>
      <c r="G176" s="188" t="s">
        <v>60</v>
      </c>
      <c r="H176" s="194"/>
      <c r="I176" s="194"/>
      <c r="J176" s="854"/>
      <c r="K176" s="194"/>
      <c r="L176" s="194"/>
      <c r="M176" s="194"/>
      <c r="N176" s="194"/>
      <c r="O176" s="854"/>
      <c r="S176" s="853"/>
      <c r="V176" s="853"/>
      <c r="Z176" s="853"/>
      <c r="AE176" s="853"/>
      <c r="AI176" s="853"/>
      <c r="AL176" s="853"/>
      <c r="AO176" s="853"/>
      <c r="AR176" s="853"/>
      <c r="AX176" s="192"/>
      <c r="BF176" s="192"/>
      <c r="BO176" s="192"/>
      <c r="BS176" s="192"/>
      <c r="BX176" s="192"/>
      <c r="CB176" s="192"/>
    </row>
    <row r="177" spans="1:80" s="191" customFormat="1" ht="20.25">
      <c r="A177" s="190"/>
      <c r="C177" s="193"/>
      <c r="D177" s="194"/>
      <c r="E177" s="854"/>
      <c r="F177" s="194"/>
      <c r="G177" s="188" t="s">
        <v>61</v>
      </c>
      <c r="H177" s="194"/>
      <c r="I177" s="194"/>
      <c r="J177" s="854"/>
      <c r="K177" s="194"/>
      <c r="L177" s="194"/>
      <c r="M177" s="194"/>
      <c r="N177" s="194"/>
      <c r="O177" s="854"/>
      <c r="S177" s="853"/>
      <c r="V177" s="853"/>
      <c r="Z177" s="853"/>
      <c r="AE177" s="853"/>
      <c r="AI177" s="853"/>
      <c r="AL177" s="853"/>
      <c r="AO177" s="853"/>
      <c r="AR177" s="853"/>
      <c r="AX177" s="192"/>
      <c r="BF177" s="192"/>
      <c r="BO177" s="192"/>
      <c r="BS177" s="192"/>
      <c r="BX177" s="192"/>
      <c r="CB177" s="192"/>
    </row>
    <row r="178" spans="1:80" s="191" customFormat="1" ht="20.25">
      <c r="A178" s="190"/>
      <c r="C178" s="193"/>
      <c r="D178" s="194"/>
      <c r="E178" s="854"/>
      <c r="F178" s="194"/>
      <c r="G178" s="188" t="s">
        <v>62</v>
      </c>
      <c r="H178" s="194"/>
      <c r="I178" s="194"/>
      <c r="J178" s="854"/>
      <c r="K178" s="194"/>
      <c r="L178" s="194"/>
      <c r="M178" s="194"/>
      <c r="N178" s="194"/>
      <c r="O178" s="854"/>
      <c r="S178" s="853"/>
      <c r="V178" s="853"/>
      <c r="Z178" s="853"/>
      <c r="AE178" s="853"/>
      <c r="AI178" s="853"/>
      <c r="AL178" s="853"/>
      <c r="AO178" s="853"/>
      <c r="AR178" s="853"/>
      <c r="AX178" s="192"/>
      <c r="BF178" s="192"/>
      <c r="BO178" s="192"/>
      <c r="BS178" s="192"/>
      <c r="BX178" s="192"/>
      <c r="CB178" s="192"/>
    </row>
    <row r="179" spans="1:80" s="191" customFormat="1" ht="20.25">
      <c r="A179" s="190"/>
      <c r="C179" s="188"/>
      <c r="D179" s="189"/>
      <c r="E179" s="852"/>
      <c r="F179" s="189"/>
      <c r="G179" s="188"/>
      <c r="H179" s="189"/>
      <c r="I179" s="189"/>
      <c r="J179" s="852"/>
      <c r="K179" s="189"/>
      <c r="L179" s="189"/>
      <c r="M179" s="189"/>
      <c r="N179" s="189"/>
      <c r="O179" s="852"/>
      <c r="S179" s="853"/>
      <c r="V179" s="853"/>
      <c r="Z179" s="853"/>
      <c r="AE179" s="853"/>
      <c r="AI179" s="853"/>
      <c r="AL179" s="853"/>
      <c r="AO179" s="853"/>
      <c r="AR179" s="853"/>
      <c r="AX179" s="192"/>
      <c r="BF179" s="192"/>
      <c r="BO179" s="192"/>
      <c r="BS179" s="192"/>
      <c r="BX179" s="192"/>
      <c r="CB179" s="192"/>
    </row>
    <row r="180" spans="1:80" s="191" customFormat="1" ht="20.25">
      <c r="A180" s="190"/>
      <c r="C180" s="195"/>
      <c r="D180" s="196"/>
      <c r="E180" s="855"/>
      <c r="F180" s="196"/>
      <c r="G180" s="195" t="s">
        <v>63</v>
      </c>
      <c r="H180" s="196"/>
      <c r="I180" s="196"/>
      <c r="J180" s="855"/>
      <c r="K180" s="196"/>
      <c r="L180" s="196"/>
      <c r="M180" s="196"/>
      <c r="N180" s="196"/>
      <c r="O180" s="855"/>
      <c r="S180" s="853"/>
      <c r="V180" s="853"/>
      <c r="Z180" s="853"/>
      <c r="AE180" s="853"/>
      <c r="AI180" s="853"/>
      <c r="AL180" s="853"/>
      <c r="AO180" s="853"/>
      <c r="AR180" s="853"/>
      <c r="AX180" s="192"/>
      <c r="BF180" s="192"/>
      <c r="BO180" s="192"/>
      <c r="BS180" s="192"/>
      <c r="BX180" s="192"/>
      <c r="CB180" s="192"/>
    </row>
    <row r="181" spans="1:80" s="191" customFormat="1" ht="20.25">
      <c r="A181" s="190"/>
      <c r="C181" s="188"/>
      <c r="D181" s="189"/>
      <c r="E181" s="852"/>
      <c r="F181" s="189"/>
      <c r="G181" s="188"/>
      <c r="H181" s="189"/>
      <c r="I181" s="189"/>
      <c r="J181" s="852"/>
      <c r="K181" s="189"/>
      <c r="L181" s="189"/>
      <c r="M181" s="189"/>
      <c r="N181" s="189"/>
      <c r="O181" s="852"/>
      <c r="S181" s="853"/>
      <c r="V181" s="853"/>
      <c r="Z181" s="853"/>
      <c r="AE181" s="853"/>
      <c r="AI181" s="853"/>
      <c r="AL181" s="853"/>
      <c r="AO181" s="853"/>
      <c r="AR181" s="853"/>
      <c r="AX181" s="192"/>
      <c r="BF181" s="192"/>
      <c r="BO181" s="192"/>
      <c r="BS181" s="192"/>
      <c r="BX181" s="192"/>
      <c r="CB181" s="192"/>
    </row>
    <row r="182" spans="1:80" s="191" customFormat="1" ht="20.25">
      <c r="A182" s="190"/>
      <c r="C182" s="188"/>
      <c r="D182" s="189"/>
      <c r="E182" s="852"/>
      <c r="F182" s="189"/>
      <c r="G182" s="188" t="s">
        <v>64</v>
      </c>
      <c r="H182" s="189"/>
      <c r="I182" s="189"/>
      <c r="J182" s="852"/>
      <c r="K182" s="189"/>
      <c r="L182" s="189"/>
      <c r="M182" s="189"/>
      <c r="N182" s="189"/>
      <c r="O182" s="852"/>
      <c r="S182" s="853"/>
      <c r="V182" s="853"/>
      <c r="Z182" s="853"/>
      <c r="AE182" s="853"/>
      <c r="AI182" s="853"/>
      <c r="AL182" s="853"/>
      <c r="AO182" s="853"/>
      <c r="AR182" s="853"/>
      <c r="AX182" s="192"/>
      <c r="BF182" s="192"/>
      <c r="BO182" s="192"/>
      <c r="BS182" s="192"/>
      <c r="BX182" s="192"/>
      <c r="CB182" s="192"/>
    </row>
    <row r="183" spans="1:80" s="191" customFormat="1" ht="20.25">
      <c r="A183" s="190"/>
      <c r="C183" s="188"/>
      <c r="D183" s="189"/>
      <c r="E183" s="852"/>
      <c r="F183" s="189"/>
      <c r="G183" s="188" t="s">
        <v>65</v>
      </c>
      <c r="H183" s="189"/>
      <c r="I183" s="189"/>
      <c r="J183" s="852"/>
      <c r="K183" s="189"/>
      <c r="L183" s="189"/>
      <c r="M183" s="189"/>
      <c r="N183" s="189"/>
      <c r="O183" s="852"/>
      <c r="S183" s="853"/>
      <c r="V183" s="853"/>
      <c r="Z183" s="853"/>
      <c r="AE183" s="853"/>
      <c r="AI183" s="853"/>
      <c r="AL183" s="853"/>
      <c r="AO183" s="853"/>
      <c r="AR183" s="853"/>
      <c r="AX183" s="192"/>
      <c r="BF183" s="192"/>
      <c r="BO183" s="192"/>
      <c r="BS183" s="192"/>
      <c r="BX183" s="192"/>
      <c r="CB183" s="192"/>
    </row>
    <row r="184" spans="1:80" s="191" customFormat="1" ht="20.25">
      <c r="A184" s="190"/>
      <c r="C184" s="188"/>
      <c r="D184" s="189"/>
      <c r="E184" s="852"/>
      <c r="F184" s="189"/>
      <c r="G184" s="188"/>
      <c r="H184" s="189"/>
      <c r="I184" s="189"/>
      <c r="J184" s="852"/>
      <c r="K184" s="189"/>
      <c r="L184" s="189"/>
      <c r="M184" s="189"/>
      <c r="N184" s="189"/>
      <c r="O184" s="852"/>
      <c r="S184" s="853"/>
      <c r="V184" s="853"/>
      <c r="Z184" s="853"/>
      <c r="AE184" s="853"/>
      <c r="AI184" s="853"/>
      <c r="AL184" s="853"/>
      <c r="AO184" s="853"/>
      <c r="AR184" s="853"/>
      <c r="AX184" s="192"/>
      <c r="BF184" s="192"/>
      <c r="BO184" s="192"/>
      <c r="BS184" s="192"/>
      <c r="BX184" s="192"/>
      <c r="CB184" s="192"/>
    </row>
    <row r="185" spans="1:80" s="191" customFormat="1" ht="20.25">
      <c r="A185" s="190"/>
      <c r="C185" s="195"/>
      <c r="D185" s="196"/>
      <c r="E185" s="855"/>
      <c r="F185" s="196"/>
      <c r="G185" s="195"/>
      <c r="H185" s="196"/>
      <c r="I185" s="196"/>
      <c r="J185" s="855"/>
      <c r="K185" s="196"/>
      <c r="L185" s="196"/>
      <c r="M185" s="196"/>
      <c r="N185" s="196"/>
      <c r="O185" s="855"/>
      <c r="S185" s="853"/>
      <c r="V185" s="853"/>
      <c r="Z185" s="853"/>
      <c r="AE185" s="853"/>
      <c r="AI185" s="853"/>
      <c r="AL185" s="853"/>
      <c r="AO185" s="853"/>
      <c r="AR185" s="853"/>
      <c r="AX185" s="192"/>
      <c r="BF185" s="192"/>
      <c r="BO185" s="192"/>
      <c r="BS185" s="192"/>
      <c r="BX185" s="192"/>
      <c r="CB185" s="192"/>
    </row>
    <row r="186" spans="1:80" s="191" customFormat="1" ht="14.25">
      <c r="A186" s="190"/>
      <c r="B186" s="190"/>
      <c r="C186" s="190"/>
      <c r="D186" s="190"/>
      <c r="E186" s="856"/>
      <c r="F186" s="190"/>
      <c r="G186" s="196"/>
      <c r="H186" s="196"/>
      <c r="I186" s="196"/>
      <c r="J186" s="855"/>
      <c r="K186" s="196"/>
      <c r="L186" s="196"/>
      <c r="M186" s="196"/>
      <c r="N186" s="196"/>
      <c r="O186" s="855"/>
      <c r="P186" s="196"/>
      <c r="Q186" s="196"/>
      <c r="R186" s="196"/>
      <c r="S186" s="855"/>
      <c r="T186" s="196"/>
      <c r="V186" s="853"/>
      <c r="Z186" s="853"/>
      <c r="AE186" s="853"/>
      <c r="AI186" s="853"/>
      <c r="AL186" s="853"/>
      <c r="AO186" s="853"/>
      <c r="AR186" s="853"/>
      <c r="AX186" s="192"/>
      <c r="BF186" s="192"/>
      <c r="BO186" s="192"/>
      <c r="BS186" s="192"/>
      <c r="BX186" s="192"/>
      <c r="CB186" s="192"/>
    </row>
    <row r="187" spans="1:80" s="191" customFormat="1" ht="14.25">
      <c r="A187" s="190"/>
      <c r="B187" s="190"/>
      <c r="C187" s="190"/>
      <c r="D187" s="190"/>
      <c r="E187" s="856"/>
      <c r="F187" s="190"/>
      <c r="G187" s="196"/>
      <c r="H187" s="196"/>
      <c r="I187" s="196"/>
      <c r="J187" s="855"/>
      <c r="K187" s="196"/>
      <c r="L187" s="196"/>
      <c r="M187" s="196"/>
      <c r="N187" s="196"/>
      <c r="O187" s="855"/>
      <c r="P187" s="196"/>
      <c r="Q187" s="196"/>
      <c r="R187" s="196"/>
      <c r="S187" s="855"/>
      <c r="T187" s="196"/>
      <c r="V187" s="853"/>
      <c r="Z187" s="853"/>
      <c r="AE187" s="853"/>
      <c r="AI187" s="853"/>
      <c r="AL187" s="853"/>
      <c r="AO187" s="853"/>
      <c r="AR187" s="853"/>
      <c r="AX187" s="192"/>
      <c r="BF187" s="192"/>
      <c r="BO187" s="192"/>
      <c r="BS187" s="192"/>
      <c r="BX187" s="192"/>
      <c r="CB187" s="192"/>
    </row>
    <row r="188" spans="1:80" s="191" customFormat="1" ht="14.25">
      <c r="A188" s="190"/>
      <c r="B188" s="190"/>
      <c r="C188" s="190"/>
      <c r="D188" s="190"/>
      <c r="E188" s="856"/>
      <c r="F188" s="190"/>
      <c r="G188" s="189"/>
      <c r="H188" s="189"/>
      <c r="I188" s="189"/>
      <c r="J188" s="852"/>
      <c r="K188" s="189"/>
      <c r="L188" s="189"/>
      <c r="M188" s="189"/>
      <c r="N188" s="189"/>
      <c r="O188" s="852"/>
      <c r="P188" s="189"/>
      <c r="Q188" s="189"/>
      <c r="R188" s="189"/>
      <c r="S188" s="852"/>
      <c r="T188" s="189"/>
      <c r="V188" s="853"/>
      <c r="Z188" s="853"/>
      <c r="AE188" s="853"/>
      <c r="AI188" s="853"/>
      <c r="AL188" s="853"/>
      <c r="AO188" s="853"/>
      <c r="AR188" s="853"/>
      <c r="AX188" s="192"/>
      <c r="BF188" s="192"/>
      <c r="BO188" s="192"/>
      <c r="BS188" s="192"/>
      <c r="BX188" s="192"/>
      <c r="CB188" s="192"/>
    </row>
    <row r="189" spans="1:80" s="191" customFormat="1" ht="14.25">
      <c r="A189" s="190"/>
      <c r="B189" s="190"/>
      <c r="C189" s="190"/>
      <c r="D189" s="190"/>
      <c r="E189" s="856"/>
      <c r="F189" s="190"/>
      <c r="J189" s="853"/>
      <c r="O189" s="853"/>
      <c r="S189" s="853"/>
      <c r="V189" s="853"/>
      <c r="Z189" s="853"/>
      <c r="AE189" s="853"/>
      <c r="AI189" s="853"/>
      <c r="AL189" s="853"/>
      <c r="AO189" s="853"/>
      <c r="AR189" s="853"/>
      <c r="AX189" s="192"/>
      <c r="BF189" s="192"/>
      <c r="BO189" s="192"/>
      <c r="BS189" s="192"/>
      <c r="BX189" s="192"/>
      <c r="CB189" s="192"/>
    </row>
    <row r="190" spans="1:80" s="191" customFormat="1" ht="14.25">
      <c r="A190" s="190"/>
      <c r="B190" s="190"/>
      <c r="C190" s="190"/>
      <c r="D190" s="190"/>
      <c r="E190" s="856"/>
      <c r="F190" s="190"/>
      <c r="J190" s="853"/>
      <c r="O190" s="853"/>
      <c r="S190" s="853"/>
      <c r="V190" s="853"/>
      <c r="Z190" s="853"/>
      <c r="AE190" s="853"/>
      <c r="AI190" s="853"/>
      <c r="AL190" s="853"/>
      <c r="AO190" s="853"/>
      <c r="AR190" s="853"/>
      <c r="AX190" s="192"/>
      <c r="BF190" s="192"/>
      <c r="BO190" s="192"/>
      <c r="BS190" s="192"/>
      <c r="BX190" s="192"/>
      <c r="CB190" s="192"/>
    </row>
    <row r="191" spans="1:80" s="191" customFormat="1" ht="14.25">
      <c r="A191" s="190"/>
      <c r="B191" s="190"/>
      <c r="C191" s="190"/>
      <c r="D191" s="190"/>
      <c r="E191" s="856"/>
      <c r="F191" s="190"/>
      <c r="J191" s="853"/>
      <c r="O191" s="853"/>
      <c r="S191" s="853"/>
      <c r="V191" s="853"/>
      <c r="Z191" s="853"/>
      <c r="AE191" s="853"/>
      <c r="AI191" s="853"/>
      <c r="AL191" s="853"/>
      <c r="AO191" s="853"/>
      <c r="AR191" s="853"/>
      <c r="AX191" s="192"/>
      <c r="BF191" s="192"/>
      <c r="BO191" s="192"/>
      <c r="BS191" s="192"/>
      <c r="BX191" s="192"/>
      <c r="CB191" s="192"/>
    </row>
    <row r="192" spans="1:80" s="191" customFormat="1" ht="14.25">
      <c r="A192" s="190"/>
      <c r="B192" s="190"/>
      <c r="C192" s="190"/>
      <c r="D192" s="190"/>
      <c r="E192" s="856"/>
      <c r="F192" s="190"/>
      <c r="J192" s="853"/>
      <c r="O192" s="853"/>
      <c r="S192" s="853"/>
      <c r="V192" s="853"/>
      <c r="Z192" s="853"/>
      <c r="AE192" s="853"/>
      <c r="AI192" s="853"/>
      <c r="AL192" s="853"/>
      <c r="AO192" s="853"/>
      <c r="AR192" s="853"/>
      <c r="AX192" s="192"/>
      <c r="BF192" s="192"/>
      <c r="BO192" s="192"/>
      <c r="BS192" s="192"/>
      <c r="BX192" s="192"/>
      <c r="CB192" s="192"/>
    </row>
    <row r="193" spans="1:80" s="191" customFormat="1" ht="14.25">
      <c r="A193" s="190"/>
      <c r="B193" s="190"/>
      <c r="C193" s="190"/>
      <c r="D193" s="190"/>
      <c r="E193" s="856"/>
      <c r="F193" s="190"/>
      <c r="J193" s="853"/>
      <c r="O193" s="853"/>
      <c r="S193" s="853"/>
      <c r="V193" s="853"/>
      <c r="Z193" s="853"/>
      <c r="AE193" s="853"/>
      <c r="AI193" s="853"/>
      <c r="AL193" s="853"/>
      <c r="AO193" s="853"/>
      <c r="AR193" s="853"/>
      <c r="AX193" s="192"/>
      <c r="BF193" s="192"/>
      <c r="BO193" s="192"/>
      <c r="BS193" s="192"/>
      <c r="BX193" s="192"/>
      <c r="CB193" s="192"/>
    </row>
    <row r="194" spans="1:80" s="191" customFormat="1" ht="14.25">
      <c r="A194" s="190"/>
      <c r="B194" s="190"/>
      <c r="C194" s="190"/>
      <c r="D194" s="190"/>
      <c r="E194" s="856"/>
      <c r="F194" s="190"/>
      <c r="J194" s="853"/>
      <c r="O194" s="853"/>
      <c r="S194" s="853"/>
      <c r="V194" s="853"/>
      <c r="Z194" s="853"/>
      <c r="AE194" s="853"/>
      <c r="AI194" s="853"/>
      <c r="AL194" s="853"/>
      <c r="AO194" s="853"/>
      <c r="AR194" s="853"/>
      <c r="AX194" s="192"/>
      <c r="BF194" s="192"/>
      <c r="BO194" s="192"/>
      <c r="BS194" s="192"/>
      <c r="BX194" s="192"/>
      <c r="CB194" s="192"/>
    </row>
    <row r="195" spans="1:80" s="191" customFormat="1" ht="14.25">
      <c r="A195" s="190"/>
      <c r="B195" s="190"/>
      <c r="C195" s="190"/>
      <c r="D195" s="190"/>
      <c r="E195" s="856"/>
      <c r="F195" s="190"/>
      <c r="J195" s="853"/>
      <c r="O195" s="853"/>
      <c r="S195" s="853"/>
      <c r="V195" s="853"/>
      <c r="Z195" s="853"/>
      <c r="AE195" s="853"/>
      <c r="AI195" s="853"/>
      <c r="AL195" s="853"/>
      <c r="AO195" s="853"/>
      <c r="AR195" s="853"/>
      <c r="AX195" s="192"/>
      <c r="BF195" s="192"/>
      <c r="BO195" s="192"/>
      <c r="BS195" s="192"/>
      <c r="BX195" s="192"/>
      <c r="CB195" s="192"/>
    </row>
    <row r="196" spans="1:80" s="191" customFormat="1" ht="14.25">
      <c r="A196" s="190"/>
      <c r="B196" s="190"/>
      <c r="C196" s="190"/>
      <c r="D196" s="190"/>
      <c r="E196" s="856"/>
      <c r="F196" s="190"/>
      <c r="J196" s="853"/>
      <c r="O196" s="853"/>
      <c r="S196" s="853"/>
      <c r="V196" s="853"/>
      <c r="Z196" s="853"/>
      <c r="AE196" s="853"/>
      <c r="AI196" s="853"/>
      <c r="AL196" s="853"/>
      <c r="AO196" s="853"/>
      <c r="AR196" s="853"/>
      <c r="AX196" s="192"/>
      <c r="BF196" s="192"/>
      <c r="BO196" s="192"/>
      <c r="BS196" s="192"/>
      <c r="BX196" s="192"/>
      <c r="CB196" s="192"/>
    </row>
    <row r="197" spans="1:80" s="191" customFormat="1" ht="14.25">
      <c r="A197" s="190"/>
      <c r="B197" s="190"/>
      <c r="C197" s="190"/>
      <c r="D197" s="190"/>
      <c r="E197" s="856"/>
      <c r="F197" s="190"/>
      <c r="J197" s="853"/>
      <c r="O197" s="853"/>
      <c r="S197" s="853"/>
      <c r="V197" s="853"/>
      <c r="Z197" s="853"/>
      <c r="AE197" s="853"/>
      <c r="AI197" s="853"/>
      <c r="AL197" s="853"/>
      <c r="AO197" s="853"/>
      <c r="AR197" s="853"/>
      <c r="AX197" s="192"/>
      <c r="BF197" s="192"/>
      <c r="BO197" s="192"/>
      <c r="BS197" s="192"/>
      <c r="BX197" s="192"/>
      <c r="CB197" s="192"/>
    </row>
    <row r="198" spans="1:80" s="191" customFormat="1" ht="14.25">
      <c r="A198" s="190"/>
      <c r="B198" s="190"/>
      <c r="C198" s="190"/>
      <c r="D198" s="190"/>
      <c r="E198" s="856"/>
      <c r="F198" s="190"/>
      <c r="J198" s="853"/>
      <c r="O198" s="853"/>
      <c r="S198" s="853"/>
      <c r="V198" s="853"/>
      <c r="Z198" s="853"/>
      <c r="AE198" s="853"/>
      <c r="AI198" s="853"/>
      <c r="AL198" s="853"/>
      <c r="AO198" s="853"/>
      <c r="AR198" s="853"/>
      <c r="AX198" s="192"/>
      <c r="BF198" s="192"/>
      <c r="BO198" s="192"/>
      <c r="BS198" s="192"/>
      <c r="BX198" s="192"/>
      <c r="CB198" s="192"/>
    </row>
    <row r="199" spans="1:80" s="191" customFormat="1" ht="14.25">
      <c r="A199" s="190"/>
      <c r="B199" s="190"/>
      <c r="C199" s="190"/>
      <c r="D199" s="190"/>
      <c r="E199" s="856"/>
      <c r="F199" s="190"/>
      <c r="J199" s="853"/>
      <c r="O199" s="853"/>
      <c r="S199" s="853"/>
      <c r="V199" s="853"/>
      <c r="Z199" s="853"/>
      <c r="AE199" s="853"/>
      <c r="AI199" s="853"/>
      <c r="AL199" s="853"/>
      <c r="AO199" s="853"/>
      <c r="AR199" s="853"/>
      <c r="AX199" s="192"/>
      <c r="BF199" s="192"/>
      <c r="BO199" s="192"/>
      <c r="BS199" s="192"/>
      <c r="BX199" s="192"/>
      <c r="CB199" s="192"/>
    </row>
    <row r="200" spans="1:80" s="191" customFormat="1" ht="14.25">
      <c r="A200" s="190"/>
      <c r="B200" s="190"/>
      <c r="C200" s="190"/>
      <c r="D200" s="190"/>
      <c r="E200" s="856"/>
      <c r="F200" s="190"/>
      <c r="J200" s="853"/>
      <c r="O200" s="853"/>
      <c r="S200" s="853"/>
      <c r="V200" s="853"/>
      <c r="Z200" s="853"/>
      <c r="AE200" s="853"/>
      <c r="AI200" s="853"/>
      <c r="AL200" s="853"/>
      <c r="AO200" s="853"/>
      <c r="AR200" s="853"/>
      <c r="AX200" s="192"/>
      <c r="BF200" s="192"/>
      <c r="BO200" s="192"/>
      <c r="BS200" s="192"/>
      <c r="BX200" s="192"/>
      <c r="CB200" s="192"/>
    </row>
    <row r="201" spans="1:80" s="191" customFormat="1" ht="14.25">
      <c r="A201" s="190"/>
      <c r="B201" s="190"/>
      <c r="C201" s="190"/>
      <c r="D201" s="190"/>
      <c r="E201" s="856"/>
      <c r="F201" s="190"/>
      <c r="J201" s="853"/>
      <c r="O201" s="853"/>
      <c r="S201" s="853"/>
      <c r="V201" s="853"/>
      <c r="Z201" s="853"/>
      <c r="AE201" s="853"/>
      <c r="AI201" s="853"/>
      <c r="AL201" s="853"/>
      <c r="AO201" s="853"/>
      <c r="AR201" s="853"/>
      <c r="AX201" s="192"/>
      <c r="BF201" s="192"/>
      <c r="BO201" s="192"/>
      <c r="BS201" s="192"/>
      <c r="BX201" s="192"/>
      <c r="CB201" s="192"/>
    </row>
    <row r="202" spans="1:80" s="191" customFormat="1" ht="14.25">
      <c r="A202" s="190"/>
      <c r="B202" s="190"/>
      <c r="C202" s="190"/>
      <c r="D202" s="190"/>
      <c r="E202" s="856"/>
      <c r="F202" s="190"/>
      <c r="J202" s="853"/>
      <c r="O202" s="853"/>
      <c r="S202" s="853"/>
      <c r="V202" s="853"/>
      <c r="Z202" s="853"/>
      <c r="AE202" s="853"/>
      <c r="AI202" s="853"/>
      <c r="AL202" s="853"/>
      <c r="AO202" s="853"/>
      <c r="AR202" s="853"/>
      <c r="AX202" s="192"/>
      <c r="BF202" s="192"/>
      <c r="BO202" s="192"/>
      <c r="BS202" s="192"/>
      <c r="BX202" s="192"/>
      <c r="CB202" s="192"/>
    </row>
    <row r="203" spans="1:80" s="191" customFormat="1" ht="14.25">
      <c r="A203" s="190"/>
      <c r="B203" s="190"/>
      <c r="C203" s="190"/>
      <c r="D203" s="190"/>
      <c r="E203" s="856"/>
      <c r="F203" s="190"/>
      <c r="J203" s="853"/>
      <c r="O203" s="853"/>
      <c r="S203" s="853"/>
      <c r="V203" s="853"/>
      <c r="Z203" s="853"/>
      <c r="AE203" s="853"/>
      <c r="AI203" s="853"/>
      <c r="AL203" s="853"/>
      <c r="AO203" s="853"/>
      <c r="AR203" s="853"/>
      <c r="AX203" s="192"/>
      <c r="BF203" s="192"/>
      <c r="BO203" s="192"/>
      <c r="BS203" s="192"/>
      <c r="BX203" s="192"/>
      <c r="CB203" s="192"/>
    </row>
    <row r="204" spans="1:80" s="191" customFormat="1" ht="14.25">
      <c r="A204" s="190"/>
      <c r="B204" s="190"/>
      <c r="C204" s="190"/>
      <c r="D204" s="190"/>
      <c r="E204" s="856"/>
      <c r="F204" s="190"/>
      <c r="J204" s="853"/>
      <c r="O204" s="853"/>
      <c r="S204" s="853"/>
      <c r="V204" s="853"/>
      <c r="Z204" s="853"/>
      <c r="AE204" s="853"/>
      <c r="AI204" s="853"/>
      <c r="AL204" s="853"/>
      <c r="AO204" s="853"/>
      <c r="AR204" s="853"/>
      <c r="AX204" s="192"/>
      <c r="BF204" s="192"/>
      <c r="BO204" s="192"/>
      <c r="BS204" s="192"/>
      <c r="BX204" s="192"/>
      <c r="CB204" s="192"/>
    </row>
    <row r="205" spans="1:80" s="191" customFormat="1" ht="14.25">
      <c r="A205" s="190"/>
      <c r="B205" s="190"/>
      <c r="C205" s="190"/>
      <c r="D205" s="190"/>
      <c r="E205" s="856"/>
      <c r="F205" s="190"/>
      <c r="J205" s="853"/>
      <c r="O205" s="853"/>
      <c r="S205" s="853"/>
      <c r="V205" s="853"/>
      <c r="Z205" s="853"/>
      <c r="AE205" s="853"/>
      <c r="AI205" s="853"/>
      <c r="AL205" s="853"/>
      <c r="AO205" s="853"/>
      <c r="AR205" s="853"/>
      <c r="AX205" s="192"/>
      <c r="BF205" s="192"/>
      <c r="BO205" s="192"/>
      <c r="BS205" s="192"/>
      <c r="BX205" s="192"/>
      <c r="CB205" s="192"/>
    </row>
    <row r="206" spans="1:80" s="191" customFormat="1" ht="14.25">
      <c r="A206" s="190"/>
      <c r="B206" s="190"/>
      <c r="C206" s="190"/>
      <c r="D206" s="190"/>
      <c r="E206" s="856"/>
      <c r="F206" s="190"/>
      <c r="J206" s="853"/>
      <c r="O206" s="853"/>
      <c r="S206" s="853"/>
      <c r="V206" s="853"/>
      <c r="Z206" s="853"/>
      <c r="AE206" s="853"/>
      <c r="AI206" s="853"/>
      <c r="AL206" s="853"/>
      <c r="AO206" s="853"/>
      <c r="AR206" s="853"/>
      <c r="AX206" s="192"/>
      <c r="BF206" s="192"/>
      <c r="BO206" s="192"/>
      <c r="BS206" s="192"/>
      <c r="BX206" s="192"/>
      <c r="CB206" s="192"/>
    </row>
    <row r="207" spans="1:80" s="191" customFormat="1" ht="14.25">
      <c r="A207" s="190"/>
      <c r="B207" s="190"/>
      <c r="C207" s="190"/>
      <c r="D207" s="190"/>
      <c r="E207" s="856"/>
      <c r="F207" s="190"/>
      <c r="J207" s="853"/>
      <c r="O207" s="853"/>
      <c r="S207" s="853"/>
      <c r="V207" s="853"/>
      <c r="Z207" s="853"/>
      <c r="AE207" s="853"/>
      <c r="AI207" s="853"/>
      <c r="AL207" s="853"/>
      <c r="AO207" s="853"/>
      <c r="AR207" s="853"/>
      <c r="AX207" s="192"/>
      <c r="BF207" s="192"/>
      <c r="BO207" s="192"/>
      <c r="BS207" s="192"/>
      <c r="BX207" s="192"/>
      <c r="CB207" s="192"/>
    </row>
  </sheetData>
  <mergeCells count="126">
    <mergeCell ref="BL18:BO18"/>
    <mergeCell ref="BP18:BS18"/>
    <mergeCell ref="BU18:BX18"/>
    <mergeCell ref="BY18:CB18"/>
    <mergeCell ref="B18:F18"/>
    <mergeCell ref="W18:AA18"/>
    <mergeCell ref="AU18:AX18"/>
    <mergeCell ref="AY18:BB18"/>
    <mergeCell ref="BC18:BF18"/>
    <mergeCell ref="BG18:BI18"/>
    <mergeCell ref="CB12:CB17"/>
    <mergeCell ref="B13:B16"/>
    <mergeCell ref="C13:D13"/>
    <mergeCell ref="E13:E17"/>
    <mergeCell ref="F13:F16"/>
    <mergeCell ref="G13:G16"/>
    <mergeCell ref="H13:I13"/>
    <mergeCell ref="J13:J17"/>
    <mergeCell ref="K13:K16"/>
    <mergeCell ref="L13:L16"/>
    <mergeCell ref="BS12:BS17"/>
    <mergeCell ref="BU12:BU16"/>
    <mergeCell ref="BV12:BW12"/>
    <mergeCell ref="BX12:BX17"/>
    <mergeCell ref="BY12:BY16"/>
    <mergeCell ref="BZ12:CA12"/>
    <mergeCell ref="BV13:BV16"/>
    <mergeCell ref="AV13:AV16"/>
    <mergeCell ref="AF13:AF16"/>
    <mergeCell ref="AG13:AG16"/>
    <mergeCell ref="AH13:AH16"/>
    <mergeCell ref="AI13:AI17"/>
    <mergeCell ref="AJ13:AJ16"/>
    <mergeCell ref="AK13:AK16"/>
    <mergeCell ref="AZ13:AZ16"/>
    <mergeCell ref="BA13:BA16"/>
    <mergeCell ref="BD13:BD16"/>
    <mergeCell ref="AL13:AL17"/>
    <mergeCell ref="AM13:AM16"/>
    <mergeCell ref="AN13:AN16"/>
    <mergeCell ref="AO13:AO17"/>
    <mergeCell ref="BE13:BE16"/>
    <mergeCell ref="BG13:BG16"/>
    <mergeCell ref="AW13:AW16"/>
    <mergeCell ref="AP13:AP16"/>
    <mergeCell ref="AQ13:AQ16"/>
    <mergeCell ref="AR13:AR17"/>
    <mergeCell ref="BH13:BH16"/>
    <mergeCell ref="BI13:BI16"/>
    <mergeCell ref="BW13:BW16"/>
    <mergeCell ref="BZ13:BZ16"/>
    <mergeCell ref="CA13:CA16"/>
    <mergeCell ref="BJ12:BJ17"/>
    <mergeCell ref="BL12:BL16"/>
    <mergeCell ref="BM12:BN12"/>
    <mergeCell ref="BO12:BO17"/>
    <mergeCell ref="BP12:BP16"/>
    <mergeCell ref="BQ12:BR12"/>
    <mergeCell ref="BM13:BM16"/>
    <mergeCell ref="BN13:BN16"/>
    <mergeCell ref="BQ13:BQ16"/>
    <mergeCell ref="BR13:BR16"/>
    <mergeCell ref="BL10:BS10"/>
    <mergeCell ref="BU10:CB10"/>
    <mergeCell ref="AU11:AX11"/>
    <mergeCell ref="AY11:BB11"/>
    <mergeCell ref="BL11:BO11"/>
    <mergeCell ref="BP11:BS11"/>
    <mergeCell ref="BU11:BX11"/>
    <mergeCell ref="BY11:CB11"/>
    <mergeCell ref="AP10:AR12"/>
    <mergeCell ref="AS10:AS16"/>
    <mergeCell ref="AU10:BB10"/>
    <mergeCell ref="BC10:BF11"/>
    <mergeCell ref="BG10:BI11"/>
    <mergeCell ref="BJ10:BJ11"/>
    <mergeCell ref="AU12:AU16"/>
    <mergeCell ref="AV12:AW12"/>
    <mergeCell ref="AX12:AX17"/>
    <mergeCell ref="AY12:AY16"/>
    <mergeCell ref="AZ12:BA12"/>
    <mergeCell ref="BB12:BB17"/>
    <mergeCell ref="BC12:BC16"/>
    <mergeCell ref="BD12:BE12"/>
    <mergeCell ref="BF12:BF17"/>
    <mergeCell ref="BG12:BI12"/>
    <mergeCell ref="A10:A17"/>
    <mergeCell ref="B10:F12"/>
    <mergeCell ref="G10:K12"/>
    <mergeCell ref="L10:P12"/>
    <mergeCell ref="Q10:S12"/>
    <mergeCell ref="M13:N13"/>
    <mergeCell ref="O13:O17"/>
    <mergeCell ref="P13:P16"/>
    <mergeCell ref="Q13:Q16"/>
    <mergeCell ref="R13:R16"/>
    <mergeCell ref="S13:S17"/>
    <mergeCell ref="C14:C16"/>
    <mergeCell ref="D14:D16"/>
    <mergeCell ref="H14:H16"/>
    <mergeCell ref="I14:I16"/>
    <mergeCell ref="M14:M16"/>
    <mergeCell ref="N14:N16"/>
    <mergeCell ref="G164:I164"/>
    <mergeCell ref="M164:P164"/>
    <mergeCell ref="T10:V12"/>
    <mergeCell ref="W10:AA12"/>
    <mergeCell ref="AB10:AF12"/>
    <mergeCell ref="AG10:AI12"/>
    <mergeCell ref="AJ10:AL12"/>
    <mergeCell ref="AM10:AO12"/>
    <mergeCell ref="G9:P9"/>
    <mergeCell ref="AD14:AD16"/>
    <mergeCell ref="T13:T16"/>
    <mergeCell ref="U13:U16"/>
    <mergeCell ref="V13:V17"/>
    <mergeCell ref="W13:W16"/>
    <mergeCell ref="X13:Y13"/>
    <mergeCell ref="Z13:Z17"/>
    <mergeCell ref="AA13:AA16"/>
    <mergeCell ref="AB13:AB16"/>
    <mergeCell ref="AC13:AD13"/>
    <mergeCell ref="AE13:AE17"/>
    <mergeCell ref="X14:X16"/>
    <mergeCell ref="Y14:Y16"/>
    <mergeCell ref="AC14:AC16"/>
  </mergeCells>
  <pageMargins left="0.70866141732283472" right="0.70866141732283472" top="0.78740157480314965" bottom="0.78740157480314965" header="0.31496062992125984" footer="0.31496062992125984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workbookViewId="0">
      <selection activeCell="S24" sqref="S24"/>
    </sheetView>
  </sheetViews>
  <sheetFormatPr defaultRowHeight="12.75"/>
  <sheetData>
    <row r="1" spans="1:17">
      <c r="A1" s="804"/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</row>
    <row r="2" spans="1:17">
      <c r="A2" s="804"/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</row>
    <row r="3" spans="1:17">
      <c r="A3" s="804"/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</row>
    <row r="4" spans="1:17">
      <c r="A4" s="804"/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</row>
    <row r="5" spans="1:17">
      <c r="A5" s="804"/>
      <c r="B5" s="804"/>
      <c r="C5" s="804"/>
      <c r="D5" s="804"/>
      <c r="E5" s="804"/>
      <c r="F5" s="804"/>
      <c r="G5" s="804"/>
      <c r="H5" s="804"/>
      <c r="I5" s="804"/>
      <c r="J5" s="804"/>
      <c r="K5" s="804"/>
      <c r="L5" s="804"/>
      <c r="M5" s="804"/>
      <c r="N5" s="804"/>
      <c r="O5" s="804"/>
      <c r="P5" s="804"/>
      <c r="Q5" s="804"/>
    </row>
    <row r="6" spans="1:17">
      <c r="A6" s="804"/>
      <c r="B6" s="804"/>
      <c r="C6" s="804"/>
      <c r="D6" s="804"/>
      <c r="E6" s="804"/>
      <c r="F6" s="804"/>
      <c r="G6" s="804"/>
      <c r="H6" s="804"/>
      <c r="I6" s="804"/>
      <c r="J6" s="804"/>
      <c r="K6" s="804"/>
      <c r="L6" s="804"/>
      <c r="M6" s="804"/>
      <c r="N6" s="804"/>
      <c r="O6" s="804"/>
      <c r="P6" s="804"/>
      <c r="Q6" s="804"/>
    </row>
    <row r="7" spans="1:17">
      <c r="A7" s="804"/>
      <c r="B7" s="804"/>
      <c r="C7" s="804"/>
      <c r="D7" s="804"/>
      <c r="E7" s="804"/>
      <c r="F7" s="804"/>
      <c r="G7" s="804"/>
      <c r="H7" s="804"/>
      <c r="I7" s="804"/>
      <c r="J7" s="804"/>
      <c r="K7" s="804"/>
      <c r="L7" s="804"/>
      <c r="M7" s="804"/>
      <c r="N7" s="804"/>
      <c r="O7" s="804"/>
      <c r="P7" s="804"/>
      <c r="Q7" s="804"/>
    </row>
    <row r="8" spans="1:17">
      <c r="A8" s="804"/>
      <c r="B8" s="804"/>
      <c r="C8" s="804"/>
      <c r="D8" s="804"/>
      <c r="E8" s="804"/>
      <c r="F8" s="804"/>
      <c r="G8" s="804"/>
      <c r="H8" s="804"/>
      <c r="I8" s="804"/>
      <c r="J8" s="804"/>
      <c r="K8" s="804"/>
      <c r="L8" s="804"/>
      <c r="M8" s="804"/>
      <c r="N8" s="804"/>
      <c r="O8" s="804"/>
      <c r="P8" s="804"/>
      <c r="Q8" s="804"/>
    </row>
    <row r="9" spans="1:17">
      <c r="A9" s="804"/>
      <c r="B9" s="804"/>
      <c r="C9" s="804"/>
      <c r="D9" s="804"/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</row>
    <row r="10" spans="1:17">
      <c r="A10" s="804"/>
      <c r="B10" s="804"/>
      <c r="C10" s="804"/>
      <c r="D10" s="804"/>
      <c r="E10" s="804"/>
      <c r="F10" s="804"/>
      <c r="G10" s="804"/>
      <c r="H10" s="804"/>
      <c r="I10" s="804"/>
      <c r="J10" s="804"/>
      <c r="K10" s="804"/>
      <c r="L10" s="804"/>
      <c r="M10" s="804"/>
      <c r="N10" s="804"/>
      <c r="O10" s="804"/>
      <c r="P10" s="804"/>
      <c r="Q10" s="804"/>
    </row>
    <row r="11" spans="1:17">
      <c r="A11" s="804"/>
      <c r="B11" s="804"/>
      <c r="C11" s="804"/>
      <c r="D11" s="804"/>
      <c r="E11" s="804"/>
      <c r="F11" s="804"/>
      <c r="G11" s="804"/>
      <c r="H11" s="804"/>
      <c r="I11" s="804"/>
      <c r="J11" s="804"/>
      <c r="K11" s="804"/>
      <c r="L11" s="804"/>
      <c r="M11" s="804"/>
      <c r="N11" s="804"/>
      <c r="O11" s="804"/>
      <c r="P11" s="804"/>
      <c r="Q11" s="804"/>
    </row>
    <row r="12" spans="1:17">
      <c r="A12" s="804"/>
      <c r="B12" s="804"/>
      <c r="C12" s="804"/>
      <c r="D12" s="804"/>
      <c r="E12" s="804"/>
      <c r="F12" s="804"/>
      <c r="G12" s="804"/>
      <c r="H12" s="804"/>
      <c r="I12" s="804"/>
      <c r="J12" s="804"/>
      <c r="K12" s="804"/>
      <c r="L12" s="804"/>
      <c r="M12" s="804"/>
      <c r="N12" s="804"/>
      <c r="O12" s="804"/>
      <c r="P12" s="804"/>
      <c r="Q12" s="804"/>
    </row>
    <row r="13" spans="1:17">
      <c r="A13" s="804"/>
      <c r="B13" s="804"/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</row>
    <row r="14" spans="1:17">
      <c r="A14" s="804"/>
      <c r="B14" s="804"/>
      <c r="C14" s="804"/>
      <c r="D14" s="804"/>
      <c r="E14" s="804"/>
      <c r="F14" s="804"/>
      <c r="G14" s="804"/>
      <c r="H14" s="804"/>
      <c r="I14" s="804"/>
      <c r="J14" s="804"/>
      <c r="K14" s="804"/>
      <c r="L14" s="804"/>
      <c r="M14" s="804"/>
      <c r="N14" s="804"/>
      <c r="O14" s="804"/>
      <c r="P14" s="804"/>
      <c r="Q14" s="804"/>
    </row>
    <row r="15" spans="1:17">
      <c r="A15" s="804"/>
      <c r="B15" s="804"/>
      <c r="C15" s="804"/>
      <c r="D15" s="804"/>
      <c r="E15" s="804"/>
      <c r="F15" s="804"/>
      <c r="G15" s="804"/>
      <c r="H15" s="804"/>
      <c r="I15" s="804"/>
      <c r="J15" s="804"/>
      <c r="K15" s="804"/>
      <c r="L15" s="804"/>
      <c r="M15" s="804"/>
      <c r="N15" s="804"/>
      <c r="O15" s="804"/>
      <c r="P15" s="804"/>
      <c r="Q15" s="804"/>
    </row>
    <row r="16" spans="1:17">
      <c r="A16" s="804"/>
      <c r="B16" s="804"/>
      <c r="C16" s="804"/>
      <c r="D16" s="804"/>
      <c r="E16" s="804"/>
      <c r="F16" s="804"/>
      <c r="G16" s="804"/>
      <c r="H16" s="804"/>
      <c r="I16" s="804"/>
      <c r="J16" s="804"/>
      <c r="K16" s="804"/>
      <c r="L16" s="804"/>
      <c r="M16" s="804"/>
      <c r="N16" s="804"/>
      <c r="O16" s="804"/>
      <c r="P16" s="804"/>
      <c r="Q16" s="804"/>
    </row>
    <row r="17" spans="1:17">
      <c r="A17" s="804"/>
      <c r="B17" s="804"/>
      <c r="C17" s="804"/>
      <c r="D17" s="804"/>
      <c r="E17" s="804"/>
      <c r="F17" s="804"/>
      <c r="G17" s="804"/>
      <c r="H17" s="804"/>
      <c r="I17" s="804"/>
      <c r="J17" s="804"/>
      <c r="K17" s="804"/>
      <c r="L17" s="804"/>
      <c r="M17" s="804"/>
      <c r="N17" s="804"/>
      <c r="O17" s="804"/>
      <c r="P17" s="804"/>
      <c r="Q17" s="804"/>
    </row>
    <row r="18" spans="1:17">
      <c r="A18" s="804"/>
      <c r="B18" s="804"/>
      <c r="C18" s="804"/>
      <c r="D18" s="804"/>
      <c r="E18" s="804"/>
      <c r="F18" s="804"/>
      <c r="G18" s="804"/>
      <c r="H18" s="804"/>
      <c r="I18" s="804"/>
      <c r="J18" s="804"/>
      <c r="K18" s="804"/>
      <c r="L18" s="804"/>
      <c r="M18" s="804"/>
      <c r="N18" s="804"/>
      <c r="O18" s="804"/>
      <c r="P18" s="804"/>
      <c r="Q18" s="804"/>
    </row>
    <row r="19" spans="1:17">
      <c r="A19" s="804"/>
      <c r="B19" s="804"/>
      <c r="C19" s="804"/>
      <c r="D19" s="804"/>
      <c r="E19" s="804"/>
      <c r="F19" s="804"/>
      <c r="G19" s="804"/>
      <c r="H19" s="804"/>
      <c r="I19" s="804"/>
      <c r="J19" s="804"/>
      <c r="K19" s="804"/>
      <c r="L19" s="804"/>
      <c r="M19" s="804"/>
      <c r="N19" s="804"/>
      <c r="O19" s="804"/>
      <c r="P19" s="804"/>
      <c r="Q19" s="804"/>
    </row>
    <row r="20" spans="1:17">
      <c r="A20" s="804"/>
      <c r="B20" s="804"/>
      <c r="C20" s="804"/>
      <c r="D20" s="804"/>
      <c r="E20" s="804"/>
      <c r="F20" s="804"/>
      <c r="G20" s="804"/>
      <c r="H20" s="804"/>
      <c r="I20" s="804"/>
      <c r="J20" s="804"/>
      <c r="K20" s="804"/>
      <c r="L20" s="804"/>
      <c r="M20" s="804"/>
      <c r="N20" s="804"/>
      <c r="O20" s="804"/>
      <c r="P20" s="804"/>
      <c r="Q20" s="804"/>
    </row>
    <row r="21" spans="1:17">
      <c r="A21" s="804"/>
      <c r="B21" s="804"/>
      <c r="C21" s="804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4"/>
      <c r="O21" s="804"/>
      <c r="P21" s="804"/>
      <c r="Q21" s="804"/>
    </row>
    <row r="22" spans="1:17">
      <c r="A22" s="804"/>
      <c r="B22" s="804"/>
      <c r="C22" s="804"/>
      <c r="D22" s="804"/>
      <c r="E22" s="804"/>
      <c r="F22" s="804"/>
      <c r="G22" s="804"/>
      <c r="H22" s="804"/>
      <c r="I22" s="804"/>
      <c r="J22" s="804"/>
      <c r="K22" s="804"/>
      <c r="L22" s="804"/>
      <c r="M22" s="804"/>
      <c r="N22" s="804"/>
      <c r="O22" s="804"/>
      <c r="P22" s="804"/>
      <c r="Q22" s="804"/>
    </row>
    <row r="23" spans="1:17">
      <c r="A23" s="804"/>
      <c r="B23" s="804"/>
      <c r="C23" s="804"/>
      <c r="D23" s="804"/>
      <c r="E23" s="804"/>
      <c r="F23" s="804"/>
      <c r="G23" s="804"/>
      <c r="H23" s="804"/>
      <c r="I23" s="804"/>
      <c r="J23" s="804"/>
      <c r="K23" s="804"/>
      <c r="L23" s="804"/>
      <c r="M23" s="804"/>
      <c r="N23" s="804"/>
      <c r="O23" s="804"/>
      <c r="P23" s="804"/>
      <c r="Q23" s="804"/>
    </row>
    <row r="24" spans="1:17">
      <c r="A24" s="804"/>
      <c r="B24" s="804"/>
      <c r="C24" s="804"/>
      <c r="D24" s="804"/>
      <c r="E24" s="804"/>
      <c r="F24" s="804"/>
      <c r="G24" s="804"/>
      <c r="H24" s="804"/>
      <c r="I24" s="804"/>
      <c r="J24" s="804"/>
      <c r="K24" s="804"/>
      <c r="L24" s="804"/>
      <c r="M24" s="804"/>
      <c r="N24" s="804"/>
      <c r="O24" s="804"/>
      <c r="P24" s="804"/>
      <c r="Q24" s="804"/>
    </row>
    <row r="25" spans="1:17">
      <c r="A25" s="804"/>
      <c r="B25" s="804"/>
      <c r="C25" s="804"/>
      <c r="D25" s="804"/>
      <c r="E25" s="804"/>
      <c r="F25" s="804"/>
      <c r="G25" s="804"/>
      <c r="H25" s="804"/>
      <c r="I25" s="804"/>
      <c r="J25" s="804"/>
      <c r="K25" s="804"/>
      <c r="L25" s="804"/>
      <c r="M25" s="804"/>
      <c r="N25" s="804"/>
      <c r="O25" s="804"/>
      <c r="P25" s="804"/>
      <c r="Q25" s="804"/>
    </row>
    <row r="26" spans="1:17">
      <c r="A26" s="804"/>
      <c r="B26" s="804"/>
      <c r="C26" s="804"/>
      <c r="D26" s="804"/>
      <c r="E26" s="804"/>
      <c r="F26" s="804"/>
      <c r="G26" s="804"/>
      <c r="H26" s="804"/>
      <c r="I26" s="804"/>
      <c r="J26" s="804"/>
      <c r="K26" s="804"/>
      <c r="L26" s="804"/>
      <c r="M26" s="804"/>
      <c r="N26" s="804"/>
      <c r="O26" s="804"/>
      <c r="P26" s="804"/>
      <c r="Q26" s="804"/>
    </row>
    <row r="27" spans="1:17">
      <c r="A27" s="804"/>
      <c r="B27" s="804"/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</row>
    <row r="28" spans="1:17">
      <c r="A28" s="804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</row>
    <row r="29" spans="1:17">
      <c r="A29" s="804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</row>
    <row r="30" spans="1:17">
      <c r="A30" s="804"/>
      <c r="B30" s="804"/>
      <c r="C30" s="804"/>
      <c r="D30" s="804"/>
      <c r="E30" s="804"/>
      <c r="F30" s="804"/>
      <c r="G30" s="804"/>
      <c r="H30" s="804"/>
      <c r="I30" s="804"/>
      <c r="J30" s="804"/>
      <c r="K30" s="804"/>
      <c r="L30" s="804"/>
      <c r="M30" s="804"/>
      <c r="N30" s="804"/>
      <c r="O30" s="804"/>
      <c r="P30" s="804"/>
      <c r="Q30" s="804"/>
    </row>
    <row r="31" spans="1:17">
      <c r="A31" s="804"/>
      <c r="B31" s="804"/>
      <c r="C31" s="804"/>
      <c r="D31" s="804"/>
      <c r="E31" s="804"/>
      <c r="F31" s="804"/>
      <c r="G31" s="804"/>
      <c r="H31" s="804"/>
      <c r="I31" s="804"/>
      <c r="J31" s="804"/>
      <c r="K31" s="804"/>
      <c r="L31" s="804"/>
      <c r="M31" s="804"/>
      <c r="N31" s="804"/>
      <c r="O31" s="804"/>
      <c r="P31" s="804"/>
      <c r="Q31" s="804"/>
    </row>
    <row r="32" spans="1:17">
      <c r="A32" s="804"/>
      <c r="B32" s="804"/>
      <c r="C32" s="804"/>
      <c r="D32" s="804"/>
      <c r="E32" s="804"/>
      <c r="F32" s="804"/>
      <c r="G32" s="804"/>
      <c r="H32" s="804"/>
      <c r="I32" s="804"/>
      <c r="J32" s="804"/>
      <c r="K32" s="804"/>
      <c r="L32" s="804"/>
      <c r="M32" s="804"/>
      <c r="N32" s="804"/>
      <c r="O32" s="804"/>
      <c r="P32" s="804"/>
      <c r="Q32" s="804"/>
    </row>
    <row r="33" spans="1:17">
      <c r="A33" s="804"/>
      <c r="B33" s="804"/>
      <c r="C33" s="804"/>
      <c r="D33" s="804"/>
      <c r="E33" s="804"/>
      <c r="F33" s="804"/>
      <c r="G33" s="804"/>
      <c r="H33" s="804"/>
      <c r="I33" s="804"/>
      <c r="J33" s="804"/>
      <c r="K33" s="804"/>
      <c r="L33" s="804"/>
      <c r="M33" s="804"/>
      <c r="N33" s="804"/>
      <c r="O33" s="804"/>
      <c r="P33" s="804"/>
      <c r="Q33" s="804"/>
    </row>
    <row r="34" spans="1:17">
      <c r="A34" s="804"/>
      <c r="B34" s="804"/>
      <c r="C34" s="804"/>
      <c r="D34" s="804"/>
      <c r="E34" s="804"/>
      <c r="F34" s="804"/>
      <c r="G34" s="804"/>
      <c r="H34" s="804"/>
      <c r="I34" s="804"/>
      <c r="J34" s="804"/>
      <c r="K34" s="804"/>
      <c r="L34" s="804"/>
      <c r="M34" s="804"/>
      <c r="N34" s="804"/>
      <c r="O34" s="804"/>
      <c r="P34" s="804"/>
      <c r="Q34" s="804"/>
    </row>
    <row r="35" spans="1:17">
      <c r="A35" s="804"/>
      <c r="B35" s="804"/>
      <c r="C35" s="804"/>
      <c r="D35" s="804"/>
      <c r="E35" s="804"/>
      <c r="F35" s="804"/>
      <c r="G35" s="804"/>
      <c r="H35" s="804"/>
      <c r="I35" s="804"/>
      <c r="J35" s="804"/>
      <c r="K35" s="804"/>
      <c r="L35" s="804"/>
      <c r="M35" s="804"/>
      <c r="N35" s="804"/>
      <c r="O35" s="804"/>
      <c r="P35" s="804"/>
      <c r="Q35" s="804"/>
    </row>
    <row r="36" spans="1:17">
      <c r="A36" s="804"/>
      <c r="B36" s="804"/>
      <c r="C36" s="804"/>
      <c r="D36" s="804"/>
      <c r="E36" s="804"/>
      <c r="F36" s="804"/>
      <c r="G36" s="804"/>
      <c r="H36" s="804"/>
      <c r="I36" s="804"/>
      <c r="J36" s="804"/>
      <c r="K36" s="804"/>
      <c r="L36" s="804"/>
      <c r="M36" s="804"/>
      <c r="N36" s="804"/>
      <c r="O36" s="804"/>
      <c r="P36" s="804"/>
      <c r="Q36" s="804"/>
    </row>
    <row r="37" spans="1:17">
      <c r="A37" s="804"/>
      <c r="B37" s="804"/>
      <c r="C37" s="804"/>
      <c r="D37" s="804"/>
      <c r="E37" s="804"/>
      <c r="F37" s="804"/>
      <c r="G37" s="804"/>
      <c r="H37" s="804"/>
      <c r="I37" s="804"/>
      <c r="J37" s="804"/>
      <c r="K37" s="804"/>
      <c r="L37" s="804"/>
      <c r="M37" s="804"/>
      <c r="N37" s="804"/>
      <c r="O37" s="804"/>
      <c r="P37" s="804"/>
      <c r="Q37" s="804"/>
    </row>
    <row r="38" spans="1:17">
      <c r="A38" s="804"/>
      <c r="B38" s="804"/>
      <c r="C38" s="804"/>
      <c r="D38" s="804"/>
      <c r="E38" s="804"/>
      <c r="F38" s="804"/>
      <c r="G38" s="804"/>
      <c r="H38" s="804"/>
      <c r="I38" s="804"/>
      <c r="J38" s="804"/>
      <c r="K38" s="804"/>
      <c r="L38" s="804"/>
      <c r="M38" s="804"/>
      <c r="N38" s="804"/>
      <c r="O38" s="804"/>
      <c r="P38" s="804"/>
      <c r="Q38" s="804"/>
    </row>
    <row r="39" spans="1:17">
      <c r="A39" s="804"/>
      <c r="B39" s="804"/>
      <c r="C39" s="804"/>
      <c r="D39" s="804"/>
      <c r="E39" s="804"/>
      <c r="F39" s="804"/>
      <c r="G39" s="804"/>
      <c r="H39" s="804"/>
      <c r="I39" s="804"/>
      <c r="J39" s="804"/>
      <c r="K39" s="804"/>
      <c r="L39" s="804"/>
      <c r="M39" s="804"/>
      <c r="N39" s="804"/>
      <c r="O39" s="804"/>
      <c r="P39" s="804"/>
      <c r="Q39" s="804"/>
    </row>
    <row r="40" spans="1:17">
      <c r="A40" s="804"/>
      <c r="B40" s="804"/>
      <c r="C40" s="804"/>
      <c r="D40" s="804"/>
      <c r="E40" s="804"/>
      <c r="F40" s="804"/>
      <c r="G40" s="804"/>
      <c r="H40" s="804"/>
      <c r="I40" s="804"/>
      <c r="J40" s="804"/>
      <c r="K40" s="804"/>
      <c r="L40" s="804"/>
      <c r="M40" s="804"/>
      <c r="N40" s="804"/>
      <c r="O40" s="804"/>
      <c r="P40" s="804"/>
      <c r="Q40" s="804"/>
    </row>
    <row r="41" spans="1:17">
      <c r="A41" s="804"/>
      <c r="B41" s="804"/>
      <c r="C41" s="804"/>
      <c r="D41" s="804"/>
      <c r="E41" s="804"/>
      <c r="F41" s="804"/>
      <c r="G41" s="804"/>
      <c r="H41" s="804"/>
      <c r="I41" s="804"/>
      <c r="J41" s="804"/>
      <c r="K41" s="804"/>
      <c r="L41" s="804"/>
      <c r="M41" s="804"/>
      <c r="N41" s="804"/>
      <c r="O41" s="804"/>
      <c r="P41" s="804"/>
      <c r="Q41" s="804"/>
    </row>
    <row r="42" spans="1:17">
      <c r="A42" s="804"/>
      <c r="B42" s="804"/>
      <c r="C42" s="804"/>
      <c r="D42" s="804"/>
      <c r="E42" s="804"/>
      <c r="F42" s="804"/>
      <c r="G42" s="804"/>
      <c r="H42" s="804"/>
      <c r="I42" s="804"/>
      <c r="J42" s="804"/>
      <c r="K42" s="804"/>
      <c r="L42" s="804"/>
      <c r="M42" s="804"/>
      <c r="N42" s="804"/>
      <c r="O42" s="804"/>
      <c r="P42" s="804"/>
      <c r="Q42" s="804"/>
    </row>
    <row r="43" spans="1:17">
      <c r="A43" s="804"/>
      <c r="B43" s="804"/>
      <c r="C43" s="804"/>
      <c r="D43" s="804"/>
      <c r="E43" s="804"/>
      <c r="F43" s="804"/>
      <c r="G43" s="804"/>
      <c r="H43" s="804"/>
      <c r="I43" s="804"/>
      <c r="J43" s="804"/>
      <c r="K43" s="804"/>
      <c r="L43" s="804"/>
      <c r="M43" s="804"/>
      <c r="N43" s="804"/>
      <c r="O43" s="804"/>
      <c r="P43" s="804"/>
      <c r="Q43" s="804"/>
    </row>
    <row r="44" spans="1:17">
      <c r="A44" s="804"/>
      <c r="B44" s="804"/>
      <c r="C44" s="804"/>
      <c r="D44" s="804"/>
      <c r="E44" s="804"/>
      <c r="F44" s="804"/>
      <c r="G44" s="804"/>
      <c r="H44" s="804"/>
      <c r="I44" s="804"/>
      <c r="J44" s="804"/>
      <c r="K44" s="804"/>
      <c r="L44" s="804"/>
      <c r="M44" s="804"/>
      <c r="N44" s="804"/>
      <c r="O44" s="804"/>
      <c r="P44" s="804"/>
      <c r="Q44" s="804"/>
    </row>
  </sheetData>
  <pageMargins left="0.70866141732283472" right="0.70866141732283472" top="0.78740157480314965" bottom="0.78740157480314965" header="0.31496062992125984" footer="0.31496062992125984"/>
  <pageSetup paperSize="9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48"/>
  <sheetViews>
    <sheetView topLeftCell="B13" zoomScale="90" zoomScaleNormal="90" workbookViewId="0">
      <selection activeCell="E53" sqref="E53"/>
    </sheetView>
  </sheetViews>
  <sheetFormatPr defaultColWidth="9.140625" defaultRowHeight="12.75"/>
  <cols>
    <col min="1" max="1" width="6.5703125" style="505" customWidth="1"/>
    <col min="2" max="2" width="12.140625" style="505" customWidth="1"/>
    <col min="3" max="3" width="49.140625" style="505" customWidth="1"/>
    <col min="4" max="4" width="13" style="505" customWidth="1"/>
    <col min="5" max="5" width="14" style="505" customWidth="1"/>
    <col min="6" max="9" width="13.5703125" style="505" customWidth="1"/>
    <col min="10" max="10" width="13.85546875" style="505" customWidth="1"/>
    <col min="11" max="11" width="13.5703125" style="505" customWidth="1"/>
    <col min="12" max="12" width="14.28515625" style="505" customWidth="1"/>
    <col min="13" max="13" width="12" style="505" customWidth="1"/>
    <col min="14" max="15" width="13.5703125" style="505" customWidth="1"/>
    <col min="16" max="16" width="5.42578125" style="505" customWidth="1"/>
    <col min="17" max="16384" width="9.140625" style="505"/>
  </cols>
  <sheetData>
    <row r="1" spans="2:17" ht="24.75" customHeight="1">
      <c r="D1" s="506"/>
      <c r="E1" s="506"/>
      <c r="F1" s="506"/>
      <c r="G1" s="506"/>
      <c r="H1" s="506"/>
      <c r="I1" s="506"/>
      <c r="J1" s="506"/>
      <c r="K1" s="506"/>
    </row>
    <row r="2" spans="2:17" ht="24.75" customHeight="1">
      <c r="B2" s="507" t="s">
        <v>562</v>
      </c>
      <c r="D2" s="506"/>
      <c r="E2" s="506"/>
      <c r="F2" s="506"/>
      <c r="G2" s="506"/>
      <c r="H2" s="506"/>
      <c r="I2" s="506"/>
      <c r="J2" s="506"/>
      <c r="K2" s="506"/>
      <c r="N2" s="1175" t="s">
        <v>563</v>
      </c>
      <c r="O2" s="1175"/>
    </row>
    <row r="3" spans="2:17" ht="23.25" customHeight="1">
      <c r="B3" s="1176" t="s">
        <v>564</v>
      </c>
      <c r="C3" s="1176"/>
      <c r="D3" s="1176"/>
      <c r="E3" s="1176"/>
      <c r="F3" s="1176"/>
      <c r="G3" s="1176"/>
      <c r="H3" s="1176"/>
      <c r="I3" s="1176"/>
      <c r="J3" s="1176"/>
      <c r="K3" s="1176"/>
      <c r="L3" s="1176"/>
      <c r="M3" s="1176"/>
      <c r="N3" s="1176"/>
      <c r="O3" s="1176"/>
    </row>
    <row r="4" spans="2:17" ht="13.5" customHeight="1">
      <c r="C4" s="473"/>
      <c r="D4" s="506"/>
      <c r="E4" s="506"/>
      <c r="F4" s="506"/>
      <c r="G4" s="506"/>
      <c r="H4" s="506"/>
      <c r="I4" s="506"/>
      <c r="J4" s="506"/>
      <c r="K4" s="506"/>
      <c r="N4" s="1177"/>
      <c r="O4" s="1177"/>
    </row>
    <row r="5" spans="2:17" ht="21.75" customHeight="1">
      <c r="B5" s="1178" t="s">
        <v>782</v>
      </c>
      <c r="C5" s="1178"/>
      <c r="D5" s="1178"/>
      <c r="E5" s="1178"/>
      <c r="F5" s="1178"/>
      <c r="G5" s="1178"/>
      <c r="H5" s="1178"/>
      <c r="I5" s="1178"/>
      <c r="J5" s="1178"/>
      <c r="K5" s="1178"/>
      <c r="L5" s="1178"/>
      <c r="M5" s="1178"/>
      <c r="N5" s="1178"/>
      <c r="O5" s="1178"/>
    </row>
    <row r="6" spans="2:17" ht="18" customHeight="1">
      <c r="B6" s="1179" t="s">
        <v>565</v>
      </c>
      <c r="C6" s="1180"/>
      <c r="D6" s="1180"/>
      <c r="E6" s="1180"/>
      <c r="F6" s="1180"/>
      <c r="G6" s="1180"/>
      <c r="H6" s="1180"/>
      <c r="I6" s="1180"/>
      <c r="J6" s="1180"/>
      <c r="K6" s="1180"/>
      <c r="L6" s="1180"/>
      <c r="M6" s="1180"/>
      <c r="N6" s="1180"/>
      <c r="O6" s="1180"/>
    </row>
    <row r="7" spans="2:17" ht="15" customHeight="1" thickBot="1"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6" t="s">
        <v>527</v>
      </c>
    </row>
    <row r="8" spans="2:17" ht="15" customHeight="1">
      <c r="B8" s="1200" t="s">
        <v>566</v>
      </c>
      <c r="C8" s="1166"/>
      <c r="D8" s="1204" t="s">
        <v>567</v>
      </c>
      <c r="E8" s="1205"/>
      <c r="F8" s="1205"/>
      <c r="G8" s="1205"/>
      <c r="H8" s="1205"/>
      <c r="I8" s="1206"/>
      <c r="J8" s="1164" t="s">
        <v>781</v>
      </c>
      <c r="K8" s="1165"/>
      <c r="L8" s="1166"/>
      <c r="M8" s="1164" t="s">
        <v>529</v>
      </c>
      <c r="N8" s="1165"/>
      <c r="O8" s="1170"/>
    </row>
    <row r="9" spans="2:17" ht="15" customHeight="1">
      <c r="B9" s="1201"/>
      <c r="C9" s="1202"/>
      <c r="D9" s="1172" t="s">
        <v>531</v>
      </c>
      <c r="E9" s="1173"/>
      <c r="F9" s="1174"/>
      <c r="G9" s="1172" t="s">
        <v>95</v>
      </c>
      <c r="H9" s="1173"/>
      <c r="I9" s="1174"/>
      <c r="J9" s="1167"/>
      <c r="K9" s="1168"/>
      <c r="L9" s="1169"/>
      <c r="M9" s="1167"/>
      <c r="N9" s="1168"/>
      <c r="O9" s="1171"/>
    </row>
    <row r="10" spans="2:17" ht="43.5" customHeight="1">
      <c r="B10" s="1203"/>
      <c r="C10" s="1169"/>
      <c r="D10" s="509" t="s">
        <v>568</v>
      </c>
      <c r="E10" s="509" t="s">
        <v>569</v>
      </c>
      <c r="F10" s="510" t="s">
        <v>70</v>
      </c>
      <c r="G10" s="511" t="s">
        <v>568</v>
      </c>
      <c r="H10" s="509" t="s">
        <v>569</v>
      </c>
      <c r="I10" s="509" t="s">
        <v>70</v>
      </c>
      <c r="J10" s="512" t="s">
        <v>568</v>
      </c>
      <c r="K10" s="513" t="s">
        <v>569</v>
      </c>
      <c r="L10" s="514" t="s">
        <v>70</v>
      </c>
      <c r="M10" s="511" t="s">
        <v>568</v>
      </c>
      <c r="N10" s="513" t="s">
        <v>569</v>
      </c>
      <c r="O10" s="515" t="s">
        <v>70</v>
      </c>
    </row>
    <row r="11" spans="2:17" ht="15" customHeight="1" thickBot="1">
      <c r="B11" s="516" t="s">
        <v>570</v>
      </c>
      <c r="C11" s="517" t="s">
        <v>571</v>
      </c>
      <c r="D11" s="518">
        <v>1</v>
      </c>
      <c r="E11" s="519">
        <v>2</v>
      </c>
      <c r="F11" s="520">
        <v>3</v>
      </c>
      <c r="G11" s="519">
        <v>4</v>
      </c>
      <c r="H11" s="519">
        <v>5</v>
      </c>
      <c r="I11" s="521">
        <v>6</v>
      </c>
      <c r="J11" s="518">
        <v>7</v>
      </c>
      <c r="K11" s="519">
        <v>8</v>
      </c>
      <c r="L11" s="520">
        <v>9</v>
      </c>
      <c r="M11" s="521" t="s">
        <v>572</v>
      </c>
      <c r="N11" s="520" t="s">
        <v>573</v>
      </c>
      <c r="O11" s="522" t="s">
        <v>574</v>
      </c>
      <c r="P11" s="523"/>
      <c r="Q11" s="523"/>
    </row>
    <row r="12" spans="2:17" s="524" customFormat="1" ht="15" customHeight="1" thickBot="1">
      <c r="B12" s="1186" t="s">
        <v>575</v>
      </c>
      <c r="C12" s="1187"/>
      <c r="D12" s="1187"/>
      <c r="E12" s="1187"/>
      <c r="F12" s="1187"/>
      <c r="G12" s="1187"/>
      <c r="H12" s="1187"/>
      <c r="I12" s="1187"/>
      <c r="J12" s="1187"/>
      <c r="K12" s="1187"/>
      <c r="L12" s="1187"/>
      <c r="M12" s="1187"/>
      <c r="N12" s="1187"/>
      <c r="O12" s="1188"/>
    </row>
    <row r="13" spans="2:17" ht="15" customHeight="1">
      <c r="B13" s="525"/>
      <c r="C13" s="526" t="s">
        <v>576</v>
      </c>
      <c r="D13" s="527"/>
      <c r="E13" s="528"/>
      <c r="F13" s="528"/>
      <c r="G13" s="528"/>
      <c r="H13" s="528"/>
      <c r="I13" s="529"/>
      <c r="J13" s="527"/>
      <c r="K13" s="528"/>
      <c r="L13" s="529"/>
      <c r="M13" s="530"/>
      <c r="N13" s="530"/>
      <c r="O13" s="531"/>
    </row>
    <row r="14" spans="2:17" s="538" customFormat="1" ht="15" customHeight="1" thickBot="1">
      <c r="B14" s="532"/>
      <c r="C14" s="533" t="s">
        <v>577</v>
      </c>
      <c r="D14" s="534"/>
      <c r="E14" s="534"/>
      <c r="F14" s="534"/>
      <c r="G14" s="534"/>
      <c r="H14" s="534"/>
      <c r="I14" s="535"/>
      <c r="J14" s="534"/>
      <c r="K14" s="534"/>
      <c r="L14" s="535"/>
      <c r="M14" s="536"/>
      <c r="N14" s="536"/>
      <c r="O14" s="537"/>
    </row>
    <row r="15" spans="2:17" s="524" customFormat="1" ht="15" customHeight="1" thickBot="1">
      <c r="B15" s="1186" t="s">
        <v>578</v>
      </c>
      <c r="C15" s="1187"/>
      <c r="D15" s="1187"/>
      <c r="E15" s="1187"/>
      <c r="F15" s="1187"/>
      <c r="G15" s="1187"/>
      <c r="H15" s="1187"/>
      <c r="I15" s="1187"/>
      <c r="J15" s="1187"/>
      <c r="K15" s="1187"/>
      <c r="L15" s="1187"/>
      <c r="M15" s="1187"/>
      <c r="N15" s="1187"/>
      <c r="O15" s="1188"/>
    </row>
    <row r="16" spans="2:17" ht="15" customHeight="1">
      <c r="B16" s="539"/>
      <c r="C16" s="526" t="s">
        <v>576</v>
      </c>
      <c r="D16" s="541"/>
      <c r="E16" s="542"/>
      <c r="F16" s="542"/>
      <c r="G16" s="542"/>
      <c r="H16" s="542"/>
      <c r="I16" s="543"/>
      <c r="J16" s="541"/>
      <c r="K16" s="542"/>
      <c r="L16" s="543"/>
      <c r="M16" s="544"/>
      <c r="N16" s="544"/>
      <c r="O16" s="545"/>
    </row>
    <row r="17" spans="2:15" ht="13.5" thickBot="1">
      <c r="B17" s="560"/>
      <c r="C17" s="561" t="s">
        <v>577</v>
      </c>
      <c r="D17" s="562"/>
      <c r="E17" s="563"/>
      <c r="F17" s="563"/>
      <c r="G17" s="563"/>
      <c r="H17" s="563"/>
      <c r="I17" s="564"/>
      <c r="J17" s="565"/>
      <c r="K17" s="565"/>
      <c r="L17" s="565"/>
      <c r="M17" s="566"/>
      <c r="N17" s="566"/>
      <c r="O17" s="567"/>
    </row>
    <row r="18" spans="2:15" s="524" customFormat="1" ht="13.5" thickBot="1">
      <c r="B18" s="1186" t="s">
        <v>584</v>
      </c>
      <c r="C18" s="1187"/>
      <c r="D18" s="1187"/>
      <c r="E18" s="1187"/>
      <c r="F18" s="1187"/>
      <c r="G18" s="1187"/>
      <c r="H18" s="1187"/>
      <c r="I18" s="1187"/>
      <c r="J18" s="1187"/>
      <c r="K18" s="1187"/>
      <c r="L18" s="1187"/>
      <c r="M18" s="1187"/>
      <c r="N18" s="1187"/>
      <c r="O18" s="1188"/>
    </row>
    <row r="19" spans="2:15">
      <c r="B19" s="539"/>
      <c r="C19" s="568" t="s">
        <v>579</v>
      </c>
      <c r="D19" s="569"/>
      <c r="E19" s="542"/>
      <c r="F19" s="542"/>
      <c r="G19" s="542"/>
      <c r="H19" s="542"/>
      <c r="I19" s="543"/>
      <c r="J19" s="541"/>
      <c r="K19" s="542"/>
      <c r="L19" s="543"/>
      <c r="M19" s="544"/>
      <c r="N19" s="544"/>
      <c r="O19" s="545"/>
    </row>
    <row r="20" spans="2:15" s="553" customFormat="1">
      <c r="B20" s="546"/>
      <c r="C20" s="547" t="s">
        <v>580</v>
      </c>
      <c r="D20" s="548"/>
      <c r="E20" s="549"/>
      <c r="F20" s="549"/>
      <c r="G20" s="549"/>
      <c r="H20" s="549"/>
      <c r="I20" s="548"/>
      <c r="J20" s="570"/>
      <c r="K20" s="549"/>
      <c r="L20" s="550"/>
      <c r="M20" s="551"/>
      <c r="N20" s="551"/>
      <c r="O20" s="552"/>
    </row>
    <row r="21" spans="2:15">
      <c r="B21" s="554">
        <v>12106</v>
      </c>
      <c r="C21" s="555" t="s">
        <v>581</v>
      </c>
      <c r="D21" s="557">
        <v>2266.89</v>
      </c>
      <c r="E21" s="557">
        <v>6889.8</v>
      </c>
      <c r="F21" s="557">
        <f>SUM(D21:E21)</f>
        <v>9156.69</v>
      </c>
      <c r="G21" s="557">
        <v>2266.89</v>
      </c>
      <c r="H21" s="557">
        <v>6889.8</v>
      </c>
      <c r="I21" s="558">
        <f>SUM(G21:H21)</f>
        <v>9156.69</v>
      </c>
      <c r="J21" s="557">
        <v>3111.86</v>
      </c>
      <c r="K21" s="557">
        <v>6573.1</v>
      </c>
      <c r="L21" s="558">
        <f>SUM(J21:K21)</f>
        <v>9684.9600000000009</v>
      </c>
      <c r="M21" s="571">
        <f>J21/G21</f>
        <v>1.3727441560905029</v>
      </c>
      <c r="N21" s="571">
        <f>K21/H21</f>
        <v>0.95403349879532062</v>
      </c>
      <c r="O21" s="572">
        <f>L21/I21</f>
        <v>1.0576922446866717</v>
      </c>
    </row>
    <row r="22" spans="2:15">
      <c r="B22" s="814" t="s">
        <v>78</v>
      </c>
      <c r="C22" s="805" t="s">
        <v>582</v>
      </c>
      <c r="D22" s="1027"/>
      <c r="E22" s="1027"/>
      <c r="F22" s="1027">
        <f>SUM(D22:E22)</f>
        <v>0</v>
      </c>
      <c r="G22" s="1027"/>
      <c r="H22" s="1027"/>
      <c r="I22" s="1027">
        <f t="shared" ref="I22:I23" si="0">SUM(G22:H22)</f>
        <v>0</v>
      </c>
      <c r="J22" s="1027"/>
      <c r="K22" s="1027">
        <v>1106.18</v>
      </c>
      <c r="L22" s="1027">
        <f t="shared" ref="L22:L23" si="1">SUM(J22:K22)</f>
        <v>1106.18</v>
      </c>
      <c r="M22" s="1028"/>
      <c r="N22" s="1028"/>
      <c r="O22" s="1029"/>
    </row>
    <row r="23" spans="2:15">
      <c r="B23" s="814" t="s">
        <v>80</v>
      </c>
      <c r="C23" s="805" t="s">
        <v>81</v>
      </c>
      <c r="D23" s="1030"/>
      <c r="E23" s="1030"/>
      <c r="F23" s="1030">
        <f>SUM(D23:E23)</f>
        <v>0</v>
      </c>
      <c r="G23" s="1030"/>
      <c r="H23" s="1030"/>
      <c r="I23" s="1030">
        <f t="shared" si="0"/>
        <v>0</v>
      </c>
      <c r="J23" s="1030"/>
      <c r="K23" s="1030">
        <v>40.56</v>
      </c>
      <c r="L23" s="1030">
        <f t="shared" si="1"/>
        <v>40.56</v>
      </c>
      <c r="M23" s="1031"/>
      <c r="N23" s="1031"/>
      <c r="O23" s="1032"/>
    </row>
    <row r="24" spans="2:15">
      <c r="B24" s="559"/>
      <c r="C24" s="1021" t="s">
        <v>583</v>
      </c>
      <c r="D24" s="1022">
        <f>SUM(D21:D23)</f>
        <v>2266.89</v>
      </c>
      <c r="E24" s="1023">
        <f>SUM(E21:E23)</f>
        <v>6889.8</v>
      </c>
      <c r="F24" s="1023">
        <f>SUM(F21:F23)</f>
        <v>9156.69</v>
      </c>
      <c r="G24" s="1024">
        <f t="shared" ref="G24:L24" si="2">SUM(G21:G23)</f>
        <v>2266.89</v>
      </c>
      <c r="H24" s="1024">
        <f t="shared" si="2"/>
        <v>6889.8</v>
      </c>
      <c r="I24" s="1024">
        <f t="shared" si="2"/>
        <v>9156.69</v>
      </c>
      <c r="J24" s="1024">
        <f t="shared" si="2"/>
        <v>3111.86</v>
      </c>
      <c r="K24" s="1024">
        <f t="shared" si="2"/>
        <v>7719.8400000000011</v>
      </c>
      <c r="L24" s="1024">
        <f t="shared" si="2"/>
        <v>10831.7</v>
      </c>
      <c r="M24" s="1025">
        <f t="shared" ref="M24" si="3">SUM(M21)</f>
        <v>1.3727441560905029</v>
      </c>
      <c r="N24" s="1025">
        <f>K24/H24</f>
        <v>1.1204737437951755</v>
      </c>
      <c r="O24" s="1026">
        <f>L24/I24</f>
        <v>1.182927455226725</v>
      </c>
    </row>
    <row r="25" spans="2:15" ht="13.5" thickBot="1">
      <c r="B25" s="560"/>
      <c r="C25" s="575" t="s">
        <v>577</v>
      </c>
      <c r="D25" s="807">
        <f>D24+D20</f>
        <v>2266.89</v>
      </c>
      <c r="E25" s="807">
        <f t="shared" ref="E25:O25" si="4">E24+E20</f>
        <v>6889.8</v>
      </c>
      <c r="F25" s="807">
        <f t="shared" si="4"/>
        <v>9156.69</v>
      </c>
      <c r="G25" s="807">
        <f t="shared" si="4"/>
        <v>2266.89</v>
      </c>
      <c r="H25" s="807">
        <f t="shared" si="4"/>
        <v>6889.8</v>
      </c>
      <c r="I25" s="807">
        <f t="shared" si="4"/>
        <v>9156.69</v>
      </c>
      <c r="J25" s="807">
        <f t="shared" si="4"/>
        <v>3111.86</v>
      </c>
      <c r="K25" s="807">
        <f t="shared" si="4"/>
        <v>7719.8400000000011</v>
      </c>
      <c r="L25" s="807">
        <f t="shared" si="4"/>
        <v>10831.7</v>
      </c>
      <c r="M25" s="807">
        <f t="shared" si="4"/>
        <v>1.3727441560905029</v>
      </c>
      <c r="N25" s="807">
        <f t="shared" si="4"/>
        <v>1.1204737437951755</v>
      </c>
      <c r="O25" s="807">
        <f t="shared" si="4"/>
        <v>1.182927455226725</v>
      </c>
    </row>
    <row r="26" spans="2:15" ht="13.5" thickBot="1">
      <c r="B26" s="1189" t="s">
        <v>585</v>
      </c>
      <c r="C26" s="1190"/>
      <c r="D26" s="806">
        <f t="shared" ref="D26:O26" si="5">D25+D17+D14</f>
        <v>2266.89</v>
      </c>
      <c r="E26" s="806">
        <f t="shared" si="5"/>
        <v>6889.8</v>
      </c>
      <c r="F26" s="806">
        <f t="shared" si="5"/>
        <v>9156.69</v>
      </c>
      <c r="G26" s="806">
        <f t="shared" si="5"/>
        <v>2266.89</v>
      </c>
      <c r="H26" s="806">
        <f t="shared" si="5"/>
        <v>6889.8</v>
      </c>
      <c r="I26" s="806">
        <f t="shared" si="5"/>
        <v>9156.69</v>
      </c>
      <c r="J26" s="806">
        <f t="shared" si="5"/>
        <v>3111.86</v>
      </c>
      <c r="K26" s="806">
        <f t="shared" si="5"/>
        <v>7719.8400000000011</v>
      </c>
      <c r="L26" s="806">
        <f t="shared" si="5"/>
        <v>10831.7</v>
      </c>
      <c r="M26" s="806">
        <f t="shared" si="5"/>
        <v>1.3727441560905029</v>
      </c>
      <c r="N26" s="806">
        <f t="shared" si="5"/>
        <v>1.1204737437951755</v>
      </c>
      <c r="O26" s="806">
        <f t="shared" si="5"/>
        <v>1.182927455226725</v>
      </c>
    </row>
    <row r="27" spans="2:15">
      <c r="B27" s="576"/>
      <c r="C27" s="577"/>
      <c r="D27" s="578"/>
      <c r="E27" s="578"/>
      <c r="F27" s="578"/>
      <c r="G27" s="578"/>
      <c r="H27" s="578"/>
      <c r="I27" s="578"/>
      <c r="J27" s="578"/>
      <c r="K27" s="578"/>
      <c r="L27" s="578"/>
      <c r="M27" s="578"/>
      <c r="N27" s="578"/>
      <c r="O27" s="578"/>
    </row>
    <row r="28" spans="2:15">
      <c r="B28" s="579"/>
      <c r="C28" s="580"/>
      <c r="D28" s="581"/>
      <c r="E28" s="581"/>
      <c r="F28" s="581"/>
      <c r="G28" s="581"/>
      <c r="H28" s="581"/>
      <c r="I28" s="581"/>
      <c r="J28" s="581"/>
      <c r="K28" s="581"/>
      <c r="L28" s="581" t="s">
        <v>527</v>
      </c>
      <c r="M28" s="582"/>
      <c r="N28" s="582"/>
      <c r="O28" s="582"/>
    </row>
    <row r="29" spans="2:15">
      <c r="B29" s="1191" t="s">
        <v>566</v>
      </c>
      <c r="C29" s="1192"/>
      <c r="D29" s="1172" t="s">
        <v>586</v>
      </c>
      <c r="E29" s="1173"/>
      <c r="F29" s="1173"/>
      <c r="G29" s="1173"/>
      <c r="H29" s="1173"/>
      <c r="I29" s="1173"/>
      <c r="J29" s="1173"/>
      <c r="K29" s="1173"/>
      <c r="L29" s="1174"/>
      <c r="M29" s="582"/>
      <c r="N29" s="582"/>
      <c r="O29" s="582"/>
    </row>
    <row r="30" spans="2:15">
      <c r="B30" s="1193"/>
      <c r="C30" s="1194"/>
      <c r="D30" s="1172" t="s">
        <v>754</v>
      </c>
      <c r="E30" s="1173"/>
      <c r="F30" s="1174"/>
      <c r="G30" s="1172" t="s">
        <v>783</v>
      </c>
      <c r="H30" s="1173"/>
      <c r="I30" s="1173"/>
      <c r="J30" s="1197" t="s">
        <v>784</v>
      </c>
      <c r="K30" s="1198"/>
      <c r="L30" s="1199"/>
      <c r="M30" s="582"/>
      <c r="N30" s="582"/>
      <c r="O30" s="582"/>
    </row>
    <row r="31" spans="2:15" ht="25.5">
      <c r="B31" s="1195"/>
      <c r="C31" s="1196"/>
      <c r="D31" s="511" t="s">
        <v>568</v>
      </c>
      <c r="E31" s="513" t="s">
        <v>569</v>
      </c>
      <c r="F31" s="514" t="s">
        <v>70</v>
      </c>
      <c r="G31" s="511" t="s">
        <v>568</v>
      </c>
      <c r="H31" s="513" t="s">
        <v>569</v>
      </c>
      <c r="I31" s="510" t="s">
        <v>70</v>
      </c>
      <c r="J31" s="511" t="s">
        <v>568</v>
      </c>
      <c r="K31" s="513" t="s">
        <v>569</v>
      </c>
      <c r="L31" s="509" t="s">
        <v>70</v>
      </c>
      <c r="M31" s="582"/>
    </row>
    <row r="32" spans="2:15" ht="13.5" thickBot="1">
      <c r="B32" s="583" t="s">
        <v>570</v>
      </c>
      <c r="C32" s="584" t="s">
        <v>571</v>
      </c>
      <c r="D32" s="521">
        <v>13</v>
      </c>
      <c r="E32" s="521">
        <v>14</v>
      </c>
      <c r="F32" s="585">
        <v>15</v>
      </c>
      <c r="G32" s="521">
        <v>16</v>
      </c>
      <c r="H32" s="585">
        <v>17</v>
      </c>
      <c r="I32" s="585">
        <v>18</v>
      </c>
      <c r="J32" s="586">
        <v>19</v>
      </c>
      <c r="K32" s="586">
        <v>20</v>
      </c>
      <c r="L32" s="586">
        <v>21</v>
      </c>
      <c r="M32" s="582"/>
    </row>
    <row r="33" spans="2:15" ht="13.5" thickBot="1">
      <c r="B33" s="1181" t="s">
        <v>575</v>
      </c>
      <c r="C33" s="1182"/>
      <c r="D33" s="1182"/>
      <c r="E33" s="1182"/>
      <c r="F33" s="1182"/>
      <c r="G33" s="1182"/>
      <c r="H33" s="1182"/>
      <c r="I33" s="1182"/>
      <c r="J33" s="1182"/>
      <c r="K33" s="1182"/>
      <c r="L33" s="1183"/>
      <c r="M33" s="587"/>
      <c r="N33" s="587"/>
      <c r="O33" s="587"/>
    </row>
    <row r="34" spans="2:15">
      <c r="B34" s="588"/>
      <c r="C34" s="589" t="s">
        <v>576</v>
      </c>
      <c r="D34" s="590"/>
      <c r="E34" s="591"/>
      <c r="F34" s="591"/>
      <c r="G34" s="591"/>
      <c r="H34" s="591"/>
      <c r="I34" s="592"/>
      <c r="J34" s="549"/>
      <c r="K34" s="549"/>
      <c r="L34" s="549"/>
      <c r="M34" s="593"/>
      <c r="N34" s="593"/>
      <c r="O34" s="593"/>
    </row>
    <row r="35" spans="2:15" ht="13.5" thickBot="1">
      <c r="B35" s="594"/>
      <c r="C35" s="575" t="s">
        <v>577</v>
      </c>
      <c r="D35" s="534"/>
      <c r="E35" s="595"/>
      <c r="F35" s="595"/>
      <c r="G35" s="595"/>
      <c r="H35" s="595"/>
      <c r="I35" s="596"/>
      <c r="J35" s="597"/>
      <c r="K35" s="597"/>
      <c r="L35" s="597"/>
      <c r="M35" s="598"/>
      <c r="N35" s="598"/>
      <c r="O35" s="598"/>
    </row>
    <row r="36" spans="2:15" ht="13.5" thickBot="1">
      <c r="B36" s="1181" t="s">
        <v>578</v>
      </c>
      <c r="C36" s="1182"/>
      <c r="D36" s="1182"/>
      <c r="E36" s="1182"/>
      <c r="F36" s="1182"/>
      <c r="G36" s="1182"/>
      <c r="H36" s="1182"/>
      <c r="I36" s="1182"/>
      <c r="J36" s="1182"/>
      <c r="K36" s="1182"/>
      <c r="L36" s="1183"/>
      <c r="M36" s="587"/>
      <c r="N36" s="587"/>
      <c r="O36" s="587"/>
    </row>
    <row r="37" spans="2:15">
      <c r="B37" s="814"/>
      <c r="C37" s="589" t="s">
        <v>576</v>
      </c>
      <c r="D37" s="600"/>
      <c r="E37" s="557"/>
      <c r="F37" s="557"/>
      <c r="G37" s="557"/>
      <c r="H37" s="557"/>
      <c r="I37" s="558"/>
      <c r="J37" s="600"/>
      <c r="K37" s="557"/>
      <c r="L37" s="556"/>
      <c r="M37" s="582"/>
      <c r="N37" s="582"/>
      <c r="O37" s="582"/>
    </row>
    <row r="38" spans="2:15" ht="13.5" thickBot="1">
      <c r="B38" s="603"/>
      <c r="C38" s="575" t="s">
        <v>577</v>
      </c>
      <c r="D38" s="565"/>
      <c r="E38" s="565"/>
      <c r="F38" s="565"/>
      <c r="G38" s="565"/>
      <c r="H38" s="565"/>
      <c r="I38" s="565"/>
      <c r="J38" s="565"/>
      <c r="K38" s="565"/>
      <c r="L38" s="565"/>
      <c r="M38" s="582"/>
      <c r="N38" s="582"/>
      <c r="O38" s="582"/>
    </row>
    <row r="39" spans="2:15" ht="13.5" thickBot="1">
      <c r="B39" s="1181" t="s">
        <v>584</v>
      </c>
      <c r="C39" s="1182"/>
      <c r="D39" s="1182"/>
      <c r="E39" s="1182"/>
      <c r="F39" s="1182"/>
      <c r="G39" s="1182"/>
      <c r="H39" s="1182"/>
      <c r="I39" s="1182"/>
      <c r="J39" s="1182"/>
      <c r="K39" s="1182"/>
      <c r="L39" s="1183"/>
      <c r="M39" s="582"/>
      <c r="N39" s="582"/>
      <c r="O39" s="582"/>
    </row>
    <row r="40" spans="2:15">
      <c r="B40" s="599"/>
      <c r="C40" s="540" t="s">
        <v>579</v>
      </c>
      <c r="D40" s="541"/>
      <c r="E40" s="542"/>
      <c r="F40" s="542"/>
      <c r="G40" s="542"/>
      <c r="H40" s="542"/>
      <c r="I40" s="543"/>
      <c r="J40" s="542"/>
      <c r="K40" s="542"/>
      <c r="L40" s="542"/>
      <c r="M40" s="582"/>
      <c r="N40" s="582"/>
      <c r="O40" s="582"/>
    </row>
    <row r="41" spans="2:15">
      <c r="B41" s="601"/>
      <c r="C41" s="573" t="s">
        <v>580</v>
      </c>
      <c r="D41" s="570"/>
      <c r="E41" s="549"/>
      <c r="F41" s="549"/>
      <c r="G41" s="549"/>
      <c r="H41" s="549"/>
      <c r="I41" s="550"/>
      <c r="J41" s="549"/>
      <c r="K41" s="549"/>
      <c r="L41" s="549"/>
      <c r="M41" s="582"/>
      <c r="N41" s="582"/>
      <c r="O41" s="582"/>
    </row>
    <row r="42" spans="2:15">
      <c r="B42" s="554">
        <v>12106</v>
      </c>
      <c r="C42" s="555" t="s">
        <v>581</v>
      </c>
      <c r="D42" s="810">
        <v>2820.81</v>
      </c>
      <c r="E42" s="571">
        <v>12029.76</v>
      </c>
      <c r="F42" s="571">
        <f>SUM(D42:E42)</f>
        <v>14850.57</v>
      </c>
      <c r="G42" s="571">
        <v>1910.34</v>
      </c>
      <c r="H42" s="571">
        <v>2041.78</v>
      </c>
      <c r="I42" s="811">
        <f>SUM(G42:H42)</f>
        <v>3952.12</v>
      </c>
      <c r="J42" s="571">
        <v>1975.73</v>
      </c>
      <c r="K42" s="571">
        <v>8581.56</v>
      </c>
      <c r="L42" s="571">
        <f>SUM(J42:K42)</f>
        <v>10557.289999999999</v>
      </c>
      <c r="M42" s="582"/>
      <c r="N42" s="582"/>
      <c r="O42" s="582"/>
    </row>
    <row r="43" spans="2:15">
      <c r="B43" s="602"/>
      <c r="C43" s="573" t="s">
        <v>583</v>
      </c>
      <c r="D43" s="809"/>
      <c r="E43" s="574"/>
      <c r="F43" s="574"/>
      <c r="G43" s="574"/>
      <c r="H43" s="574"/>
      <c r="I43" s="812"/>
      <c r="J43" s="574"/>
      <c r="K43" s="574"/>
      <c r="L43" s="574"/>
      <c r="M43" s="582"/>
      <c r="N43" s="582"/>
      <c r="O43" s="582"/>
    </row>
    <row r="44" spans="2:15" ht="13.5" thickBot="1">
      <c r="B44" s="603"/>
      <c r="C44" s="561" t="s">
        <v>577</v>
      </c>
      <c r="D44" s="813">
        <f>SUM(D42:D43)</f>
        <v>2820.81</v>
      </c>
      <c r="E44" s="813">
        <f t="shared" ref="E44:L44" si="6">SUM(E42:E43)</f>
        <v>12029.76</v>
      </c>
      <c r="F44" s="813">
        <f t="shared" si="6"/>
        <v>14850.57</v>
      </c>
      <c r="G44" s="813">
        <f t="shared" si="6"/>
        <v>1910.34</v>
      </c>
      <c r="H44" s="813">
        <f t="shared" si="6"/>
        <v>2041.78</v>
      </c>
      <c r="I44" s="813">
        <f t="shared" si="6"/>
        <v>3952.12</v>
      </c>
      <c r="J44" s="813">
        <f t="shared" si="6"/>
        <v>1975.73</v>
      </c>
      <c r="K44" s="813">
        <f t="shared" si="6"/>
        <v>8581.56</v>
      </c>
      <c r="L44" s="813">
        <f t="shared" si="6"/>
        <v>10557.289999999999</v>
      </c>
      <c r="M44" s="604"/>
      <c r="N44" s="604"/>
      <c r="O44" s="604"/>
    </row>
    <row r="45" spans="2:15">
      <c r="B45" s="1184" t="s">
        <v>585</v>
      </c>
      <c r="C45" s="1185"/>
      <c r="D45" s="808">
        <f>D44+D38</f>
        <v>2820.81</v>
      </c>
      <c r="E45" s="808">
        <f t="shared" ref="E45:L45" si="7">E44+E38</f>
        <v>12029.76</v>
      </c>
      <c r="F45" s="808">
        <f t="shared" si="7"/>
        <v>14850.57</v>
      </c>
      <c r="G45" s="808">
        <f t="shared" si="7"/>
        <v>1910.34</v>
      </c>
      <c r="H45" s="808">
        <f t="shared" si="7"/>
        <v>2041.78</v>
      </c>
      <c r="I45" s="808">
        <f t="shared" si="7"/>
        <v>3952.12</v>
      </c>
      <c r="J45" s="808">
        <f t="shared" si="7"/>
        <v>1975.73</v>
      </c>
      <c r="K45" s="808">
        <f t="shared" si="7"/>
        <v>8581.56</v>
      </c>
      <c r="L45" s="808">
        <f t="shared" si="7"/>
        <v>10557.289999999999</v>
      </c>
      <c r="M45" s="578"/>
      <c r="N45" s="578"/>
      <c r="O45" s="578"/>
    </row>
    <row r="47" spans="2:15">
      <c r="C47" s="505" t="s">
        <v>587</v>
      </c>
      <c r="E47" s="505" t="s">
        <v>588</v>
      </c>
      <c r="I47" s="505" t="s">
        <v>787</v>
      </c>
    </row>
    <row r="48" spans="2:15">
      <c r="C48" s="505" t="s">
        <v>589</v>
      </c>
      <c r="E48" s="505" t="s">
        <v>590</v>
      </c>
    </row>
  </sheetData>
  <mergeCells count="24">
    <mergeCell ref="B33:L33"/>
    <mergeCell ref="B36:L36"/>
    <mergeCell ref="B39:L39"/>
    <mergeCell ref="B45:C45"/>
    <mergeCell ref="G9:I9"/>
    <mergeCell ref="B12:O12"/>
    <mergeCell ref="B15:O15"/>
    <mergeCell ref="B18:O18"/>
    <mergeCell ref="B26:C26"/>
    <mergeCell ref="B29:C31"/>
    <mergeCell ref="D29:L29"/>
    <mergeCell ref="D30:F30"/>
    <mergeCell ref="G30:I30"/>
    <mergeCell ref="J30:L30"/>
    <mergeCell ref="B8:C10"/>
    <mergeCell ref="D8:I8"/>
    <mergeCell ref="J8:L9"/>
    <mergeCell ref="M8:O9"/>
    <mergeCell ref="D9:F9"/>
    <mergeCell ref="N2:O2"/>
    <mergeCell ref="B3:O3"/>
    <mergeCell ref="N4:O4"/>
    <mergeCell ref="B5:O5"/>
    <mergeCell ref="B6:O6"/>
  </mergeCells>
  <pageMargins left="0.70866141732283472" right="0.70866141732283472" top="0.78740157480314965" bottom="0.78740157480314965" header="0.31496062992125984" footer="0.31496062992125984"/>
  <pageSetup paperSize="9" scale="58" orientation="landscape" r:id="rId1"/>
  <ignoredErrors>
    <ignoredError sqref="B22:B23" numberStoredAsText="1"/>
    <ignoredError sqref="I21" formulaRange="1"/>
    <ignoredError sqref="N2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N2328"/>
  <sheetViews>
    <sheetView topLeftCell="A1002" zoomScale="70" zoomScaleNormal="70" workbookViewId="0">
      <selection activeCell="A2013" sqref="A2013:T2013"/>
    </sheetView>
  </sheetViews>
  <sheetFormatPr defaultColWidth="9.140625" defaultRowHeight="15"/>
  <cols>
    <col min="1" max="1" width="59.5703125" style="197" customWidth="1"/>
    <col min="2" max="2" width="16.5703125" style="197" customWidth="1"/>
    <col min="3" max="3" width="20" style="198" customWidth="1"/>
    <col min="4" max="4" width="16.42578125" style="198" customWidth="1"/>
    <col min="5" max="5" width="15.28515625" style="197" customWidth="1"/>
    <col min="6" max="6" width="19.28515625" style="197" customWidth="1"/>
    <col min="7" max="7" width="15.140625" style="197" customWidth="1"/>
    <col min="8" max="8" width="14.5703125" style="197" customWidth="1"/>
    <col min="9" max="9" width="15.85546875" style="197" customWidth="1"/>
    <col min="10" max="10" width="12.85546875" style="197" customWidth="1"/>
    <col min="11" max="13" width="14.42578125" style="197" customWidth="1"/>
    <col min="14" max="14" width="11.85546875" style="197" customWidth="1"/>
    <col min="15" max="17" width="14.42578125" style="197" customWidth="1"/>
    <col min="18" max="18" width="13.28515625" style="197" customWidth="1"/>
    <col min="19" max="20" width="14.42578125" style="197" customWidth="1"/>
    <col min="21" max="170" width="9.140625" style="815" customWidth="1"/>
    <col min="171" max="256" width="9.140625" style="197"/>
    <col min="257" max="257" width="58.42578125" style="197" customWidth="1"/>
    <col min="258" max="258" width="16.5703125" style="197" customWidth="1"/>
    <col min="259" max="260" width="15.5703125" style="197" customWidth="1"/>
    <col min="261" max="262" width="15.28515625" style="197" customWidth="1"/>
    <col min="263" max="263" width="15.5703125" style="197" customWidth="1"/>
    <col min="264" max="264" width="14.5703125" style="197" customWidth="1"/>
    <col min="265" max="266" width="15.140625" style="197" customWidth="1"/>
    <col min="267" max="276" width="14.42578125" style="197" customWidth="1"/>
    <col min="277" max="426" width="9.140625" style="197" customWidth="1"/>
    <col min="427" max="512" width="9.140625" style="197"/>
    <col min="513" max="513" width="58.42578125" style="197" customWidth="1"/>
    <col min="514" max="514" width="16.5703125" style="197" customWidth="1"/>
    <col min="515" max="516" width="15.5703125" style="197" customWidth="1"/>
    <col min="517" max="518" width="15.28515625" style="197" customWidth="1"/>
    <col min="519" max="519" width="15.5703125" style="197" customWidth="1"/>
    <col min="520" max="520" width="14.5703125" style="197" customWidth="1"/>
    <col min="521" max="522" width="15.140625" style="197" customWidth="1"/>
    <col min="523" max="532" width="14.42578125" style="197" customWidth="1"/>
    <col min="533" max="682" width="9.140625" style="197" customWidth="1"/>
    <col min="683" max="768" width="9.140625" style="197"/>
    <col min="769" max="769" width="58.42578125" style="197" customWidth="1"/>
    <col min="770" max="770" width="16.5703125" style="197" customWidth="1"/>
    <col min="771" max="772" width="15.5703125" style="197" customWidth="1"/>
    <col min="773" max="774" width="15.28515625" style="197" customWidth="1"/>
    <col min="775" max="775" width="15.5703125" style="197" customWidth="1"/>
    <col min="776" max="776" width="14.5703125" style="197" customWidth="1"/>
    <col min="777" max="778" width="15.140625" style="197" customWidth="1"/>
    <col min="779" max="788" width="14.42578125" style="197" customWidth="1"/>
    <col min="789" max="938" width="9.140625" style="197" customWidth="1"/>
    <col min="939" max="1024" width="9.140625" style="197"/>
    <col min="1025" max="1025" width="58.42578125" style="197" customWidth="1"/>
    <col min="1026" max="1026" width="16.5703125" style="197" customWidth="1"/>
    <col min="1027" max="1028" width="15.5703125" style="197" customWidth="1"/>
    <col min="1029" max="1030" width="15.28515625" style="197" customWidth="1"/>
    <col min="1031" max="1031" width="15.5703125" style="197" customWidth="1"/>
    <col min="1032" max="1032" width="14.5703125" style="197" customWidth="1"/>
    <col min="1033" max="1034" width="15.140625" style="197" customWidth="1"/>
    <col min="1035" max="1044" width="14.42578125" style="197" customWidth="1"/>
    <col min="1045" max="1194" width="9.140625" style="197" customWidth="1"/>
    <col min="1195" max="1280" width="9.140625" style="197"/>
    <col min="1281" max="1281" width="58.42578125" style="197" customWidth="1"/>
    <col min="1282" max="1282" width="16.5703125" style="197" customWidth="1"/>
    <col min="1283" max="1284" width="15.5703125" style="197" customWidth="1"/>
    <col min="1285" max="1286" width="15.28515625" style="197" customWidth="1"/>
    <col min="1287" max="1287" width="15.5703125" style="197" customWidth="1"/>
    <col min="1288" max="1288" width="14.5703125" style="197" customWidth="1"/>
    <col min="1289" max="1290" width="15.140625" style="197" customWidth="1"/>
    <col min="1291" max="1300" width="14.42578125" style="197" customWidth="1"/>
    <col min="1301" max="1450" width="9.140625" style="197" customWidth="1"/>
    <col min="1451" max="1536" width="9.140625" style="197"/>
    <col min="1537" max="1537" width="58.42578125" style="197" customWidth="1"/>
    <col min="1538" max="1538" width="16.5703125" style="197" customWidth="1"/>
    <col min="1539" max="1540" width="15.5703125" style="197" customWidth="1"/>
    <col min="1541" max="1542" width="15.28515625" style="197" customWidth="1"/>
    <col min="1543" max="1543" width="15.5703125" style="197" customWidth="1"/>
    <col min="1544" max="1544" width="14.5703125" style="197" customWidth="1"/>
    <col min="1545" max="1546" width="15.140625" style="197" customWidth="1"/>
    <col min="1547" max="1556" width="14.42578125" style="197" customWidth="1"/>
    <col min="1557" max="1706" width="9.140625" style="197" customWidth="1"/>
    <col min="1707" max="1792" width="9.140625" style="197"/>
    <col min="1793" max="1793" width="58.42578125" style="197" customWidth="1"/>
    <col min="1794" max="1794" width="16.5703125" style="197" customWidth="1"/>
    <col min="1795" max="1796" width="15.5703125" style="197" customWidth="1"/>
    <col min="1797" max="1798" width="15.28515625" style="197" customWidth="1"/>
    <col min="1799" max="1799" width="15.5703125" style="197" customWidth="1"/>
    <col min="1800" max="1800" width="14.5703125" style="197" customWidth="1"/>
    <col min="1801" max="1802" width="15.140625" style="197" customWidth="1"/>
    <col min="1803" max="1812" width="14.42578125" style="197" customWidth="1"/>
    <col min="1813" max="1962" width="9.140625" style="197" customWidth="1"/>
    <col min="1963" max="2048" width="9.140625" style="197"/>
    <col min="2049" max="2049" width="58.42578125" style="197" customWidth="1"/>
    <col min="2050" max="2050" width="16.5703125" style="197" customWidth="1"/>
    <col min="2051" max="2052" width="15.5703125" style="197" customWidth="1"/>
    <col min="2053" max="2054" width="15.28515625" style="197" customWidth="1"/>
    <col min="2055" max="2055" width="15.5703125" style="197" customWidth="1"/>
    <col min="2056" max="2056" width="14.5703125" style="197" customWidth="1"/>
    <col min="2057" max="2058" width="15.140625" style="197" customWidth="1"/>
    <col min="2059" max="2068" width="14.42578125" style="197" customWidth="1"/>
    <col min="2069" max="2218" width="9.140625" style="197" customWidth="1"/>
    <col min="2219" max="2304" width="9.140625" style="197"/>
    <col min="2305" max="2305" width="58.42578125" style="197" customWidth="1"/>
    <col min="2306" max="2306" width="16.5703125" style="197" customWidth="1"/>
    <col min="2307" max="2308" width="15.5703125" style="197" customWidth="1"/>
    <col min="2309" max="2310" width="15.28515625" style="197" customWidth="1"/>
    <col min="2311" max="2311" width="15.5703125" style="197" customWidth="1"/>
    <col min="2312" max="2312" width="14.5703125" style="197" customWidth="1"/>
    <col min="2313" max="2314" width="15.140625" style="197" customWidth="1"/>
    <col min="2315" max="2324" width="14.42578125" style="197" customWidth="1"/>
    <col min="2325" max="2474" width="9.140625" style="197" customWidth="1"/>
    <col min="2475" max="2560" width="9.140625" style="197"/>
    <col min="2561" max="2561" width="58.42578125" style="197" customWidth="1"/>
    <col min="2562" max="2562" width="16.5703125" style="197" customWidth="1"/>
    <col min="2563" max="2564" width="15.5703125" style="197" customWidth="1"/>
    <col min="2565" max="2566" width="15.28515625" style="197" customWidth="1"/>
    <col min="2567" max="2567" width="15.5703125" style="197" customWidth="1"/>
    <col min="2568" max="2568" width="14.5703125" style="197" customWidth="1"/>
    <col min="2569" max="2570" width="15.140625" style="197" customWidth="1"/>
    <col min="2571" max="2580" width="14.42578125" style="197" customWidth="1"/>
    <col min="2581" max="2730" width="9.140625" style="197" customWidth="1"/>
    <col min="2731" max="2816" width="9.140625" style="197"/>
    <col min="2817" max="2817" width="58.42578125" style="197" customWidth="1"/>
    <col min="2818" max="2818" width="16.5703125" style="197" customWidth="1"/>
    <col min="2819" max="2820" width="15.5703125" style="197" customWidth="1"/>
    <col min="2821" max="2822" width="15.28515625" style="197" customWidth="1"/>
    <col min="2823" max="2823" width="15.5703125" style="197" customWidth="1"/>
    <col min="2824" max="2824" width="14.5703125" style="197" customWidth="1"/>
    <col min="2825" max="2826" width="15.140625" style="197" customWidth="1"/>
    <col min="2827" max="2836" width="14.42578125" style="197" customWidth="1"/>
    <col min="2837" max="2986" width="9.140625" style="197" customWidth="1"/>
    <col min="2987" max="3072" width="9.140625" style="197"/>
    <col min="3073" max="3073" width="58.42578125" style="197" customWidth="1"/>
    <col min="3074" max="3074" width="16.5703125" style="197" customWidth="1"/>
    <col min="3075" max="3076" width="15.5703125" style="197" customWidth="1"/>
    <col min="3077" max="3078" width="15.28515625" style="197" customWidth="1"/>
    <col min="3079" max="3079" width="15.5703125" style="197" customWidth="1"/>
    <col min="3080" max="3080" width="14.5703125" style="197" customWidth="1"/>
    <col min="3081" max="3082" width="15.140625" style="197" customWidth="1"/>
    <col min="3083" max="3092" width="14.42578125" style="197" customWidth="1"/>
    <col min="3093" max="3242" width="9.140625" style="197" customWidth="1"/>
    <col min="3243" max="3328" width="9.140625" style="197"/>
    <col min="3329" max="3329" width="58.42578125" style="197" customWidth="1"/>
    <col min="3330" max="3330" width="16.5703125" style="197" customWidth="1"/>
    <col min="3331" max="3332" width="15.5703125" style="197" customWidth="1"/>
    <col min="3333" max="3334" width="15.28515625" style="197" customWidth="1"/>
    <col min="3335" max="3335" width="15.5703125" style="197" customWidth="1"/>
    <col min="3336" max="3336" width="14.5703125" style="197" customWidth="1"/>
    <col min="3337" max="3338" width="15.140625" style="197" customWidth="1"/>
    <col min="3339" max="3348" width="14.42578125" style="197" customWidth="1"/>
    <col min="3349" max="3498" width="9.140625" style="197" customWidth="1"/>
    <col min="3499" max="3584" width="9.140625" style="197"/>
    <col min="3585" max="3585" width="58.42578125" style="197" customWidth="1"/>
    <col min="3586" max="3586" width="16.5703125" style="197" customWidth="1"/>
    <col min="3587" max="3588" width="15.5703125" style="197" customWidth="1"/>
    <col min="3589" max="3590" width="15.28515625" style="197" customWidth="1"/>
    <col min="3591" max="3591" width="15.5703125" style="197" customWidth="1"/>
    <col min="3592" max="3592" width="14.5703125" style="197" customWidth="1"/>
    <col min="3593" max="3594" width="15.140625" style="197" customWidth="1"/>
    <col min="3595" max="3604" width="14.42578125" style="197" customWidth="1"/>
    <col min="3605" max="3754" width="9.140625" style="197" customWidth="1"/>
    <col min="3755" max="3840" width="9.140625" style="197"/>
    <col min="3841" max="3841" width="58.42578125" style="197" customWidth="1"/>
    <col min="3842" max="3842" width="16.5703125" style="197" customWidth="1"/>
    <col min="3843" max="3844" width="15.5703125" style="197" customWidth="1"/>
    <col min="3845" max="3846" width="15.28515625" style="197" customWidth="1"/>
    <col min="3847" max="3847" width="15.5703125" style="197" customWidth="1"/>
    <col min="3848" max="3848" width="14.5703125" style="197" customWidth="1"/>
    <col min="3849" max="3850" width="15.140625" style="197" customWidth="1"/>
    <col min="3851" max="3860" width="14.42578125" style="197" customWidth="1"/>
    <col min="3861" max="4010" width="9.140625" style="197" customWidth="1"/>
    <col min="4011" max="4096" width="9.140625" style="197"/>
    <col min="4097" max="4097" width="58.42578125" style="197" customWidth="1"/>
    <col min="4098" max="4098" width="16.5703125" style="197" customWidth="1"/>
    <col min="4099" max="4100" width="15.5703125" style="197" customWidth="1"/>
    <col min="4101" max="4102" width="15.28515625" style="197" customWidth="1"/>
    <col min="4103" max="4103" width="15.5703125" style="197" customWidth="1"/>
    <col min="4104" max="4104" width="14.5703125" style="197" customWidth="1"/>
    <col min="4105" max="4106" width="15.140625" style="197" customWidth="1"/>
    <col min="4107" max="4116" width="14.42578125" style="197" customWidth="1"/>
    <col min="4117" max="4266" width="9.140625" style="197" customWidth="1"/>
    <col min="4267" max="4352" width="9.140625" style="197"/>
    <col min="4353" max="4353" width="58.42578125" style="197" customWidth="1"/>
    <col min="4354" max="4354" width="16.5703125" style="197" customWidth="1"/>
    <col min="4355" max="4356" width="15.5703125" style="197" customWidth="1"/>
    <col min="4357" max="4358" width="15.28515625" style="197" customWidth="1"/>
    <col min="4359" max="4359" width="15.5703125" style="197" customWidth="1"/>
    <col min="4360" max="4360" width="14.5703125" style="197" customWidth="1"/>
    <col min="4361" max="4362" width="15.140625" style="197" customWidth="1"/>
    <col min="4363" max="4372" width="14.42578125" style="197" customWidth="1"/>
    <col min="4373" max="4522" width="9.140625" style="197" customWidth="1"/>
    <col min="4523" max="4608" width="9.140625" style="197"/>
    <col min="4609" max="4609" width="58.42578125" style="197" customWidth="1"/>
    <col min="4610" max="4610" width="16.5703125" style="197" customWidth="1"/>
    <col min="4611" max="4612" width="15.5703125" style="197" customWidth="1"/>
    <col min="4613" max="4614" width="15.28515625" style="197" customWidth="1"/>
    <col min="4615" max="4615" width="15.5703125" style="197" customWidth="1"/>
    <col min="4616" max="4616" width="14.5703125" style="197" customWidth="1"/>
    <col min="4617" max="4618" width="15.140625" style="197" customWidth="1"/>
    <col min="4619" max="4628" width="14.42578125" style="197" customWidth="1"/>
    <col min="4629" max="4778" width="9.140625" style="197" customWidth="1"/>
    <col min="4779" max="4864" width="9.140625" style="197"/>
    <col min="4865" max="4865" width="58.42578125" style="197" customWidth="1"/>
    <col min="4866" max="4866" width="16.5703125" style="197" customWidth="1"/>
    <col min="4867" max="4868" width="15.5703125" style="197" customWidth="1"/>
    <col min="4869" max="4870" width="15.28515625" style="197" customWidth="1"/>
    <col min="4871" max="4871" width="15.5703125" style="197" customWidth="1"/>
    <col min="4872" max="4872" width="14.5703125" style="197" customWidth="1"/>
    <col min="4873" max="4874" width="15.140625" style="197" customWidth="1"/>
    <col min="4875" max="4884" width="14.42578125" style="197" customWidth="1"/>
    <col min="4885" max="5034" width="9.140625" style="197" customWidth="1"/>
    <col min="5035" max="5120" width="9.140625" style="197"/>
    <col min="5121" max="5121" width="58.42578125" style="197" customWidth="1"/>
    <col min="5122" max="5122" width="16.5703125" style="197" customWidth="1"/>
    <col min="5123" max="5124" width="15.5703125" style="197" customWidth="1"/>
    <col min="5125" max="5126" width="15.28515625" style="197" customWidth="1"/>
    <col min="5127" max="5127" width="15.5703125" style="197" customWidth="1"/>
    <col min="5128" max="5128" width="14.5703125" style="197" customWidth="1"/>
    <col min="5129" max="5130" width="15.140625" style="197" customWidth="1"/>
    <col min="5131" max="5140" width="14.42578125" style="197" customWidth="1"/>
    <col min="5141" max="5290" width="9.140625" style="197" customWidth="1"/>
    <col min="5291" max="5376" width="9.140625" style="197"/>
    <col min="5377" max="5377" width="58.42578125" style="197" customWidth="1"/>
    <col min="5378" max="5378" width="16.5703125" style="197" customWidth="1"/>
    <col min="5379" max="5380" width="15.5703125" style="197" customWidth="1"/>
    <col min="5381" max="5382" width="15.28515625" style="197" customWidth="1"/>
    <col min="5383" max="5383" width="15.5703125" style="197" customWidth="1"/>
    <col min="5384" max="5384" width="14.5703125" style="197" customWidth="1"/>
    <col min="5385" max="5386" width="15.140625" style="197" customWidth="1"/>
    <col min="5387" max="5396" width="14.42578125" style="197" customWidth="1"/>
    <col min="5397" max="5546" width="9.140625" style="197" customWidth="1"/>
    <col min="5547" max="5632" width="9.140625" style="197"/>
    <col min="5633" max="5633" width="58.42578125" style="197" customWidth="1"/>
    <col min="5634" max="5634" width="16.5703125" style="197" customWidth="1"/>
    <col min="5635" max="5636" width="15.5703125" style="197" customWidth="1"/>
    <col min="5637" max="5638" width="15.28515625" style="197" customWidth="1"/>
    <col min="5639" max="5639" width="15.5703125" style="197" customWidth="1"/>
    <col min="5640" max="5640" width="14.5703125" style="197" customWidth="1"/>
    <col min="5641" max="5642" width="15.140625" style="197" customWidth="1"/>
    <col min="5643" max="5652" width="14.42578125" style="197" customWidth="1"/>
    <col min="5653" max="5802" width="9.140625" style="197" customWidth="1"/>
    <col min="5803" max="5888" width="9.140625" style="197"/>
    <col min="5889" max="5889" width="58.42578125" style="197" customWidth="1"/>
    <col min="5890" max="5890" width="16.5703125" style="197" customWidth="1"/>
    <col min="5891" max="5892" width="15.5703125" style="197" customWidth="1"/>
    <col min="5893" max="5894" width="15.28515625" style="197" customWidth="1"/>
    <col min="5895" max="5895" width="15.5703125" style="197" customWidth="1"/>
    <col min="5896" max="5896" width="14.5703125" style="197" customWidth="1"/>
    <col min="5897" max="5898" width="15.140625" style="197" customWidth="1"/>
    <col min="5899" max="5908" width="14.42578125" style="197" customWidth="1"/>
    <col min="5909" max="6058" width="9.140625" style="197" customWidth="1"/>
    <col min="6059" max="6144" width="9.140625" style="197"/>
    <col min="6145" max="6145" width="58.42578125" style="197" customWidth="1"/>
    <col min="6146" max="6146" width="16.5703125" style="197" customWidth="1"/>
    <col min="6147" max="6148" width="15.5703125" style="197" customWidth="1"/>
    <col min="6149" max="6150" width="15.28515625" style="197" customWidth="1"/>
    <col min="6151" max="6151" width="15.5703125" style="197" customWidth="1"/>
    <col min="6152" max="6152" width="14.5703125" style="197" customWidth="1"/>
    <col min="6153" max="6154" width="15.140625" style="197" customWidth="1"/>
    <col min="6155" max="6164" width="14.42578125" style="197" customWidth="1"/>
    <col min="6165" max="6314" width="9.140625" style="197" customWidth="1"/>
    <col min="6315" max="6400" width="9.140625" style="197"/>
    <col min="6401" max="6401" width="58.42578125" style="197" customWidth="1"/>
    <col min="6402" max="6402" width="16.5703125" style="197" customWidth="1"/>
    <col min="6403" max="6404" width="15.5703125" style="197" customWidth="1"/>
    <col min="6405" max="6406" width="15.28515625" style="197" customWidth="1"/>
    <col min="6407" max="6407" width="15.5703125" style="197" customWidth="1"/>
    <col min="6408" max="6408" width="14.5703125" style="197" customWidth="1"/>
    <col min="6409" max="6410" width="15.140625" style="197" customWidth="1"/>
    <col min="6411" max="6420" width="14.42578125" style="197" customWidth="1"/>
    <col min="6421" max="6570" width="9.140625" style="197" customWidth="1"/>
    <col min="6571" max="6656" width="9.140625" style="197"/>
    <col min="6657" max="6657" width="58.42578125" style="197" customWidth="1"/>
    <col min="6658" max="6658" width="16.5703125" style="197" customWidth="1"/>
    <col min="6659" max="6660" width="15.5703125" style="197" customWidth="1"/>
    <col min="6661" max="6662" width="15.28515625" style="197" customWidth="1"/>
    <col min="6663" max="6663" width="15.5703125" style="197" customWidth="1"/>
    <col min="6664" max="6664" width="14.5703125" style="197" customWidth="1"/>
    <col min="6665" max="6666" width="15.140625" style="197" customWidth="1"/>
    <col min="6667" max="6676" width="14.42578125" style="197" customWidth="1"/>
    <col min="6677" max="6826" width="9.140625" style="197" customWidth="1"/>
    <col min="6827" max="6912" width="9.140625" style="197"/>
    <col min="6913" max="6913" width="58.42578125" style="197" customWidth="1"/>
    <col min="6914" max="6914" width="16.5703125" style="197" customWidth="1"/>
    <col min="6915" max="6916" width="15.5703125" style="197" customWidth="1"/>
    <col min="6917" max="6918" width="15.28515625" style="197" customWidth="1"/>
    <col min="6919" max="6919" width="15.5703125" style="197" customWidth="1"/>
    <col min="6920" max="6920" width="14.5703125" style="197" customWidth="1"/>
    <col min="6921" max="6922" width="15.140625" style="197" customWidth="1"/>
    <col min="6923" max="6932" width="14.42578125" style="197" customWidth="1"/>
    <col min="6933" max="7082" width="9.140625" style="197" customWidth="1"/>
    <col min="7083" max="7168" width="9.140625" style="197"/>
    <col min="7169" max="7169" width="58.42578125" style="197" customWidth="1"/>
    <col min="7170" max="7170" width="16.5703125" style="197" customWidth="1"/>
    <col min="7171" max="7172" width="15.5703125" style="197" customWidth="1"/>
    <col min="7173" max="7174" width="15.28515625" style="197" customWidth="1"/>
    <col min="7175" max="7175" width="15.5703125" style="197" customWidth="1"/>
    <col min="7176" max="7176" width="14.5703125" style="197" customWidth="1"/>
    <col min="7177" max="7178" width="15.140625" style="197" customWidth="1"/>
    <col min="7179" max="7188" width="14.42578125" style="197" customWidth="1"/>
    <col min="7189" max="7338" width="9.140625" style="197" customWidth="1"/>
    <col min="7339" max="7424" width="9.140625" style="197"/>
    <col min="7425" max="7425" width="58.42578125" style="197" customWidth="1"/>
    <col min="7426" max="7426" width="16.5703125" style="197" customWidth="1"/>
    <col min="7427" max="7428" width="15.5703125" style="197" customWidth="1"/>
    <col min="7429" max="7430" width="15.28515625" style="197" customWidth="1"/>
    <col min="7431" max="7431" width="15.5703125" style="197" customWidth="1"/>
    <col min="7432" max="7432" width="14.5703125" style="197" customWidth="1"/>
    <col min="7433" max="7434" width="15.140625" style="197" customWidth="1"/>
    <col min="7435" max="7444" width="14.42578125" style="197" customWidth="1"/>
    <col min="7445" max="7594" width="9.140625" style="197" customWidth="1"/>
    <col min="7595" max="7680" width="9.140625" style="197"/>
    <col min="7681" max="7681" width="58.42578125" style="197" customWidth="1"/>
    <col min="7682" max="7682" width="16.5703125" style="197" customWidth="1"/>
    <col min="7683" max="7684" width="15.5703125" style="197" customWidth="1"/>
    <col min="7685" max="7686" width="15.28515625" style="197" customWidth="1"/>
    <col min="7687" max="7687" width="15.5703125" style="197" customWidth="1"/>
    <col min="7688" max="7688" width="14.5703125" style="197" customWidth="1"/>
    <col min="7689" max="7690" width="15.140625" style="197" customWidth="1"/>
    <col min="7691" max="7700" width="14.42578125" style="197" customWidth="1"/>
    <col min="7701" max="7850" width="9.140625" style="197" customWidth="1"/>
    <col min="7851" max="7936" width="9.140625" style="197"/>
    <col min="7937" max="7937" width="58.42578125" style="197" customWidth="1"/>
    <col min="7938" max="7938" width="16.5703125" style="197" customWidth="1"/>
    <col min="7939" max="7940" width="15.5703125" style="197" customWidth="1"/>
    <col min="7941" max="7942" width="15.28515625" style="197" customWidth="1"/>
    <col min="7943" max="7943" width="15.5703125" style="197" customWidth="1"/>
    <col min="7944" max="7944" width="14.5703125" style="197" customWidth="1"/>
    <col min="7945" max="7946" width="15.140625" style="197" customWidth="1"/>
    <col min="7947" max="7956" width="14.42578125" style="197" customWidth="1"/>
    <col min="7957" max="8106" width="9.140625" style="197" customWidth="1"/>
    <col min="8107" max="8192" width="9.140625" style="197"/>
    <col min="8193" max="8193" width="58.42578125" style="197" customWidth="1"/>
    <col min="8194" max="8194" width="16.5703125" style="197" customWidth="1"/>
    <col min="8195" max="8196" width="15.5703125" style="197" customWidth="1"/>
    <col min="8197" max="8198" width="15.28515625" style="197" customWidth="1"/>
    <col min="8199" max="8199" width="15.5703125" style="197" customWidth="1"/>
    <col min="8200" max="8200" width="14.5703125" style="197" customWidth="1"/>
    <col min="8201" max="8202" width="15.140625" style="197" customWidth="1"/>
    <col min="8203" max="8212" width="14.42578125" style="197" customWidth="1"/>
    <col min="8213" max="8362" width="9.140625" style="197" customWidth="1"/>
    <col min="8363" max="8448" width="9.140625" style="197"/>
    <col min="8449" max="8449" width="58.42578125" style="197" customWidth="1"/>
    <col min="8450" max="8450" width="16.5703125" style="197" customWidth="1"/>
    <col min="8451" max="8452" width="15.5703125" style="197" customWidth="1"/>
    <col min="8453" max="8454" width="15.28515625" style="197" customWidth="1"/>
    <col min="8455" max="8455" width="15.5703125" style="197" customWidth="1"/>
    <col min="8456" max="8456" width="14.5703125" style="197" customWidth="1"/>
    <col min="8457" max="8458" width="15.140625" style="197" customWidth="1"/>
    <col min="8459" max="8468" width="14.42578125" style="197" customWidth="1"/>
    <col min="8469" max="8618" width="9.140625" style="197" customWidth="1"/>
    <col min="8619" max="8704" width="9.140625" style="197"/>
    <col min="8705" max="8705" width="58.42578125" style="197" customWidth="1"/>
    <col min="8706" max="8706" width="16.5703125" style="197" customWidth="1"/>
    <col min="8707" max="8708" width="15.5703125" style="197" customWidth="1"/>
    <col min="8709" max="8710" width="15.28515625" style="197" customWidth="1"/>
    <col min="8711" max="8711" width="15.5703125" style="197" customWidth="1"/>
    <col min="8712" max="8712" width="14.5703125" style="197" customWidth="1"/>
    <col min="8713" max="8714" width="15.140625" style="197" customWidth="1"/>
    <col min="8715" max="8724" width="14.42578125" style="197" customWidth="1"/>
    <col min="8725" max="8874" width="9.140625" style="197" customWidth="1"/>
    <col min="8875" max="8960" width="9.140625" style="197"/>
    <col min="8961" max="8961" width="58.42578125" style="197" customWidth="1"/>
    <col min="8962" max="8962" width="16.5703125" style="197" customWidth="1"/>
    <col min="8963" max="8964" width="15.5703125" style="197" customWidth="1"/>
    <col min="8965" max="8966" width="15.28515625" style="197" customWidth="1"/>
    <col min="8967" max="8967" width="15.5703125" style="197" customWidth="1"/>
    <col min="8968" max="8968" width="14.5703125" style="197" customWidth="1"/>
    <col min="8969" max="8970" width="15.140625" style="197" customWidth="1"/>
    <col min="8971" max="8980" width="14.42578125" style="197" customWidth="1"/>
    <col min="8981" max="9130" width="9.140625" style="197" customWidth="1"/>
    <col min="9131" max="9216" width="9.140625" style="197"/>
    <col min="9217" max="9217" width="58.42578125" style="197" customWidth="1"/>
    <col min="9218" max="9218" width="16.5703125" style="197" customWidth="1"/>
    <col min="9219" max="9220" width="15.5703125" style="197" customWidth="1"/>
    <col min="9221" max="9222" width="15.28515625" style="197" customWidth="1"/>
    <col min="9223" max="9223" width="15.5703125" style="197" customWidth="1"/>
    <col min="9224" max="9224" width="14.5703125" style="197" customWidth="1"/>
    <col min="9225" max="9226" width="15.140625" style="197" customWidth="1"/>
    <col min="9227" max="9236" width="14.42578125" style="197" customWidth="1"/>
    <col min="9237" max="9386" width="9.140625" style="197" customWidth="1"/>
    <col min="9387" max="9472" width="9.140625" style="197"/>
    <col min="9473" max="9473" width="58.42578125" style="197" customWidth="1"/>
    <col min="9474" max="9474" width="16.5703125" style="197" customWidth="1"/>
    <col min="9475" max="9476" width="15.5703125" style="197" customWidth="1"/>
    <col min="9477" max="9478" width="15.28515625" style="197" customWidth="1"/>
    <col min="9479" max="9479" width="15.5703125" style="197" customWidth="1"/>
    <col min="9480" max="9480" width="14.5703125" style="197" customWidth="1"/>
    <col min="9481" max="9482" width="15.140625" style="197" customWidth="1"/>
    <col min="9483" max="9492" width="14.42578125" style="197" customWidth="1"/>
    <col min="9493" max="9642" width="9.140625" style="197" customWidth="1"/>
    <col min="9643" max="9728" width="9.140625" style="197"/>
    <col min="9729" max="9729" width="58.42578125" style="197" customWidth="1"/>
    <col min="9730" max="9730" width="16.5703125" style="197" customWidth="1"/>
    <col min="9731" max="9732" width="15.5703125" style="197" customWidth="1"/>
    <col min="9733" max="9734" width="15.28515625" style="197" customWidth="1"/>
    <col min="9735" max="9735" width="15.5703125" style="197" customWidth="1"/>
    <col min="9736" max="9736" width="14.5703125" style="197" customWidth="1"/>
    <col min="9737" max="9738" width="15.140625" style="197" customWidth="1"/>
    <col min="9739" max="9748" width="14.42578125" style="197" customWidth="1"/>
    <col min="9749" max="9898" width="9.140625" style="197" customWidth="1"/>
    <col min="9899" max="9984" width="9.140625" style="197"/>
    <col min="9985" max="9985" width="58.42578125" style="197" customWidth="1"/>
    <col min="9986" max="9986" width="16.5703125" style="197" customWidth="1"/>
    <col min="9987" max="9988" width="15.5703125" style="197" customWidth="1"/>
    <col min="9989" max="9990" width="15.28515625" style="197" customWidth="1"/>
    <col min="9991" max="9991" width="15.5703125" style="197" customWidth="1"/>
    <col min="9992" max="9992" width="14.5703125" style="197" customWidth="1"/>
    <col min="9993" max="9994" width="15.140625" style="197" customWidth="1"/>
    <col min="9995" max="10004" width="14.42578125" style="197" customWidth="1"/>
    <col min="10005" max="10154" width="9.140625" style="197" customWidth="1"/>
    <col min="10155" max="10240" width="9.140625" style="197"/>
    <col min="10241" max="10241" width="58.42578125" style="197" customWidth="1"/>
    <col min="10242" max="10242" width="16.5703125" style="197" customWidth="1"/>
    <col min="10243" max="10244" width="15.5703125" style="197" customWidth="1"/>
    <col min="10245" max="10246" width="15.28515625" style="197" customWidth="1"/>
    <col min="10247" max="10247" width="15.5703125" style="197" customWidth="1"/>
    <col min="10248" max="10248" width="14.5703125" style="197" customWidth="1"/>
    <col min="10249" max="10250" width="15.140625" style="197" customWidth="1"/>
    <col min="10251" max="10260" width="14.42578125" style="197" customWidth="1"/>
    <col min="10261" max="10410" width="9.140625" style="197" customWidth="1"/>
    <col min="10411" max="10496" width="9.140625" style="197"/>
    <col min="10497" max="10497" width="58.42578125" style="197" customWidth="1"/>
    <col min="10498" max="10498" width="16.5703125" style="197" customWidth="1"/>
    <col min="10499" max="10500" width="15.5703125" style="197" customWidth="1"/>
    <col min="10501" max="10502" width="15.28515625" style="197" customWidth="1"/>
    <col min="10503" max="10503" width="15.5703125" style="197" customWidth="1"/>
    <col min="10504" max="10504" width="14.5703125" style="197" customWidth="1"/>
    <col min="10505" max="10506" width="15.140625" style="197" customWidth="1"/>
    <col min="10507" max="10516" width="14.42578125" style="197" customWidth="1"/>
    <col min="10517" max="10666" width="9.140625" style="197" customWidth="1"/>
    <col min="10667" max="10752" width="9.140625" style="197"/>
    <col min="10753" max="10753" width="58.42578125" style="197" customWidth="1"/>
    <col min="10754" max="10754" width="16.5703125" style="197" customWidth="1"/>
    <col min="10755" max="10756" width="15.5703125" style="197" customWidth="1"/>
    <col min="10757" max="10758" width="15.28515625" style="197" customWidth="1"/>
    <col min="10759" max="10759" width="15.5703125" style="197" customWidth="1"/>
    <col min="10760" max="10760" width="14.5703125" style="197" customWidth="1"/>
    <col min="10761" max="10762" width="15.140625" style="197" customWidth="1"/>
    <col min="10763" max="10772" width="14.42578125" style="197" customWidth="1"/>
    <col min="10773" max="10922" width="9.140625" style="197" customWidth="1"/>
    <col min="10923" max="11008" width="9.140625" style="197"/>
    <col min="11009" max="11009" width="58.42578125" style="197" customWidth="1"/>
    <col min="11010" max="11010" width="16.5703125" style="197" customWidth="1"/>
    <col min="11011" max="11012" width="15.5703125" style="197" customWidth="1"/>
    <col min="11013" max="11014" width="15.28515625" style="197" customWidth="1"/>
    <col min="11015" max="11015" width="15.5703125" style="197" customWidth="1"/>
    <col min="11016" max="11016" width="14.5703125" style="197" customWidth="1"/>
    <col min="11017" max="11018" width="15.140625" style="197" customWidth="1"/>
    <col min="11019" max="11028" width="14.42578125" style="197" customWidth="1"/>
    <col min="11029" max="11178" width="9.140625" style="197" customWidth="1"/>
    <col min="11179" max="11264" width="9.140625" style="197"/>
    <col min="11265" max="11265" width="58.42578125" style="197" customWidth="1"/>
    <col min="11266" max="11266" width="16.5703125" style="197" customWidth="1"/>
    <col min="11267" max="11268" width="15.5703125" style="197" customWidth="1"/>
    <col min="11269" max="11270" width="15.28515625" style="197" customWidth="1"/>
    <col min="11271" max="11271" width="15.5703125" style="197" customWidth="1"/>
    <col min="11272" max="11272" width="14.5703125" style="197" customWidth="1"/>
    <col min="11273" max="11274" width="15.140625" style="197" customWidth="1"/>
    <col min="11275" max="11284" width="14.42578125" style="197" customWidth="1"/>
    <col min="11285" max="11434" width="9.140625" style="197" customWidth="1"/>
    <col min="11435" max="11520" width="9.140625" style="197"/>
    <col min="11521" max="11521" width="58.42578125" style="197" customWidth="1"/>
    <col min="11522" max="11522" width="16.5703125" style="197" customWidth="1"/>
    <col min="11523" max="11524" width="15.5703125" style="197" customWidth="1"/>
    <col min="11525" max="11526" width="15.28515625" style="197" customWidth="1"/>
    <col min="11527" max="11527" width="15.5703125" style="197" customWidth="1"/>
    <col min="11528" max="11528" width="14.5703125" style="197" customWidth="1"/>
    <col min="11529" max="11530" width="15.140625" style="197" customWidth="1"/>
    <col min="11531" max="11540" width="14.42578125" style="197" customWidth="1"/>
    <col min="11541" max="11690" width="9.140625" style="197" customWidth="1"/>
    <col min="11691" max="11776" width="9.140625" style="197"/>
    <col min="11777" max="11777" width="58.42578125" style="197" customWidth="1"/>
    <col min="11778" max="11778" width="16.5703125" style="197" customWidth="1"/>
    <col min="11779" max="11780" width="15.5703125" style="197" customWidth="1"/>
    <col min="11781" max="11782" width="15.28515625" style="197" customWidth="1"/>
    <col min="11783" max="11783" width="15.5703125" style="197" customWidth="1"/>
    <col min="11784" max="11784" width="14.5703125" style="197" customWidth="1"/>
    <col min="11785" max="11786" width="15.140625" style="197" customWidth="1"/>
    <col min="11787" max="11796" width="14.42578125" style="197" customWidth="1"/>
    <col min="11797" max="11946" width="9.140625" style="197" customWidth="1"/>
    <col min="11947" max="12032" width="9.140625" style="197"/>
    <col min="12033" max="12033" width="58.42578125" style="197" customWidth="1"/>
    <col min="12034" max="12034" width="16.5703125" style="197" customWidth="1"/>
    <col min="12035" max="12036" width="15.5703125" style="197" customWidth="1"/>
    <col min="12037" max="12038" width="15.28515625" style="197" customWidth="1"/>
    <col min="12039" max="12039" width="15.5703125" style="197" customWidth="1"/>
    <col min="12040" max="12040" width="14.5703125" style="197" customWidth="1"/>
    <col min="12041" max="12042" width="15.140625" style="197" customWidth="1"/>
    <col min="12043" max="12052" width="14.42578125" style="197" customWidth="1"/>
    <col min="12053" max="12202" width="9.140625" style="197" customWidth="1"/>
    <col min="12203" max="12288" width="9.140625" style="197"/>
    <col min="12289" max="12289" width="58.42578125" style="197" customWidth="1"/>
    <col min="12290" max="12290" width="16.5703125" style="197" customWidth="1"/>
    <col min="12291" max="12292" width="15.5703125" style="197" customWidth="1"/>
    <col min="12293" max="12294" width="15.28515625" style="197" customWidth="1"/>
    <col min="12295" max="12295" width="15.5703125" style="197" customWidth="1"/>
    <col min="12296" max="12296" width="14.5703125" style="197" customWidth="1"/>
    <col min="12297" max="12298" width="15.140625" style="197" customWidth="1"/>
    <col min="12299" max="12308" width="14.42578125" style="197" customWidth="1"/>
    <col min="12309" max="12458" width="9.140625" style="197" customWidth="1"/>
    <col min="12459" max="12544" width="9.140625" style="197"/>
    <col min="12545" max="12545" width="58.42578125" style="197" customWidth="1"/>
    <col min="12546" max="12546" width="16.5703125" style="197" customWidth="1"/>
    <col min="12547" max="12548" width="15.5703125" style="197" customWidth="1"/>
    <col min="12549" max="12550" width="15.28515625" style="197" customWidth="1"/>
    <col min="12551" max="12551" width="15.5703125" style="197" customWidth="1"/>
    <col min="12552" max="12552" width="14.5703125" style="197" customWidth="1"/>
    <col min="12553" max="12554" width="15.140625" style="197" customWidth="1"/>
    <col min="12555" max="12564" width="14.42578125" style="197" customWidth="1"/>
    <col min="12565" max="12714" width="9.140625" style="197" customWidth="1"/>
    <col min="12715" max="12800" width="9.140625" style="197"/>
    <col min="12801" max="12801" width="58.42578125" style="197" customWidth="1"/>
    <col min="12802" max="12802" width="16.5703125" style="197" customWidth="1"/>
    <col min="12803" max="12804" width="15.5703125" style="197" customWidth="1"/>
    <col min="12805" max="12806" width="15.28515625" style="197" customWidth="1"/>
    <col min="12807" max="12807" width="15.5703125" style="197" customWidth="1"/>
    <col min="12808" max="12808" width="14.5703125" style="197" customWidth="1"/>
    <col min="12809" max="12810" width="15.140625" style="197" customWidth="1"/>
    <col min="12811" max="12820" width="14.42578125" style="197" customWidth="1"/>
    <col min="12821" max="12970" width="9.140625" style="197" customWidth="1"/>
    <col min="12971" max="13056" width="9.140625" style="197"/>
    <col min="13057" max="13057" width="58.42578125" style="197" customWidth="1"/>
    <col min="13058" max="13058" width="16.5703125" style="197" customWidth="1"/>
    <col min="13059" max="13060" width="15.5703125" style="197" customWidth="1"/>
    <col min="13061" max="13062" width="15.28515625" style="197" customWidth="1"/>
    <col min="13063" max="13063" width="15.5703125" style="197" customWidth="1"/>
    <col min="13064" max="13064" width="14.5703125" style="197" customWidth="1"/>
    <col min="13065" max="13066" width="15.140625" style="197" customWidth="1"/>
    <col min="13067" max="13076" width="14.42578125" style="197" customWidth="1"/>
    <col min="13077" max="13226" width="9.140625" style="197" customWidth="1"/>
    <col min="13227" max="13312" width="9.140625" style="197"/>
    <col min="13313" max="13313" width="58.42578125" style="197" customWidth="1"/>
    <col min="13314" max="13314" width="16.5703125" style="197" customWidth="1"/>
    <col min="13315" max="13316" width="15.5703125" style="197" customWidth="1"/>
    <col min="13317" max="13318" width="15.28515625" style="197" customWidth="1"/>
    <col min="13319" max="13319" width="15.5703125" style="197" customWidth="1"/>
    <col min="13320" max="13320" width="14.5703125" style="197" customWidth="1"/>
    <col min="13321" max="13322" width="15.140625" style="197" customWidth="1"/>
    <col min="13323" max="13332" width="14.42578125" style="197" customWidth="1"/>
    <col min="13333" max="13482" width="9.140625" style="197" customWidth="1"/>
    <col min="13483" max="13568" width="9.140625" style="197"/>
    <col min="13569" max="13569" width="58.42578125" style="197" customWidth="1"/>
    <col min="13570" max="13570" width="16.5703125" style="197" customWidth="1"/>
    <col min="13571" max="13572" width="15.5703125" style="197" customWidth="1"/>
    <col min="13573" max="13574" width="15.28515625" style="197" customWidth="1"/>
    <col min="13575" max="13575" width="15.5703125" style="197" customWidth="1"/>
    <col min="13576" max="13576" width="14.5703125" style="197" customWidth="1"/>
    <col min="13577" max="13578" width="15.140625" style="197" customWidth="1"/>
    <col min="13579" max="13588" width="14.42578125" style="197" customWidth="1"/>
    <col min="13589" max="13738" width="9.140625" style="197" customWidth="1"/>
    <col min="13739" max="13824" width="9.140625" style="197"/>
    <col min="13825" max="13825" width="58.42578125" style="197" customWidth="1"/>
    <col min="13826" max="13826" width="16.5703125" style="197" customWidth="1"/>
    <col min="13827" max="13828" width="15.5703125" style="197" customWidth="1"/>
    <col min="13829" max="13830" width="15.28515625" style="197" customWidth="1"/>
    <col min="13831" max="13831" width="15.5703125" style="197" customWidth="1"/>
    <col min="13832" max="13832" width="14.5703125" style="197" customWidth="1"/>
    <col min="13833" max="13834" width="15.140625" style="197" customWidth="1"/>
    <col min="13835" max="13844" width="14.42578125" style="197" customWidth="1"/>
    <col min="13845" max="13994" width="9.140625" style="197" customWidth="1"/>
    <col min="13995" max="14080" width="9.140625" style="197"/>
    <col min="14081" max="14081" width="58.42578125" style="197" customWidth="1"/>
    <col min="14082" max="14082" width="16.5703125" style="197" customWidth="1"/>
    <col min="14083" max="14084" width="15.5703125" style="197" customWidth="1"/>
    <col min="14085" max="14086" width="15.28515625" style="197" customWidth="1"/>
    <col min="14087" max="14087" width="15.5703125" style="197" customWidth="1"/>
    <col min="14088" max="14088" width="14.5703125" style="197" customWidth="1"/>
    <col min="14089" max="14090" width="15.140625" style="197" customWidth="1"/>
    <col min="14091" max="14100" width="14.42578125" style="197" customWidth="1"/>
    <col min="14101" max="14250" width="9.140625" style="197" customWidth="1"/>
    <col min="14251" max="14336" width="9.140625" style="197"/>
    <col min="14337" max="14337" width="58.42578125" style="197" customWidth="1"/>
    <col min="14338" max="14338" width="16.5703125" style="197" customWidth="1"/>
    <col min="14339" max="14340" width="15.5703125" style="197" customWidth="1"/>
    <col min="14341" max="14342" width="15.28515625" style="197" customWidth="1"/>
    <col min="14343" max="14343" width="15.5703125" style="197" customWidth="1"/>
    <col min="14344" max="14344" width="14.5703125" style="197" customWidth="1"/>
    <col min="14345" max="14346" width="15.140625" style="197" customWidth="1"/>
    <col min="14347" max="14356" width="14.42578125" style="197" customWidth="1"/>
    <col min="14357" max="14506" width="9.140625" style="197" customWidth="1"/>
    <col min="14507" max="14592" width="9.140625" style="197"/>
    <col min="14593" max="14593" width="58.42578125" style="197" customWidth="1"/>
    <col min="14594" max="14594" width="16.5703125" style="197" customWidth="1"/>
    <col min="14595" max="14596" width="15.5703125" style="197" customWidth="1"/>
    <col min="14597" max="14598" width="15.28515625" style="197" customWidth="1"/>
    <col min="14599" max="14599" width="15.5703125" style="197" customWidth="1"/>
    <col min="14600" max="14600" width="14.5703125" style="197" customWidth="1"/>
    <col min="14601" max="14602" width="15.140625" style="197" customWidth="1"/>
    <col min="14603" max="14612" width="14.42578125" style="197" customWidth="1"/>
    <col min="14613" max="14762" width="9.140625" style="197" customWidth="1"/>
    <col min="14763" max="14848" width="9.140625" style="197"/>
    <col min="14849" max="14849" width="58.42578125" style="197" customWidth="1"/>
    <col min="14850" max="14850" width="16.5703125" style="197" customWidth="1"/>
    <col min="14851" max="14852" width="15.5703125" style="197" customWidth="1"/>
    <col min="14853" max="14854" width="15.28515625" style="197" customWidth="1"/>
    <col min="14855" max="14855" width="15.5703125" style="197" customWidth="1"/>
    <col min="14856" max="14856" width="14.5703125" style="197" customWidth="1"/>
    <col min="14857" max="14858" width="15.140625" style="197" customWidth="1"/>
    <col min="14859" max="14868" width="14.42578125" style="197" customWidth="1"/>
    <col min="14869" max="15018" width="9.140625" style="197" customWidth="1"/>
    <col min="15019" max="15104" width="9.140625" style="197"/>
    <col min="15105" max="15105" width="58.42578125" style="197" customWidth="1"/>
    <col min="15106" max="15106" width="16.5703125" style="197" customWidth="1"/>
    <col min="15107" max="15108" width="15.5703125" style="197" customWidth="1"/>
    <col min="15109" max="15110" width="15.28515625" style="197" customWidth="1"/>
    <col min="15111" max="15111" width="15.5703125" style="197" customWidth="1"/>
    <col min="15112" max="15112" width="14.5703125" style="197" customWidth="1"/>
    <col min="15113" max="15114" width="15.140625" style="197" customWidth="1"/>
    <col min="15115" max="15124" width="14.42578125" style="197" customWidth="1"/>
    <col min="15125" max="15274" width="9.140625" style="197" customWidth="1"/>
    <col min="15275" max="15360" width="9.140625" style="197"/>
    <col min="15361" max="15361" width="58.42578125" style="197" customWidth="1"/>
    <col min="15362" max="15362" width="16.5703125" style="197" customWidth="1"/>
    <col min="15363" max="15364" width="15.5703125" style="197" customWidth="1"/>
    <col min="15365" max="15366" width="15.28515625" style="197" customWidth="1"/>
    <col min="15367" max="15367" width="15.5703125" style="197" customWidth="1"/>
    <col min="15368" max="15368" width="14.5703125" style="197" customWidth="1"/>
    <col min="15369" max="15370" width="15.140625" style="197" customWidth="1"/>
    <col min="15371" max="15380" width="14.42578125" style="197" customWidth="1"/>
    <col min="15381" max="15530" width="9.140625" style="197" customWidth="1"/>
    <col min="15531" max="15616" width="9.140625" style="197"/>
    <col min="15617" max="15617" width="58.42578125" style="197" customWidth="1"/>
    <col min="15618" max="15618" width="16.5703125" style="197" customWidth="1"/>
    <col min="15619" max="15620" width="15.5703125" style="197" customWidth="1"/>
    <col min="15621" max="15622" width="15.28515625" style="197" customWidth="1"/>
    <col min="15623" max="15623" width="15.5703125" style="197" customWidth="1"/>
    <col min="15624" max="15624" width="14.5703125" style="197" customWidth="1"/>
    <col min="15625" max="15626" width="15.140625" style="197" customWidth="1"/>
    <col min="15627" max="15636" width="14.42578125" style="197" customWidth="1"/>
    <col min="15637" max="15786" width="9.140625" style="197" customWidth="1"/>
    <col min="15787" max="15872" width="9.140625" style="197"/>
    <col min="15873" max="15873" width="58.42578125" style="197" customWidth="1"/>
    <col min="15874" max="15874" width="16.5703125" style="197" customWidth="1"/>
    <col min="15875" max="15876" width="15.5703125" style="197" customWidth="1"/>
    <col min="15877" max="15878" width="15.28515625" style="197" customWidth="1"/>
    <col min="15879" max="15879" width="15.5703125" style="197" customWidth="1"/>
    <col min="15880" max="15880" width="14.5703125" style="197" customWidth="1"/>
    <col min="15881" max="15882" width="15.140625" style="197" customWidth="1"/>
    <col min="15883" max="15892" width="14.42578125" style="197" customWidth="1"/>
    <col min="15893" max="16042" width="9.140625" style="197" customWidth="1"/>
    <col min="16043" max="16128" width="9.140625" style="197"/>
    <col min="16129" max="16129" width="58.42578125" style="197" customWidth="1"/>
    <col min="16130" max="16130" width="16.5703125" style="197" customWidth="1"/>
    <col min="16131" max="16132" width="15.5703125" style="197" customWidth="1"/>
    <col min="16133" max="16134" width="15.28515625" style="197" customWidth="1"/>
    <col min="16135" max="16135" width="15.5703125" style="197" customWidth="1"/>
    <col min="16136" max="16136" width="14.5703125" style="197" customWidth="1"/>
    <col min="16137" max="16138" width="15.140625" style="197" customWidth="1"/>
    <col min="16139" max="16148" width="14.42578125" style="197" customWidth="1"/>
    <col min="16149" max="16298" width="9.140625" style="197" customWidth="1"/>
    <col min="16299" max="16384" width="9.140625" style="197"/>
  </cols>
  <sheetData>
    <row r="1" spans="1:170" ht="20.100000000000001" customHeight="1">
      <c r="A1" s="1207" t="s">
        <v>643</v>
      </c>
      <c r="B1" s="1207"/>
      <c r="C1" s="1207"/>
      <c r="D1" s="1207"/>
      <c r="E1" s="1207"/>
      <c r="F1" s="1207"/>
      <c r="G1" s="1207"/>
      <c r="H1" s="1207"/>
      <c r="I1" s="1207"/>
      <c r="J1" s="1207"/>
      <c r="K1" s="1207"/>
      <c r="L1" s="1207"/>
      <c r="M1" s="1207"/>
      <c r="N1" s="1207"/>
      <c r="O1" s="1207"/>
      <c r="P1" s="1207"/>
      <c r="Q1" s="1207"/>
      <c r="R1" s="1207"/>
      <c r="S1" s="1207"/>
      <c r="T1" s="1207"/>
    </row>
    <row r="2" spans="1:170" ht="20.100000000000001" customHeight="1">
      <c r="A2" s="198"/>
      <c r="B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</row>
    <row r="3" spans="1:170" ht="24" customHeight="1">
      <c r="A3" s="857" t="s">
        <v>693</v>
      </c>
      <c r="B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208"/>
      <c r="T3" s="1208"/>
    </row>
    <row r="4" spans="1:170" ht="27" customHeight="1" thickBot="1">
      <c r="A4" s="1209" t="s">
        <v>773</v>
      </c>
      <c r="B4" s="1209"/>
      <c r="C4" s="1209"/>
      <c r="D4" s="1209"/>
      <c r="E4" s="1209"/>
      <c r="F4" s="1209"/>
      <c r="G4" s="1209"/>
      <c r="H4" s="1209"/>
      <c r="I4" s="1209"/>
      <c r="J4" s="1209"/>
      <c r="K4" s="1209"/>
      <c r="L4" s="1209"/>
      <c r="M4" s="1209"/>
      <c r="N4" s="1209"/>
      <c r="O4" s="1209"/>
      <c r="P4" s="1209"/>
      <c r="Q4" s="1209"/>
      <c r="R4" s="1209"/>
      <c r="S4" s="1209"/>
      <c r="T4" s="1209"/>
    </row>
    <row r="5" spans="1:170" ht="24.75" customHeight="1">
      <c r="A5" s="1210" t="s">
        <v>694</v>
      </c>
      <c r="B5" s="1212" t="s">
        <v>695</v>
      </c>
      <c r="C5" s="1215" t="s">
        <v>66</v>
      </c>
      <c r="D5" s="1215" t="s">
        <v>696</v>
      </c>
      <c r="E5" s="1212" t="s">
        <v>67</v>
      </c>
      <c r="F5" s="1215"/>
      <c r="G5" s="1215"/>
      <c r="H5" s="1218"/>
      <c r="I5" s="1221" t="s">
        <v>697</v>
      </c>
      <c r="J5" s="1222"/>
      <c r="K5" s="1222"/>
      <c r="L5" s="1222"/>
      <c r="M5" s="1222"/>
      <c r="N5" s="1222"/>
      <c r="O5" s="1222"/>
      <c r="P5" s="1222"/>
      <c r="Q5" s="1222"/>
      <c r="R5" s="1222"/>
      <c r="S5" s="1222"/>
      <c r="T5" s="1223"/>
    </row>
    <row r="6" spans="1:170" ht="45.75" customHeight="1">
      <c r="A6" s="1211"/>
      <c r="B6" s="1213" t="s">
        <v>698</v>
      </c>
      <c r="C6" s="1216"/>
      <c r="D6" s="1216"/>
      <c r="E6" s="1213"/>
      <c r="F6" s="1216"/>
      <c r="G6" s="1216"/>
      <c r="H6" s="1219"/>
      <c r="I6" s="1224" t="s">
        <v>68</v>
      </c>
      <c r="J6" s="1225"/>
      <c r="K6" s="1225"/>
      <c r="L6" s="1225"/>
      <c r="M6" s="1225" t="s">
        <v>69</v>
      </c>
      <c r="N6" s="1225"/>
      <c r="O6" s="1225"/>
      <c r="P6" s="1225"/>
      <c r="Q6" s="1225" t="s">
        <v>70</v>
      </c>
      <c r="R6" s="1225"/>
      <c r="S6" s="1225"/>
      <c r="T6" s="1226"/>
    </row>
    <row r="7" spans="1:170" ht="51.75" customHeight="1">
      <c r="A7" s="1211"/>
      <c r="B7" s="1213" t="s">
        <v>698</v>
      </c>
      <c r="C7" s="1216"/>
      <c r="D7" s="1216"/>
      <c r="E7" s="1214"/>
      <c r="F7" s="1217"/>
      <c r="G7" s="1217"/>
      <c r="H7" s="1220"/>
      <c r="I7" s="1224" t="s">
        <v>699</v>
      </c>
      <c r="J7" s="1225"/>
      <c r="K7" s="1225"/>
      <c r="L7" s="1225"/>
      <c r="M7" s="1225" t="s">
        <v>699</v>
      </c>
      <c r="N7" s="1225"/>
      <c r="O7" s="1225"/>
      <c r="P7" s="1225"/>
      <c r="Q7" s="1225" t="s">
        <v>699</v>
      </c>
      <c r="R7" s="1225"/>
      <c r="S7" s="1225"/>
      <c r="T7" s="1226"/>
    </row>
    <row r="8" spans="1:170" ht="21" customHeight="1">
      <c r="A8" s="1211"/>
      <c r="B8" s="1213" t="s">
        <v>698</v>
      </c>
      <c r="C8" s="1216"/>
      <c r="D8" s="1216"/>
      <c r="E8" s="1246" t="s">
        <v>700</v>
      </c>
      <c r="F8" s="1237" t="s">
        <v>701</v>
      </c>
      <c r="G8" s="1237" t="s">
        <v>702</v>
      </c>
      <c r="H8" s="1240" t="s">
        <v>70</v>
      </c>
      <c r="I8" s="1231" t="s">
        <v>71</v>
      </c>
      <c r="J8" s="817" t="s">
        <v>16</v>
      </c>
      <c r="K8" s="1227" t="s">
        <v>703</v>
      </c>
      <c r="L8" s="1234" t="s">
        <v>70</v>
      </c>
      <c r="M8" s="1227" t="s">
        <v>71</v>
      </c>
      <c r="N8" s="817" t="s">
        <v>16</v>
      </c>
      <c r="O8" s="1227" t="s">
        <v>703</v>
      </c>
      <c r="P8" s="1234" t="s">
        <v>70</v>
      </c>
      <c r="Q8" s="1227" t="s">
        <v>71</v>
      </c>
      <c r="R8" s="817" t="s">
        <v>16</v>
      </c>
      <c r="S8" s="1227" t="s">
        <v>703</v>
      </c>
      <c r="T8" s="1240" t="s">
        <v>70</v>
      </c>
    </row>
    <row r="9" spans="1:170" ht="12.75" customHeight="1">
      <c r="A9" s="1211"/>
      <c r="B9" s="1213" t="s">
        <v>698</v>
      </c>
      <c r="C9" s="1216"/>
      <c r="D9" s="1216"/>
      <c r="E9" s="1247"/>
      <c r="F9" s="1238"/>
      <c r="G9" s="1238"/>
      <c r="H9" s="1241"/>
      <c r="I9" s="1232"/>
      <c r="J9" s="1227" t="s">
        <v>72</v>
      </c>
      <c r="K9" s="1228"/>
      <c r="L9" s="1235"/>
      <c r="M9" s="1228"/>
      <c r="N9" s="1227" t="s">
        <v>72</v>
      </c>
      <c r="O9" s="1228"/>
      <c r="P9" s="1235"/>
      <c r="Q9" s="1228"/>
      <c r="R9" s="1227" t="s">
        <v>72</v>
      </c>
      <c r="S9" s="1228"/>
      <c r="T9" s="1241"/>
    </row>
    <row r="10" spans="1:170" ht="134.25" customHeight="1">
      <c r="A10" s="1211"/>
      <c r="B10" s="1214" t="s">
        <v>698</v>
      </c>
      <c r="C10" s="1217"/>
      <c r="D10" s="1217"/>
      <c r="E10" s="1248"/>
      <c r="F10" s="1239"/>
      <c r="G10" s="1239"/>
      <c r="H10" s="1242"/>
      <c r="I10" s="1233"/>
      <c r="J10" s="1229"/>
      <c r="K10" s="1229"/>
      <c r="L10" s="1236"/>
      <c r="M10" s="1229"/>
      <c r="N10" s="1229"/>
      <c r="O10" s="1229"/>
      <c r="P10" s="1236"/>
      <c r="Q10" s="1229"/>
      <c r="R10" s="1229"/>
      <c r="S10" s="1229"/>
      <c r="T10" s="1242"/>
    </row>
    <row r="11" spans="1:170" s="199" customFormat="1" ht="44.25" customHeight="1" thickBot="1">
      <c r="A11" s="1211"/>
      <c r="B11" s="858"/>
      <c r="C11" s="859"/>
      <c r="D11" s="859"/>
      <c r="E11" s="860"/>
      <c r="F11" s="861"/>
      <c r="G11" s="861"/>
      <c r="H11" s="862"/>
      <c r="I11" s="863"/>
      <c r="J11" s="864"/>
      <c r="K11" s="865"/>
      <c r="L11" s="865"/>
      <c r="M11" s="864"/>
      <c r="N11" s="864"/>
      <c r="O11" s="866"/>
      <c r="P11" s="865"/>
      <c r="Q11" s="864"/>
      <c r="R11" s="864"/>
      <c r="S11" s="865"/>
      <c r="T11" s="867"/>
      <c r="U11" s="816"/>
      <c r="V11" s="816"/>
      <c r="W11" s="816"/>
      <c r="X11" s="816"/>
      <c r="Y11" s="816"/>
      <c r="Z11" s="816"/>
      <c r="AA11" s="816"/>
      <c r="AB11" s="816"/>
      <c r="AC11" s="816"/>
      <c r="AD11" s="816"/>
      <c r="AE11" s="816"/>
      <c r="AF11" s="816"/>
      <c r="AG11" s="816"/>
      <c r="AH11" s="816"/>
      <c r="AI11" s="816"/>
      <c r="AJ11" s="816"/>
      <c r="AK11" s="816"/>
      <c r="AL11" s="816"/>
      <c r="AM11" s="816"/>
      <c r="AN11" s="816"/>
      <c r="AO11" s="816"/>
      <c r="AP11" s="816"/>
      <c r="AQ11" s="816"/>
      <c r="AR11" s="816"/>
      <c r="AS11" s="816"/>
      <c r="AT11" s="816"/>
      <c r="AU11" s="816"/>
      <c r="AV11" s="816"/>
      <c r="AW11" s="816"/>
      <c r="AX11" s="816"/>
      <c r="AY11" s="816"/>
      <c r="AZ11" s="816"/>
      <c r="BA11" s="816"/>
      <c r="BB11" s="816"/>
      <c r="BC11" s="816"/>
      <c r="BD11" s="816"/>
      <c r="BE11" s="816"/>
      <c r="BF11" s="816"/>
      <c r="BG11" s="816"/>
      <c r="BH11" s="816"/>
      <c r="BI11" s="816"/>
      <c r="BJ11" s="816"/>
      <c r="BK11" s="816"/>
      <c r="BL11" s="816"/>
      <c r="BM11" s="816"/>
      <c r="BN11" s="816"/>
      <c r="BO11" s="816"/>
      <c r="BP11" s="816"/>
      <c r="BQ11" s="816"/>
      <c r="BR11" s="816"/>
      <c r="BS11" s="816"/>
      <c r="BT11" s="816"/>
      <c r="BU11" s="816"/>
      <c r="BV11" s="816"/>
      <c r="BW11" s="816"/>
      <c r="BX11" s="816"/>
      <c r="BY11" s="816"/>
      <c r="BZ11" s="816"/>
      <c r="CA11" s="816"/>
      <c r="CB11" s="816"/>
      <c r="CC11" s="816"/>
      <c r="CD11" s="816"/>
      <c r="CE11" s="816"/>
      <c r="CF11" s="816"/>
      <c r="CG11" s="816"/>
      <c r="CH11" s="816"/>
      <c r="CI11" s="816"/>
      <c r="CJ11" s="816"/>
      <c r="CK11" s="816"/>
      <c r="CL11" s="816"/>
      <c r="CM11" s="816"/>
      <c r="CN11" s="816"/>
      <c r="CO11" s="816"/>
      <c r="CP11" s="816"/>
      <c r="CQ11" s="816"/>
      <c r="CR11" s="816"/>
      <c r="CS11" s="816"/>
      <c r="CT11" s="816"/>
      <c r="CU11" s="816"/>
      <c r="CV11" s="816"/>
      <c r="CW11" s="816"/>
      <c r="CX11" s="816"/>
      <c r="CY11" s="816"/>
      <c r="CZ11" s="816"/>
      <c r="DA11" s="816"/>
      <c r="DB11" s="816"/>
      <c r="DC11" s="816"/>
      <c r="DD11" s="816"/>
      <c r="DE11" s="816"/>
      <c r="DF11" s="816"/>
      <c r="DG11" s="816"/>
      <c r="DH11" s="816"/>
      <c r="DI11" s="816"/>
      <c r="DJ11" s="816"/>
      <c r="DK11" s="816"/>
      <c r="DL11" s="816"/>
      <c r="DM11" s="816"/>
      <c r="DN11" s="816"/>
      <c r="DO11" s="816"/>
      <c r="DP11" s="816"/>
      <c r="DQ11" s="816"/>
      <c r="DR11" s="816"/>
      <c r="DS11" s="816"/>
      <c r="DT11" s="816"/>
      <c r="DU11" s="816"/>
      <c r="DV11" s="816"/>
      <c r="DW11" s="816"/>
      <c r="DX11" s="816"/>
      <c r="DY11" s="816"/>
      <c r="DZ11" s="816"/>
      <c r="EA11" s="816"/>
      <c r="EB11" s="816"/>
      <c r="EC11" s="816"/>
      <c r="ED11" s="816"/>
      <c r="EE11" s="816"/>
      <c r="EF11" s="816"/>
      <c r="EG11" s="816"/>
      <c r="EH11" s="816"/>
      <c r="EI11" s="816"/>
      <c r="EJ11" s="816"/>
      <c r="EK11" s="816"/>
      <c r="EL11" s="816"/>
      <c r="EM11" s="816"/>
      <c r="EN11" s="816"/>
      <c r="EO11" s="816"/>
      <c r="EP11" s="816"/>
      <c r="EQ11" s="816"/>
      <c r="ER11" s="816"/>
      <c r="ES11" s="816"/>
      <c r="ET11" s="816"/>
      <c r="EU11" s="816"/>
      <c r="EV11" s="816"/>
      <c r="EW11" s="816"/>
      <c r="EX11" s="816"/>
      <c r="EY11" s="816"/>
      <c r="EZ11" s="816"/>
      <c r="FA11" s="816"/>
      <c r="FB11" s="816"/>
      <c r="FC11" s="816"/>
      <c r="FD11" s="816"/>
      <c r="FE11" s="816"/>
      <c r="FF11" s="816"/>
      <c r="FG11" s="816"/>
      <c r="FH11" s="816"/>
      <c r="FI11" s="816"/>
      <c r="FJ11" s="816"/>
      <c r="FK11" s="816"/>
      <c r="FL11" s="816"/>
      <c r="FM11" s="816"/>
      <c r="FN11" s="816"/>
    </row>
    <row r="12" spans="1:170" s="199" customFormat="1" ht="35.1" customHeight="1" thickTop="1" thickBot="1">
      <c r="A12" s="868" t="s">
        <v>704</v>
      </c>
      <c r="B12" s="869"/>
      <c r="C12" s="870"/>
      <c r="D12" s="870"/>
      <c r="E12" s="871"/>
      <c r="F12" s="872"/>
      <c r="G12" s="872"/>
      <c r="H12" s="873"/>
      <c r="I12" s="874"/>
      <c r="J12" s="872"/>
      <c r="K12" s="870"/>
      <c r="L12" s="870"/>
      <c r="M12" s="872"/>
      <c r="N12" s="872"/>
      <c r="O12" s="875"/>
      <c r="P12" s="870"/>
      <c r="Q12" s="872"/>
      <c r="R12" s="872"/>
      <c r="S12" s="870"/>
      <c r="T12" s="876"/>
      <c r="U12" s="816"/>
      <c r="V12" s="816"/>
      <c r="W12" s="816"/>
      <c r="X12" s="816"/>
      <c r="Y12" s="816"/>
      <c r="Z12" s="816"/>
      <c r="AA12" s="816"/>
      <c r="AB12" s="816"/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816"/>
      <c r="AR12" s="816"/>
      <c r="AS12" s="816"/>
      <c r="AT12" s="816"/>
      <c r="AU12" s="816"/>
      <c r="AV12" s="816"/>
      <c r="AW12" s="816"/>
      <c r="AX12" s="816"/>
      <c r="AY12" s="816"/>
      <c r="AZ12" s="816"/>
      <c r="BA12" s="816"/>
      <c r="BB12" s="816"/>
      <c r="BC12" s="816"/>
      <c r="BD12" s="816"/>
      <c r="BE12" s="816"/>
      <c r="BF12" s="816"/>
      <c r="BG12" s="816"/>
      <c r="BH12" s="816"/>
      <c r="BI12" s="816"/>
      <c r="BJ12" s="816"/>
      <c r="BK12" s="816"/>
      <c r="BL12" s="816"/>
      <c r="BM12" s="816"/>
      <c r="BN12" s="816"/>
      <c r="BO12" s="816"/>
      <c r="BP12" s="816"/>
      <c r="BQ12" s="816"/>
      <c r="BR12" s="816"/>
      <c r="BS12" s="816"/>
      <c r="BT12" s="816"/>
      <c r="BU12" s="816"/>
      <c r="BV12" s="816"/>
      <c r="BW12" s="816"/>
      <c r="BX12" s="816"/>
      <c r="BY12" s="816"/>
      <c r="BZ12" s="816"/>
      <c r="CA12" s="816"/>
      <c r="CB12" s="816"/>
      <c r="CC12" s="816"/>
      <c r="CD12" s="816"/>
      <c r="CE12" s="816"/>
      <c r="CF12" s="816"/>
      <c r="CG12" s="816"/>
      <c r="CH12" s="816"/>
      <c r="CI12" s="816"/>
      <c r="CJ12" s="816"/>
      <c r="CK12" s="816"/>
      <c r="CL12" s="816"/>
      <c r="CM12" s="816"/>
      <c r="CN12" s="816"/>
      <c r="CO12" s="816"/>
      <c r="CP12" s="816"/>
      <c r="CQ12" s="816"/>
      <c r="CR12" s="816"/>
      <c r="CS12" s="816"/>
      <c r="CT12" s="816"/>
      <c r="CU12" s="816"/>
      <c r="CV12" s="816"/>
      <c r="CW12" s="816"/>
      <c r="CX12" s="816"/>
      <c r="CY12" s="816"/>
      <c r="CZ12" s="816"/>
      <c r="DA12" s="816"/>
      <c r="DB12" s="816"/>
      <c r="DC12" s="816"/>
      <c r="DD12" s="816"/>
      <c r="DE12" s="816"/>
      <c r="DF12" s="816"/>
      <c r="DG12" s="816"/>
      <c r="DH12" s="816"/>
      <c r="DI12" s="816"/>
      <c r="DJ12" s="816"/>
      <c r="DK12" s="816"/>
      <c r="DL12" s="816"/>
      <c r="DM12" s="816"/>
      <c r="DN12" s="816"/>
      <c r="DO12" s="816"/>
      <c r="DP12" s="816"/>
      <c r="DQ12" s="816"/>
      <c r="DR12" s="816"/>
      <c r="DS12" s="816"/>
      <c r="DT12" s="816"/>
      <c r="DU12" s="816"/>
      <c r="DV12" s="816"/>
      <c r="DW12" s="816"/>
      <c r="DX12" s="816"/>
      <c r="DY12" s="816"/>
      <c r="DZ12" s="816"/>
      <c r="EA12" s="816"/>
      <c r="EB12" s="816"/>
      <c r="EC12" s="816"/>
      <c r="ED12" s="816"/>
      <c r="EE12" s="816"/>
      <c r="EF12" s="816"/>
      <c r="EG12" s="816"/>
      <c r="EH12" s="816"/>
      <c r="EI12" s="816"/>
      <c r="EJ12" s="816"/>
      <c r="EK12" s="816"/>
      <c r="EL12" s="816"/>
      <c r="EM12" s="816"/>
      <c r="EN12" s="816"/>
      <c r="EO12" s="816"/>
      <c r="EP12" s="816"/>
      <c r="EQ12" s="816"/>
      <c r="ER12" s="816"/>
      <c r="ES12" s="816"/>
      <c r="ET12" s="816"/>
      <c r="EU12" s="816"/>
      <c r="EV12" s="816"/>
      <c r="EW12" s="816"/>
      <c r="EX12" s="816"/>
      <c r="EY12" s="816"/>
      <c r="EZ12" s="816"/>
      <c r="FA12" s="816"/>
      <c r="FB12" s="816"/>
      <c r="FC12" s="816"/>
      <c r="FD12" s="816"/>
      <c r="FE12" s="816"/>
      <c r="FF12" s="816"/>
      <c r="FG12" s="816"/>
      <c r="FH12" s="816"/>
      <c r="FI12" s="816"/>
      <c r="FJ12" s="816"/>
      <c r="FK12" s="816"/>
      <c r="FL12" s="816"/>
      <c r="FM12" s="816"/>
      <c r="FN12" s="816"/>
    </row>
    <row r="13" spans="1:170" ht="35.1" customHeight="1" thickBot="1">
      <c r="A13" s="877" t="s">
        <v>705</v>
      </c>
      <c r="B13" s="878" t="s">
        <v>706</v>
      </c>
      <c r="C13" s="879" t="e">
        <f>ROUND((Q13-R13)/H13/12,0)</f>
        <v>#DIV/0!</v>
      </c>
      <c r="D13" s="879" t="e">
        <f>ROUND(R13/F13/12,0)</f>
        <v>#DIV/0!</v>
      </c>
      <c r="E13" s="880">
        <f>E14+E15</f>
        <v>0</v>
      </c>
      <c r="F13" s="879">
        <f>F14+F15</f>
        <v>0</v>
      </c>
      <c r="G13" s="879">
        <f>G14+G15</f>
        <v>0</v>
      </c>
      <c r="H13" s="881">
        <f>IF(E13+G13=H14+H15,E13+G13, "CHYBA")</f>
        <v>0</v>
      </c>
      <c r="I13" s="882">
        <f>I14+I15</f>
        <v>0</v>
      </c>
      <c r="J13" s="879">
        <f>J14+J15</f>
        <v>0</v>
      </c>
      <c r="K13" s="879">
        <f>K16</f>
        <v>0</v>
      </c>
      <c r="L13" s="879">
        <f>IF(I13+K13=L14+L15+L16,I13+K13,"CHYBA")</f>
        <v>0</v>
      </c>
      <c r="M13" s="879">
        <f>M14+M15</f>
        <v>0</v>
      </c>
      <c r="N13" s="879">
        <f>N14+N15</f>
        <v>0</v>
      </c>
      <c r="O13" s="879">
        <f>O16</f>
        <v>0</v>
      </c>
      <c r="P13" s="879">
        <f>IF(M13+O13=P14+P15+P16,M13+O13,"CHYBA")</f>
        <v>0</v>
      </c>
      <c r="Q13" s="879">
        <f>Q14+Q15</f>
        <v>0</v>
      </c>
      <c r="R13" s="879">
        <f>R14+R15</f>
        <v>0</v>
      </c>
      <c r="S13" s="879">
        <f>S16</f>
        <v>0</v>
      </c>
      <c r="T13" s="883">
        <f>IF(Q13+S13=T14+T15+T16,Q13+S13,"CHYBA")</f>
        <v>0</v>
      </c>
    </row>
    <row r="14" spans="1:170" ht="35.1" hidden="1" customHeight="1">
      <c r="A14" s="884" t="s">
        <v>73</v>
      </c>
      <c r="B14" s="885" t="s">
        <v>706</v>
      </c>
      <c r="C14" s="886" t="e">
        <f>ROUND((Q14-R14)/H14/12,0)</f>
        <v>#DIV/0!</v>
      </c>
      <c r="D14" s="886" t="e">
        <f>ROUND(R14/F14/12,0)</f>
        <v>#DIV/0!</v>
      </c>
      <c r="E14" s="887">
        <f>E18+E50+E406+E602</f>
        <v>0</v>
      </c>
      <c r="F14" s="886">
        <f t="shared" ref="F14:G14" si="0">F18+F50+F406+F602</f>
        <v>0</v>
      </c>
      <c r="G14" s="886">
        <f t="shared" si="0"/>
        <v>0</v>
      </c>
      <c r="H14" s="888">
        <f>E14+G14</f>
        <v>0</v>
      </c>
      <c r="I14" s="889">
        <f>I18+I50+I406+I602</f>
        <v>0</v>
      </c>
      <c r="J14" s="886">
        <f>J18+J50+J406+J602</f>
        <v>0</v>
      </c>
      <c r="K14" s="886" t="s">
        <v>706</v>
      </c>
      <c r="L14" s="886">
        <f>I14</f>
        <v>0</v>
      </c>
      <c r="M14" s="886">
        <f t="shared" ref="M14:N15" si="1">M18+M50+M406+M602</f>
        <v>0</v>
      </c>
      <c r="N14" s="886">
        <f>N18+N50+N406+N602</f>
        <v>0</v>
      </c>
      <c r="O14" s="886" t="s">
        <v>706</v>
      </c>
      <c r="P14" s="886">
        <f>M14</f>
        <v>0</v>
      </c>
      <c r="Q14" s="886">
        <f>I14+M14</f>
        <v>0</v>
      </c>
      <c r="R14" s="886">
        <f>J14+N14</f>
        <v>0</v>
      </c>
      <c r="S14" s="886" t="s">
        <v>706</v>
      </c>
      <c r="T14" s="888">
        <f>Q14</f>
        <v>0</v>
      </c>
    </row>
    <row r="15" spans="1:170" ht="35.1" hidden="1" customHeight="1">
      <c r="A15" s="884" t="s">
        <v>74</v>
      </c>
      <c r="B15" s="885" t="s">
        <v>706</v>
      </c>
      <c r="C15" s="886" t="e">
        <f>ROUND((Q15-R15)/H15/12,0)</f>
        <v>#DIV/0!</v>
      </c>
      <c r="D15" s="886" t="e">
        <f>ROUND(R15/F15/12,0)</f>
        <v>#DIV/0!</v>
      </c>
      <c r="E15" s="887">
        <f>E19+E51+E407+E603</f>
        <v>0</v>
      </c>
      <c r="F15" s="886">
        <f>F19+F51+F407+F603</f>
        <v>0</v>
      </c>
      <c r="G15" s="886">
        <f>G19+G51+G407+G603</f>
        <v>0</v>
      </c>
      <c r="H15" s="888">
        <f>E15+G15</f>
        <v>0</v>
      </c>
      <c r="I15" s="889">
        <f t="shared" ref="I15:J15" si="2">I19+I51+I407+I603</f>
        <v>0</v>
      </c>
      <c r="J15" s="886">
        <f t="shared" si="2"/>
        <v>0</v>
      </c>
      <c r="K15" s="886" t="s">
        <v>706</v>
      </c>
      <c r="L15" s="886">
        <f>I15</f>
        <v>0</v>
      </c>
      <c r="M15" s="886">
        <f t="shared" si="1"/>
        <v>0</v>
      </c>
      <c r="N15" s="886">
        <f t="shared" si="1"/>
        <v>0</v>
      </c>
      <c r="O15" s="886" t="s">
        <v>706</v>
      </c>
      <c r="P15" s="886">
        <f>M15</f>
        <v>0</v>
      </c>
      <c r="Q15" s="886">
        <f>I15+M15</f>
        <v>0</v>
      </c>
      <c r="R15" s="886">
        <f>J15+N15</f>
        <v>0</v>
      </c>
      <c r="S15" s="886" t="s">
        <v>706</v>
      </c>
      <c r="T15" s="888">
        <f>Q15</f>
        <v>0</v>
      </c>
    </row>
    <row r="16" spans="1:170" ht="35.1" hidden="1" customHeight="1" thickBot="1">
      <c r="A16" s="890" t="s">
        <v>75</v>
      </c>
      <c r="B16" s="885" t="s">
        <v>706</v>
      </c>
      <c r="C16" s="886" t="s">
        <v>706</v>
      </c>
      <c r="D16" s="886" t="s">
        <v>706</v>
      </c>
      <c r="E16" s="891" t="s">
        <v>706</v>
      </c>
      <c r="F16" s="892" t="s">
        <v>706</v>
      </c>
      <c r="G16" s="892" t="s">
        <v>706</v>
      </c>
      <c r="H16" s="893" t="s">
        <v>706</v>
      </c>
      <c r="I16" s="894" t="s">
        <v>706</v>
      </c>
      <c r="J16" s="892" t="s">
        <v>706</v>
      </c>
      <c r="K16" s="886">
        <f>K20+K52+K408+K604</f>
        <v>0</v>
      </c>
      <c r="L16" s="886">
        <f>K16</f>
        <v>0</v>
      </c>
      <c r="M16" s="892" t="s">
        <v>706</v>
      </c>
      <c r="N16" s="892" t="s">
        <v>706</v>
      </c>
      <c r="O16" s="886">
        <f>O20+O52+O408+O604</f>
        <v>0</v>
      </c>
      <c r="P16" s="886">
        <f>O16</f>
        <v>0</v>
      </c>
      <c r="Q16" s="892" t="s">
        <v>706</v>
      </c>
      <c r="R16" s="892" t="s">
        <v>706</v>
      </c>
      <c r="S16" s="886">
        <f>K16+O16</f>
        <v>0</v>
      </c>
      <c r="T16" s="888">
        <f>S16</f>
        <v>0</v>
      </c>
    </row>
    <row r="17" spans="1:20" ht="35.1" hidden="1" customHeight="1">
      <c r="A17" s="895" t="s">
        <v>707</v>
      </c>
      <c r="B17" s="896" t="s">
        <v>706</v>
      </c>
      <c r="C17" s="897" t="e">
        <f>ROUND((Q17-R17)/H17/12,0)</f>
        <v>#DIV/0!</v>
      </c>
      <c r="D17" s="897" t="e">
        <f>ROUND(R17/F17/12,0)</f>
        <v>#DIV/0!</v>
      </c>
      <c r="E17" s="898">
        <f>E18+E19</f>
        <v>0</v>
      </c>
      <c r="F17" s="897">
        <f>F18+F19</f>
        <v>0</v>
      </c>
      <c r="G17" s="897">
        <f>G18+G19</f>
        <v>0</v>
      </c>
      <c r="H17" s="899">
        <f>IF(E17+G17=H18+H19,E17+G17, "CHYBA")</f>
        <v>0</v>
      </c>
      <c r="I17" s="900">
        <f>I18+I19</f>
        <v>0</v>
      </c>
      <c r="J17" s="897">
        <f>J18+J19</f>
        <v>0</v>
      </c>
      <c r="K17" s="897">
        <f>K20</f>
        <v>0</v>
      </c>
      <c r="L17" s="897">
        <f>IF(I17+K17=L18+L19+L20,I17+K17,"CHYBA")</f>
        <v>0</v>
      </c>
      <c r="M17" s="897">
        <f>M18+M19</f>
        <v>0</v>
      </c>
      <c r="N17" s="897">
        <f>N18+N19</f>
        <v>0</v>
      </c>
      <c r="O17" s="897">
        <f>O20</f>
        <v>0</v>
      </c>
      <c r="P17" s="897">
        <f>IF(M17+O17=P18+P19+P20,M17+O17,"CHYBA")</f>
        <v>0</v>
      </c>
      <c r="Q17" s="897">
        <f>Q18+Q19</f>
        <v>0</v>
      </c>
      <c r="R17" s="897">
        <f>R18+R19</f>
        <v>0</v>
      </c>
      <c r="S17" s="897">
        <f>S20</f>
        <v>0</v>
      </c>
      <c r="T17" s="899">
        <f>IF(Q17+S17=T18+T19+T20,Q17+S17,"CHYBA")</f>
        <v>0</v>
      </c>
    </row>
    <row r="18" spans="1:20" ht="35.1" hidden="1" customHeight="1">
      <c r="A18" s="901" t="s">
        <v>73</v>
      </c>
      <c r="B18" s="885" t="s">
        <v>706</v>
      </c>
      <c r="C18" s="886" t="e">
        <f>ROUND((Q18-R18)/H18/12,0)</f>
        <v>#DIV/0!</v>
      </c>
      <c r="D18" s="886" t="e">
        <f>ROUND(R18/F18/12,0)</f>
        <v>#DIV/0!</v>
      </c>
      <c r="E18" s="887">
        <f>E22+E26+E30+E34+E38+E42+E46</f>
        <v>0</v>
      </c>
      <c r="F18" s="886">
        <f>F22+F26+F30+F34+F38+F42+F46</f>
        <v>0</v>
      </c>
      <c r="G18" s="886">
        <f>G22+G26+G30+G34+G38+G42+G46</f>
        <v>0</v>
      </c>
      <c r="H18" s="888">
        <f>E18+G18</f>
        <v>0</v>
      </c>
      <c r="I18" s="889">
        <f>I22+I26+I30+I34+I38+I42+I46</f>
        <v>0</v>
      </c>
      <c r="J18" s="886">
        <f t="shared" ref="J18:J19" si="3">J22+J26+J30+J34+J38+J42+J46</f>
        <v>0</v>
      </c>
      <c r="K18" s="886" t="s">
        <v>706</v>
      </c>
      <c r="L18" s="886">
        <f>I18</f>
        <v>0</v>
      </c>
      <c r="M18" s="886">
        <f>M22+M26+M30+M34+M38+M42+M46</f>
        <v>0</v>
      </c>
      <c r="N18" s="886">
        <f t="shared" ref="N18:N19" si="4">N22+N26+N30+N34+N38+N42+N46</f>
        <v>0</v>
      </c>
      <c r="O18" s="886" t="s">
        <v>706</v>
      </c>
      <c r="P18" s="886">
        <f>M18</f>
        <v>0</v>
      </c>
      <c r="Q18" s="886">
        <f>I18+M18</f>
        <v>0</v>
      </c>
      <c r="R18" s="886">
        <f>J18+N18</f>
        <v>0</v>
      </c>
      <c r="S18" s="886" t="s">
        <v>706</v>
      </c>
      <c r="T18" s="888">
        <f>Q18</f>
        <v>0</v>
      </c>
    </row>
    <row r="19" spans="1:20" ht="35.1" hidden="1" customHeight="1">
      <c r="A19" s="901" t="s">
        <v>74</v>
      </c>
      <c r="B19" s="885" t="s">
        <v>706</v>
      </c>
      <c r="C19" s="886" t="e">
        <f>ROUND((Q19-R19)/H19/12,0)</f>
        <v>#DIV/0!</v>
      </c>
      <c r="D19" s="886" t="e">
        <f>ROUND(R19/F19/12,0)</f>
        <v>#DIV/0!</v>
      </c>
      <c r="E19" s="887">
        <f>E23+E27+E31+E35+E39+E43+E47</f>
        <v>0</v>
      </c>
      <c r="F19" s="886">
        <f t="shared" ref="F19:G19" si="5">F23+F27+F31+F35+F39+F43+F47</f>
        <v>0</v>
      </c>
      <c r="G19" s="886">
        <f t="shared" si="5"/>
        <v>0</v>
      </c>
      <c r="H19" s="888">
        <f>E19+G19</f>
        <v>0</v>
      </c>
      <c r="I19" s="889">
        <f>I23+I27+I31+I35+I39+I43+I47</f>
        <v>0</v>
      </c>
      <c r="J19" s="886">
        <f t="shared" si="3"/>
        <v>0</v>
      </c>
      <c r="K19" s="886" t="s">
        <v>706</v>
      </c>
      <c r="L19" s="886">
        <f>I19</f>
        <v>0</v>
      </c>
      <c r="M19" s="886">
        <f>M23+M27+M31+M35+M39+M43+M47</f>
        <v>0</v>
      </c>
      <c r="N19" s="886">
        <f t="shared" si="4"/>
        <v>0</v>
      </c>
      <c r="O19" s="886" t="s">
        <v>706</v>
      </c>
      <c r="P19" s="886">
        <f>M19</f>
        <v>0</v>
      </c>
      <c r="Q19" s="886">
        <f>I19+M19</f>
        <v>0</v>
      </c>
      <c r="R19" s="886">
        <f>J19+N19</f>
        <v>0</v>
      </c>
      <c r="S19" s="886" t="s">
        <v>706</v>
      </c>
      <c r="T19" s="888">
        <f>Q19</f>
        <v>0</v>
      </c>
    </row>
    <row r="20" spans="1:20" ht="35.1" hidden="1" customHeight="1">
      <c r="A20" s="901" t="s">
        <v>75</v>
      </c>
      <c r="B20" s="885" t="s">
        <v>706</v>
      </c>
      <c r="C20" s="886" t="s">
        <v>706</v>
      </c>
      <c r="D20" s="886" t="s">
        <v>706</v>
      </c>
      <c r="E20" s="891" t="s">
        <v>706</v>
      </c>
      <c r="F20" s="892" t="s">
        <v>706</v>
      </c>
      <c r="G20" s="892" t="s">
        <v>706</v>
      </c>
      <c r="H20" s="893" t="s">
        <v>706</v>
      </c>
      <c r="I20" s="889" t="s">
        <v>706</v>
      </c>
      <c r="J20" s="886" t="s">
        <v>706</v>
      </c>
      <c r="K20" s="886">
        <f>K24+K28+K32+K36+K40+K44+K48</f>
        <v>0</v>
      </c>
      <c r="L20" s="886">
        <f>K20</f>
        <v>0</v>
      </c>
      <c r="M20" s="886" t="s">
        <v>706</v>
      </c>
      <c r="N20" s="886" t="s">
        <v>706</v>
      </c>
      <c r="O20" s="886">
        <f>O24+O28+O32+O36+O40+O44+O48</f>
        <v>0</v>
      </c>
      <c r="P20" s="886">
        <f>O20</f>
        <v>0</v>
      </c>
      <c r="Q20" s="886" t="s">
        <v>706</v>
      </c>
      <c r="R20" s="886" t="s">
        <v>706</v>
      </c>
      <c r="S20" s="886">
        <f>K20+O20</f>
        <v>0</v>
      </c>
      <c r="T20" s="888">
        <f>S20</f>
        <v>0</v>
      </c>
    </row>
    <row r="21" spans="1:20" ht="35.1" hidden="1" customHeight="1">
      <c r="A21" s="902" t="s">
        <v>708</v>
      </c>
      <c r="B21" s="903"/>
      <c r="C21" s="886" t="e">
        <f>ROUND((Q21-R21)/H21/12,0)</f>
        <v>#DIV/0!</v>
      </c>
      <c r="D21" s="886" t="e">
        <f>ROUND(R21/F21/12,0)</f>
        <v>#DIV/0!</v>
      </c>
      <c r="E21" s="891">
        <f>E22+E23</f>
        <v>0</v>
      </c>
      <c r="F21" s="892">
        <f>F22+F23</f>
        <v>0</v>
      </c>
      <c r="G21" s="892">
        <f>G22+G23</f>
        <v>0</v>
      </c>
      <c r="H21" s="893">
        <f>IF(E21+G21=H22+H23,E21+G21, "CHYBA")</f>
        <v>0</v>
      </c>
      <c r="I21" s="904">
        <f>I22+I23</f>
        <v>0</v>
      </c>
      <c r="J21" s="905">
        <f>J22+J23</f>
        <v>0</v>
      </c>
      <c r="K21" s="905">
        <f>K24</f>
        <v>0</v>
      </c>
      <c r="L21" s="905">
        <f>IF(I21+K21=L22+L23+L24,I21+K21,"CHYBA")</f>
        <v>0</v>
      </c>
      <c r="M21" s="886">
        <f>M22+M23</f>
        <v>0</v>
      </c>
      <c r="N21" s="886">
        <f>N22+N23</f>
        <v>0</v>
      </c>
      <c r="O21" s="886">
        <f>O24</f>
        <v>0</v>
      </c>
      <c r="P21" s="886">
        <f>IF(M21+O21=P22+P23+P24,M21+O21,"CHYBA")</f>
        <v>0</v>
      </c>
      <c r="Q21" s="886">
        <f>Q22+Q23</f>
        <v>0</v>
      </c>
      <c r="R21" s="886">
        <f>R22+R23</f>
        <v>0</v>
      </c>
      <c r="S21" s="886">
        <f>S24</f>
        <v>0</v>
      </c>
      <c r="T21" s="888">
        <f>IF(Q21+S21=T22+T23+T24,Q21+S21,"CHYBA")</f>
        <v>0</v>
      </c>
    </row>
    <row r="22" spans="1:20" ht="35.1" hidden="1" customHeight="1">
      <c r="A22" s="901" t="s">
        <v>73</v>
      </c>
      <c r="B22" s="885" t="s">
        <v>706</v>
      </c>
      <c r="C22" s="886" t="e">
        <f>ROUND((Q22-R22)/H22/12,0)</f>
        <v>#DIV/0!</v>
      </c>
      <c r="D22" s="886" t="e">
        <f>ROUND(R22/F22/12,0)</f>
        <v>#DIV/0!</v>
      </c>
      <c r="E22" s="906"/>
      <c r="F22" s="907"/>
      <c r="G22" s="907"/>
      <c r="H22" s="888">
        <f>E22+G22</f>
        <v>0</v>
      </c>
      <c r="I22" s="908"/>
      <c r="J22" s="909"/>
      <c r="K22" s="905" t="s">
        <v>706</v>
      </c>
      <c r="L22" s="905">
        <f>I22</f>
        <v>0</v>
      </c>
      <c r="M22" s="909"/>
      <c r="N22" s="909"/>
      <c r="O22" s="886" t="s">
        <v>706</v>
      </c>
      <c r="P22" s="886">
        <f>M22</f>
        <v>0</v>
      </c>
      <c r="Q22" s="886">
        <f>I22+M22</f>
        <v>0</v>
      </c>
      <c r="R22" s="886">
        <f>J22+N22</f>
        <v>0</v>
      </c>
      <c r="S22" s="886" t="s">
        <v>706</v>
      </c>
      <c r="T22" s="888">
        <f>Q22</f>
        <v>0</v>
      </c>
    </row>
    <row r="23" spans="1:20" ht="35.1" hidden="1" customHeight="1">
      <c r="A23" s="901" t="s">
        <v>74</v>
      </c>
      <c r="B23" s="885" t="s">
        <v>706</v>
      </c>
      <c r="C23" s="886" t="e">
        <f>ROUND((Q23-R23)/H23/12,0)</f>
        <v>#DIV/0!</v>
      </c>
      <c r="D23" s="886" t="e">
        <f>ROUND(R23/F23/12,0)</f>
        <v>#DIV/0!</v>
      </c>
      <c r="E23" s="906"/>
      <c r="F23" s="907"/>
      <c r="G23" s="907"/>
      <c r="H23" s="888">
        <f>E23+G23</f>
        <v>0</v>
      </c>
      <c r="I23" s="908"/>
      <c r="J23" s="909"/>
      <c r="K23" s="905" t="s">
        <v>706</v>
      </c>
      <c r="L23" s="905">
        <f>I23</f>
        <v>0</v>
      </c>
      <c r="M23" s="909"/>
      <c r="N23" s="909"/>
      <c r="O23" s="886" t="s">
        <v>706</v>
      </c>
      <c r="P23" s="886">
        <f>M23</f>
        <v>0</v>
      </c>
      <c r="Q23" s="886">
        <f>I23+M23</f>
        <v>0</v>
      </c>
      <c r="R23" s="886">
        <f>J23+N23</f>
        <v>0</v>
      </c>
      <c r="S23" s="886" t="s">
        <v>706</v>
      </c>
      <c r="T23" s="888">
        <f>Q23</f>
        <v>0</v>
      </c>
    </row>
    <row r="24" spans="1:20" ht="35.1" hidden="1" customHeight="1">
      <c r="A24" s="901" t="s">
        <v>75</v>
      </c>
      <c r="B24" s="885" t="s">
        <v>706</v>
      </c>
      <c r="C24" s="886" t="s">
        <v>706</v>
      </c>
      <c r="D24" s="886" t="s">
        <v>706</v>
      </c>
      <c r="E24" s="891" t="s">
        <v>706</v>
      </c>
      <c r="F24" s="892" t="s">
        <v>706</v>
      </c>
      <c r="G24" s="892" t="s">
        <v>706</v>
      </c>
      <c r="H24" s="893" t="s">
        <v>706</v>
      </c>
      <c r="I24" s="889" t="s">
        <v>706</v>
      </c>
      <c r="J24" s="886" t="s">
        <v>706</v>
      </c>
      <c r="K24" s="909"/>
      <c r="L24" s="905">
        <f>K24</f>
        <v>0</v>
      </c>
      <c r="M24" s="886" t="s">
        <v>706</v>
      </c>
      <c r="N24" s="886" t="s">
        <v>706</v>
      </c>
      <c r="O24" s="909"/>
      <c r="P24" s="886">
        <f>O24</f>
        <v>0</v>
      </c>
      <c r="Q24" s="886" t="s">
        <v>706</v>
      </c>
      <c r="R24" s="886" t="s">
        <v>706</v>
      </c>
      <c r="S24" s="886">
        <f>K24+O24</f>
        <v>0</v>
      </c>
      <c r="T24" s="888">
        <f>S24</f>
        <v>0</v>
      </c>
    </row>
    <row r="25" spans="1:20" ht="35.1" hidden="1" customHeight="1">
      <c r="A25" s="910" t="s">
        <v>708</v>
      </c>
      <c r="B25" s="911"/>
      <c r="C25" s="912" t="e">
        <f>ROUND((Q25-R25)/H25/12,0)</f>
        <v>#DIV/0!</v>
      </c>
      <c r="D25" s="912" t="e">
        <f>ROUND(R25/F25/12,0)</f>
        <v>#DIV/0!</v>
      </c>
      <c r="E25" s="913">
        <f>E26+E27</f>
        <v>0</v>
      </c>
      <c r="F25" s="914">
        <f>F26+F27</f>
        <v>0</v>
      </c>
      <c r="G25" s="914">
        <f>G26+G27</f>
        <v>0</v>
      </c>
      <c r="H25" s="915">
        <f>IF(E25+G25=H26+H27,E25+G25, "CHYBA")</f>
        <v>0</v>
      </c>
      <c r="I25" s="916">
        <f>I26+I27</f>
        <v>0</v>
      </c>
      <c r="J25" s="912">
        <f t="shared" ref="J25" si="6">J26+J27</f>
        <v>0</v>
      </c>
      <c r="K25" s="912">
        <f>K28</f>
        <v>0</v>
      </c>
      <c r="L25" s="912">
        <f>IF(I25+K25=L26+L27+L28,I25+K25,"CHYBA")</f>
        <v>0</v>
      </c>
      <c r="M25" s="912">
        <f>M26+M27</f>
        <v>0</v>
      </c>
      <c r="N25" s="912">
        <f>N26+N27</f>
        <v>0</v>
      </c>
      <c r="O25" s="912">
        <f>O28</f>
        <v>0</v>
      </c>
      <c r="P25" s="912">
        <f>IF(M25+O25=P26+P27+P28,M25+O25,"CHYBA")</f>
        <v>0</v>
      </c>
      <c r="Q25" s="912">
        <f>Q26+Q27</f>
        <v>0</v>
      </c>
      <c r="R25" s="912">
        <f>R26+R27</f>
        <v>0</v>
      </c>
      <c r="S25" s="912">
        <f>S28</f>
        <v>0</v>
      </c>
      <c r="T25" s="917">
        <f>IF(Q25+S25=T26+T27+T28,Q25+S25,"CHYBA")</f>
        <v>0</v>
      </c>
    </row>
    <row r="26" spans="1:20" ht="35.1" hidden="1" customHeight="1">
      <c r="A26" s="901" t="s">
        <v>73</v>
      </c>
      <c r="B26" s="885" t="s">
        <v>706</v>
      </c>
      <c r="C26" s="886" t="e">
        <f>ROUND((Q26-R26)/H26/12,0)</f>
        <v>#DIV/0!</v>
      </c>
      <c r="D26" s="886" t="e">
        <f>ROUND(R26/F26/12,0)</f>
        <v>#DIV/0!</v>
      </c>
      <c r="E26" s="906"/>
      <c r="F26" s="907"/>
      <c r="G26" s="907"/>
      <c r="H26" s="888">
        <f>E26+G26</f>
        <v>0</v>
      </c>
      <c r="I26" s="908"/>
      <c r="J26" s="909"/>
      <c r="K26" s="886" t="s">
        <v>706</v>
      </c>
      <c r="L26" s="886">
        <f>I26</f>
        <v>0</v>
      </c>
      <c r="M26" s="909"/>
      <c r="N26" s="909"/>
      <c r="O26" s="886" t="s">
        <v>706</v>
      </c>
      <c r="P26" s="886">
        <f>M26</f>
        <v>0</v>
      </c>
      <c r="Q26" s="886">
        <f>I26+M26</f>
        <v>0</v>
      </c>
      <c r="R26" s="886">
        <f>J26+N26</f>
        <v>0</v>
      </c>
      <c r="S26" s="886" t="s">
        <v>706</v>
      </c>
      <c r="T26" s="888">
        <f>Q26</f>
        <v>0</v>
      </c>
    </row>
    <row r="27" spans="1:20" ht="35.1" hidden="1" customHeight="1">
      <c r="A27" s="901" t="s">
        <v>74</v>
      </c>
      <c r="B27" s="885" t="s">
        <v>706</v>
      </c>
      <c r="C27" s="886" t="e">
        <f>ROUND((Q27-R27)/H27/12,0)</f>
        <v>#DIV/0!</v>
      </c>
      <c r="D27" s="886" t="e">
        <f>ROUND(R27/F27/12,0)</f>
        <v>#DIV/0!</v>
      </c>
      <c r="E27" s="906"/>
      <c r="F27" s="907"/>
      <c r="G27" s="907"/>
      <c r="H27" s="888">
        <f>E27+G27</f>
        <v>0</v>
      </c>
      <c r="I27" s="908"/>
      <c r="J27" s="909"/>
      <c r="K27" s="886" t="s">
        <v>706</v>
      </c>
      <c r="L27" s="886">
        <f>I27</f>
        <v>0</v>
      </c>
      <c r="M27" s="909"/>
      <c r="N27" s="909"/>
      <c r="O27" s="886" t="s">
        <v>706</v>
      </c>
      <c r="P27" s="886">
        <f>M27</f>
        <v>0</v>
      </c>
      <c r="Q27" s="886">
        <f>I27+M27</f>
        <v>0</v>
      </c>
      <c r="R27" s="886">
        <f>J27+N27</f>
        <v>0</v>
      </c>
      <c r="S27" s="886" t="s">
        <v>706</v>
      </c>
      <c r="T27" s="888">
        <f>Q27</f>
        <v>0</v>
      </c>
    </row>
    <row r="28" spans="1:20" ht="35.1" hidden="1" customHeight="1">
      <c r="A28" s="901" t="s">
        <v>75</v>
      </c>
      <c r="B28" s="885" t="s">
        <v>706</v>
      </c>
      <c r="C28" s="886" t="s">
        <v>706</v>
      </c>
      <c r="D28" s="886" t="s">
        <v>706</v>
      </c>
      <c r="E28" s="891" t="s">
        <v>706</v>
      </c>
      <c r="F28" s="892" t="s">
        <v>706</v>
      </c>
      <c r="G28" s="892" t="s">
        <v>706</v>
      </c>
      <c r="H28" s="893" t="s">
        <v>706</v>
      </c>
      <c r="I28" s="889" t="s">
        <v>706</v>
      </c>
      <c r="J28" s="886" t="s">
        <v>706</v>
      </c>
      <c r="K28" s="909"/>
      <c r="L28" s="886">
        <f>K28</f>
        <v>0</v>
      </c>
      <c r="M28" s="886" t="s">
        <v>706</v>
      </c>
      <c r="N28" s="886" t="s">
        <v>706</v>
      </c>
      <c r="O28" s="909"/>
      <c r="P28" s="886">
        <f>O28</f>
        <v>0</v>
      </c>
      <c r="Q28" s="886" t="s">
        <v>706</v>
      </c>
      <c r="R28" s="886" t="s">
        <v>706</v>
      </c>
      <c r="S28" s="886">
        <f>K28+O28</f>
        <v>0</v>
      </c>
      <c r="T28" s="888">
        <f>S28</f>
        <v>0</v>
      </c>
    </row>
    <row r="29" spans="1:20" ht="35.1" hidden="1" customHeight="1">
      <c r="A29" s="902" t="s">
        <v>708</v>
      </c>
      <c r="B29" s="903"/>
      <c r="C29" s="886" t="e">
        <f>ROUND((Q29-R29)/H29/12,0)</f>
        <v>#DIV/0!</v>
      </c>
      <c r="D29" s="886" t="e">
        <f>ROUND(R29/F29/12,0)</f>
        <v>#DIV/0!</v>
      </c>
      <c r="E29" s="891">
        <f>E30+E31</f>
        <v>0</v>
      </c>
      <c r="F29" s="892">
        <f>F30+F31</f>
        <v>0</v>
      </c>
      <c r="G29" s="892">
        <f>G30+G31</f>
        <v>0</v>
      </c>
      <c r="H29" s="893">
        <f>IF(E29+G29=H30+H31,E29+G29, "CHYBA")</f>
        <v>0</v>
      </c>
      <c r="I29" s="889">
        <f>I30+I31</f>
        <v>0</v>
      </c>
      <c r="J29" s="886">
        <f t="shared" ref="J29" si="7">J30+J31</f>
        <v>0</v>
      </c>
      <c r="K29" s="886">
        <f>K32</f>
        <v>0</v>
      </c>
      <c r="L29" s="886">
        <f>IF(I29+K29=L30+L31+L32,I29+K29,"CHYBA")</f>
        <v>0</v>
      </c>
      <c r="M29" s="886">
        <f>M30+M31</f>
        <v>0</v>
      </c>
      <c r="N29" s="886">
        <f>N30+N31</f>
        <v>0</v>
      </c>
      <c r="O29" s="886">
        <f>O32</f>
        <v>0</v>
      </c>
      <c r="P29" s="886">
        <f>IF(M29+O29=P30+P31+P32,M29+O29,"CHYBA")</f>
        <v>0</v>
      </c>
      <c r="Q29" s="886">
        <f>Q30+Q31</f>
        <v>0</v>
      </c>
      <c r="R29" s="886">
        <f>R30+R31</f>
        <v>0</v>
      </c>
      <c r="S29" s="886">
        <f>S32</f>
        <v>0</v>
      </c>
      <c r="T29" s="888">
        <f>IF(Q29+S29=T30+T31+T32,Q29+S29,"CHYBA")</f>
        <v>0</v>
      </c>
    </row>
    <row r="30" spans="1:20" ht="35.1" hidden="1" customHeight="1">
      <c r="A30" s="901" t="s">
        <v>73</v>
      </c>
      <c r="B30" s="885" t="s">
        <v>706</v>
      </c>
      <c r="C30" s="886" t="e">
        <f>ROUND((Q30-R30)/H30/12,0)</f>
        <v>#DIV/0!</v>
      </c>
      <c r="D30" s="886" t="e">
        <f>ROUND(R30/F30/12,0)</f>
        <v>#DIV/0!</v>
      </c>
      <c r="E30" s="906"/>
      <c r="F30" s="907"/>
      <c r="G30" s="907"/>
      <c r="H30" s="888">
        <f>E30+G30</f>
        <v>0</v>
      </c>
      <c r="I30" s="908"/>
      <c r="J30" s="909"/>
      <c r="K30" s="886" t="s">
        <v>706</v>
      </c>
      <c r="L30" s="886">
        <f>I30</f>
        <v>0</v>
      </c>
      <c r="M30" s="909"/>
      <c r="N30" s="909"/>
      <c r="O30" s="886" t="s">
        <v>706</v>
      </c>
      <c r="P30" s="886">
        <f>M30</f>
        <v>0</v>
      </c>
      <c r="Q30" s="886">
        <f>I30+M30</f>
        <v>0</v>
      </c>
      <c r="R30" s="886">
        <f>J30+N30</f>
        <v>0</v>
      </c>
      <c r="S30" s="886" t="s">
        <v>706</v>
      </c>
      <c r="T30" s="888">
        <f>Q30</f>
        <v>0</v>
      </c>
    </row>
    <row r="31" spans="1:20" ht="35.1" hidden="1" customHeight="1">
      <c r="A31" s="901" t="s">
        <v>74</v>
      </c>
      <c r="B31" s="885" t="s">
        <v>706</v>
      </c>
      <c r="C31" s="886" t="e">
        <f>ROUND((Q31-R31)/H31/12,0)</f>
        <v>#DIV/0!</v>
      </c>
      <c r="D31" s="886" t="e">
        <f>ROUND(R31/F31/12,0)</f>
        <v>#DIV/0!</v>
      </c>
      <c r="E31" s="906"/>
      <c r="F31" s="907"/>
      <c r="G31" s="907"/>
      <c r="H31" s="888">
        <f>E31+G31</f>
        <v>0</v>
      </c>
      <c r="I31" s="908"/>
      <c r="J31" s="909"/>
      <c r="K31" s="886" t="s">
        <v>706</v>
      </c>
      <c r="L31" s="886">
        <f>I31</f>
        <v>0</v>
      </c>
      <c r="M31" s="909"/>
      <c r="N31" s="909"/>
      <c r="O31" s="886" t="s">
        <v>706</v>
      </c>
      <c r="P31" s="886">
        <f>M31</f>
        <v>0</v>
      </c>
      <c r="Q31" s="886">
        <f>I31+M31</f>
        <v>0</v>
      </c>
      <c r="R31" s="886">
        <f>J31+N31</f>
        <v>0</v>
      </c>
      <c r="S31" s="886" t="s">
        <v>706</v>
      </c>
      <c r="T31" s="888">
        <f>Q31</f>
        <v>0</v>
      </c>
    </row>
    <row r="32" spans="1:20" ht="19.5" hidden="1" customHeight="1">
      <c r="A32" s="901" t="s">
        <v>75</v>
      </c>
      <c r="B32" s="885" t="s">
        <v>706</v>
      </c>
      <c r="C32" s="886" t="s">
        <v>706</v>
      </c>
      <c r="D32" s="886" t="s">
        <v>706</v>
      </c>
      <c r="E32" s="891" t="s">
        <v>706</v>
      </c>
      <c r="F32" s="892" t="s">
        <v>706</v>
      </c>
      <c r="G32" s="892" t="s">
        <v>706</v>
      </c>
      <c r="H32" s="893" t="s">
        <v>706</v>
      </c>
      <c r="I32" s="889" t="s">
        <v>706</v>
      </c>
      <c r="J32" s="886" t="s">
        <v>706</v>
      </c>
      <c r="K32" s="909"/>
      <c r="L32" s="886">
        <f>K32</f>
        <v>0</v>
      </c>
      <c r="M32" s="886" t="s">
        <v>706</v>
      </c>
      <c r="N32" s="886" t="s">
        <v>706</v>
      </c>
      <c r="O32" s="909"/>
      <c r="P32" s="886">
        <f>O32</f>
        <v>0</v>
      </c>
      <c r="Q32" s="886" t="s">
        <v>706</v>
      </c>
      <c r="R32" s="886" t="s">
        <v>706</v>
      </c>
      <c r="S32" s="886">
        <f>K32+O32</f>
        <v>0</v>
      </c>
      <c r="T32" s="888">
        <f>S32</f>
        <v>0</v>
      </c>
    </row>
    <row r="33" spans="1:20" ht="64.5" hidden="1" customHeight="1">
      <c r="A33" s="902" t="s">
        <v>708</v>
      </c>
      <c r="B33" s="903"/>
      <c r="C33" s="886" t="e">
        <f>ROUND((Q33-R33)/H33/12,0)</f>
        <v>#DIV/0!</v>
      </c>
      <c r="D33" s="886" t="e">
        <f>ROUND(R33/F33/12,0)</f>
        <v>#DIV/0!</v>
      </c>
      <c r="E33" s="891">
        <f>E34+E35</f>
        <v>0</v>
      </c>
      <c r="F33" s="892">
        <f>F34+F35</f>
        <v>0</v>
      </c>
      <c r="G33" s="892">
        <f>G34+G35</f>
        <v>0</v>
      </c>
      <c r="H33" s="893">
        <f>IF(E33+G33=H34+H35,E33+G33, "CHYBA")</f>
        <v>0</v>
      </c>
      <c r="I33" s="889">
        <f>I34+I35</f>
        <v>0</v>
      </c>
      <c r="J33" s="886">
        <f t="shared" ref="J33" si="8">J34+J35</f>
        <v>0</v>
      </c>
      <c r="K33" s="886">
        <f>K36</f>
        <v>0</v>
      </c>
      <c r="L33" s="886">
        <f>IF(I33+K33=L34+L35+L36,I33+K33,"CHYBA")</f>
        <v>0</v>
      </c>
      <c r="M33" s="886">
        <f>M34+M35</f>
        <v>0</v>
      </c>
      <c r="N33" s="886">
        <f>N34+N35</f>
        <v>0</v>
      </c>
      <c r="O33" s="886">
        <f>O36</f>
        <v>0</v>
      </c>
      <c r="P33" s="886">
        <f>IF(M33+O33=P34+P35+P36,M33+O33,"CHYBA")</f>
        <v>0</v>
      </c>
      <c r="Q33" s="886">
        <f>Q34+Q35</f>
        <v>0</v>
      </c>
      <c r="R33" s="886">
        <f>R34+R35</f>
        <v>0</v>
      </c>
      <c r="S33" s="886">
        <f>S36</f>
        <v>0</v>
      </c>
      <c r="T33" s="888">
        <f>IF(Q33+S33=T34+T35+T36,Q33+S33,"CHYBA")</f>
        <v>0</v>
      </c>
    </row>
    <row r="34" spans="1:20" ht="40.5" hidden="1" customHeight="1">
      <c r="A34" s="901" t="s">
        <v>73</v>
      </c>
      <c r="B34" s="885" t="s">
        <v>706</v>
      </c>
      <c r="C34" s="886" t="e">
        <f>ROUND((Q34-R34)/H34/12,0)</f>
        <v>#DIV/0!</v>
      </c>
      <c r="D34" s="886" t="e">
        <f>ROUND(R34/F34/12,0)</f>
        <v>#DIV/0!</v>
      </c>
      <c r="E34" s="906"/>
      <c r="F34" s="907"/>
      <c r="G34" s="907"/>
      <c r="H34" s="888">
        <f>E34+G34</f>
        <v>0</v>
      </c>
      <c r="I34" s="908"/>
      <c r="J34" s="909"/>
      <c r="K34" s="886" t="s">
        <v>706</v>
      </c>
      <c r="L34" s="886">
        <f>I34</f>
        <v>0</v>
      </c>
      <c r="M34" s="909"/>
      <c r="N34" s="909"/>
      <c r="O34" s="886" t="s">
        <v>706</v>
      </c>
      <c r="P34" s="886">
        <f>M34</f>
        <v>0</v>
      </c>
      <c r="Q34" s="886">
        <f>I34+M34</f>
        <v>0</v>
      </c>
      <c r="R34" s="886">
        <f>J34+N34</f>
        <v>0</v>
      </c>
      <c r="S34" s="886" t="s">
        <v>706</v>
      </c>
      <c r="T34" s="888">
        <f>Q34</f>
        <v>0</v>
      </c>
    </row>
    <row r="35" spans="1:20" ht="30" hidden="1" customHeight="1">
      <c r="A35" s="901" t="s">
        <v>74</v>
      </c>
      <c r="B35" s="885" t="s">
        <v>706</v>
      </c>
      <c r="C35" s="886" t="e">
        <f>ROUND((Q35-R35)/H35/12,0)</f>
        <v>#DIV/0!</v>
      </c>
      <c r="D35" s="886" t="e">
        <f>ROUND(R35/F35/12,0)</f>
        <v>#DIV/0!</v>
      </c>
      <c r="E35" s="906"/>
      <c r="F35" s="907"/>
      <c r="G35" s="907"/>
      <c r="H35" s="888">
        <f>E35+G35</f>
        <v>0</v>
      </c>
      <c r="I35" s="908"/>
      <c r="J35" s="909"/>
      <c r="K35" s="886" t="s">
        <v>706</v>
      </c>
      <c r="L35" s="886">
        <f>I35</f>
        <v>0</v>
      </c>
      <c r="M35" s="909"/>
      <c r="N35" s="909"/>
      <c r="O35" s="886" t="s">
        <v>706</v>
      </c>
      <c r="P35" s="886">
        <f>M35</f>
        <v>0</v>
      </c>
      <c r="Q35" s="886">
        <f>I35+M35</f>
        <v>0</v>
      </c>
      <c r="R35" s="886">
        <f>J35+N35</f>
        <v>0</v>
      </c>
      <c r="S35" s="886" t="s">
        <v>706</v>
      </c>
      <c r="T35" s="888">
        <f>Q35</f>
        <v>0</v>
      </c>
    </row>
    <row r="36" spans="1:20" ht="30" hidden="1" customHeight="1">
      <c r="A36" s="901" t="s">
        <v>75</v>
      </c>
      <c r="B36" s="885" t="s">
        <v>706</v>
      </c>
      <c r="C36" s="886" t="s">
        <v>706</v>
      </c>
      <c r="D36" s="886" t="s">
        <v>706</v>
      </c>
      <c r="E36" s="891" t="s">
        <v>706</v>
      </c>
      <c r="F36" s="892" t="s">
        <v>706</v>
      </c>
      <c r="G36" s="892" t="s">
        <v>706</v>
      </c>
      <c r="H36" s="893" t="s">
        <v>706</v>
      </c>
      <c r="I36" s="889" t="s">
        <v>706</v>
      </c>
      <c r="J36" s="886" t="s">
        <v>706</v>
      </c>
      <c r="K36" s="909"/>
      <c r="L36" s="886">
        <f>K36</f>
        <v>0</v>
      </c>
      <c r="M36" s="886" t="s">
        <v>706</v>
      </c>
      <c r="N36" s="886" t="s">
        <v>706</v>
      </c>
      <c r="O36" s="909"/>
      <c r="P36" s="886">
        <f>O36</f>
        <v>0</v>
      </c>
      <c r="Q36" s="886" t="s">
        <v>706</v>
      </c>
      <c r="R36" s="886" t="s">
        <v>706</v>
      </c>
      <c r="S36" s="886">
        <f>K36+O36</f>
        <v>0</v>
      </c>
      <c r="T36" s="888">
        <f>S36</f>
        <v>0</v>
      </c>
    </row>
    <row r="37" spans="1:20" ht="30" hidden="1" customHeight="1">
      <c r="A37" s="902" t="s">
        <v>708</v>
      </c>
      <c r="B37" s="903"/>
      <c r="C37" s="886" t="e">
        <f>ROUND((Q37-R37)/H37/12,0)</f>
        <v>#DIV/0!</v>
      </c>
      <c r="D37" s="886" t="e">
        <f>ROUND(R37/F37/12,0)</f>
        <v>#DIV/0!</v>
      </c>
      <c r="E37" s="891">
        <f>E38+E39</f>
        <v>0</v>
      </c>
      <c r="F37" s="892">
        <f>F38+F39</f>
        <v>0</v>
      </c>
      <c r="G37" s="892">
        <f>G38+G39</f>
        <v>0</v>
      </c>
      <c r="H37" s="893">
        <f>IF(E37+G37=H38+H39,E37+G37, "CHYBA")</f>
        <v>0</v>
      </c>
      <c r="I37" s="889">
        <f>I38+I39</f>
        <v>0</v>
      </c>
      <c r="J37" s="886">
        <f t="shared" ref="J37" si="9">J38+J39</f>
        <v>0</v>
      </c>
      <c r="K37" s="886">
        <f>K40</f>
        <v>0</v>
      </c>
      <c r="L37" s="886">
        <f>IF(I37+K37=L38+L39+L40,I37+K37,"CHYBA")</f>
        <v>0</v>
      </c>
      <c r="M37" s="886">
        <f>M38+M39</f>
        <v>0</v>
      </c>
      <c r="N37" s="886">
        <f>N38+N39</f>
        <v>0</v>
      </c>
      <c r="O37" s="886">
        <f>O40</f>
        <v>0</v>
      </c>
      <c r="P37" s="886">
        <f>IF(M37+O37=P38+P39+P40,M37+O37,"CHYBA")</f>
        <v>0</v>
      </c>
      <c r="Q37" s="886">
        <f>Q38+Q39</f>
        <v>0</v>
      </c>
      <c r="R37" s="886">
        <f>R38+R39</f>
        <v>0</v>
      </c>
      <c r="S37" s="886">
        <f>S40</f>
        <v>0</v>
      </c>
      <c r="T37" s="888">
        <f>IF(Q37+S37=T38+T39+T40,Q37+S37,"CHYBA")</f>
        <v>0</v>
      </c>
    </row>
    <row r="38" spans="1:20" ht="30" hidden="1" customHeight="1">
      <c r="A38" s="901" t="s">
        <v>73</v>
      </c>
      <c r="B38" s="885" t="s">
        <v>706</v>
      </c>
      <c r="C38" s="886" t="e">
        <f>ROUND((Q38-R38)/H38/12,0)</f>
        <v>#DIV/0!</v>
      </c>
      <c r="D38" s="886" t="e">
        <f>ROUND(R38/F38/12,0)</f>
        <v>#DIV/0!</v>
      </c>
      <c r="E38" s="906"/>
      <c r="F38" s="907"/>
      <c r="G38" s="907"/>
      <c r="H38" s="888">
        <f>E38+G38</f>
        <v>0</v>
      </c>
      <c r="I38" s="908"/>
      <c r="J38" s="909"/>
      <c r="K38" s="886" t="s">
        <v>706</v>
      </c>
      <c r="L38" s="886">
        <f>I38</f>
        <v>0</v>
      </c>
      <c r="M38" s="909"/>
      <c r="N38" s="909"/>
      <c r="O38" s="886" t="s">
        <v>706</v>
      </c>
      <c r="P38" s="886">
        <f>M38</f>
        <v>0</v>
      </c>
      <c r="Q38" s="886">
        <f>I38+M38</f>
        <v>0</v>
      </c>
      <c r="R38" s="886">
        <f>J38+N38</f>
        <v>0</v>
      </c>
      <c r="S38" s="886" t="s">
        <v>706</v>
      </c>
      <c r="T38" s="888">
        <f>Q38</f>
        <v>0</v>
      </c>
    </row>
    <row r="39" spans="1:20" ht="30" hidden="1" customHeight="1">
      <c r="A39" s="901" t="s">
        <v>74</v>
      </c>
      <c r="B39" s="885" t="s">
        <v>706</v>
      </c>
      <c r="C39" s="886" t="e">
        <f>ROUND((Q39-R39)/H39/12,0)</f>
        <v>#DIV/0!</v>
      </c>
      <c r="D39" s="886" t="e">
        <f>ROUND(R39/F39/12,0)</f>
        <v>#DIV/0!</v>
      </c>
      <c r="E39" s="906"/>
      <c r="F39" s="907"/>
      <c r="G39" s="907"/>
      <c r="H39" s="888">
        <f>E39+G39</f>
        <v>0</v>
      </c>
      <c r="I39" s="908"/>
      <c r="J39" s="909"/>
      <c r="K39" s="886" t="s">
        <v>706</v>
      </c>
      <c r="L39" s="886">
        <f>I39</f>
        <v>0</v>
      </c>
      <c r="M39" s="909"/>
      <c r="N39" s="909"/>
      <c r="O39" s="886" t="s">
        <v>706</v>
      </c>
      <c r="P39" s="886">
        <f>M39</f>
        <v>0</v>
      </c>
      <c r="Q39" s="886">
        <f>I39+M39</f>
        <v>0</v>
      </c>
      <c r="R39" s="886">
        <f>J39+N39</f>
        <v>0</v>
      </c>
      <c r="S39" s="886" t="s">
        <v>706</v>
      </c>
      <c r="T39" s="888">
        <f>Q39</f>
        <v>0</v>
      </c>
    </row>
    <row r="40" spans="1:20" ht="30" hidden="1" customHeight="1">
      <c r="A40" s="901" t="s">
        <v>75</v>
      </c>
      <c r="B40" s="885" t="s">
        <v>706</v>
      </c>
      <c r="C40" s="886" t="s">
        <v>706</v>
      </c>
      <c r="D40" s="886" t="s">
        <v>706</v>
      </c>
      <c r="E40" s="891" t="s">
        <v>706</v>
      </c>
      <c r="F40" s="892" t="s">
        <v>706</v>
      </c>
      <c r="G40" s="892" t="s">
        <v>706</v>
      </c>
      <c r="H40" s="893" t="s">
        <v>706</v>
      </c>
      <c r="I40" s="889" t="s">
        <v>706</v>
      </c>
      <c r="J40" s="886" t="s">
        <v>706</v>
      </c>
      <c r="K40" s="909"/>
      <c r="L40" s="886">
        <f>K40</f>
        <v>0</v>
      </c>
      <c r="M40" s="886" t="s">
        <v>706</v>
      </c>
      <c r="N40" s="886" t="s">
        <v>706</v>
      </c>
      <c r="O40" s="909"/>
      <c r="P40" s="886">
        <f>O40</f>
        <v>0</v>
      </c>
      <c r="Q40" s="886" t="s">
        <v>706</v>
      </c>
      <c r="R40" s="886" t="s">
        <v>706</v>
      </c>
      <c r="S40" s="886">
        <f>K40+O40</f>
        <v>0</v>
      </c>
      <c r="T40" s="888">
        <f>S40</f>
        <v>0</v>
      </c>
    </row>
    <row r="41" spans="1:20" ht="30" hidden="1" customHeight="1">
      <c r="A41" s="902" t="s">
        <v>708</v>
      </c>
      <c r="B41" s="903"/>
      <c r="C41" s="886" t="e">
        <f>ROUND((Q41-R41)/H41/12,0)</f>
        <v>#DIV/0!</v>
      </c>
      <c r="D41" s="886" t="e">
        <f>ROUND(R41/F41/12,0)</f>
        <v>#DIV/0!</v>
      </c>
      <c r="E41" s="891">
        <f>E42+E43</f>
        <v>0</v>
      </c>
      <c r="F41" s="892">
        <f>F42+F43</f>
        <v>0</v>
      </c>
      <c r="G41" s="892">
        <f>G42+G43</f>
        <v>0</v>
      </c>
      <c r="H41" s="893">
        <f>IF(E41+G41=H42+H43,E41+G41, "CHYBA")</f>
        <v>0</v>
      </c>
      <c r="I41" s="889">
        <f>I42+I43</f>
        <v>0</v>
      </c>
      <c r="J41" s="886">
        <f t="shared" ref="J41" si="10">J42+J43</f>
        <v>0</v>
      </c>
      <c r="K41" s="886">
        <f>K44</f>
        <v>0</v>
      </c>
      <c r="L41" s="886">
        <f>IF(I41+K41=L42+L43+L44,I41+K41,"CHYBA")</f>
        <v>0</v>
      </c>
      <c r="M41" s="886">
        <f>M42+M43</f>
        <v>0</v>
      </c>
      <c r="N41" s="886">
        <f>N42+N43</f>
        <v>0</v>
      </c>
      <c r="O41" s="886">
        <f>O44</f>
        <v>0</v>
      </c>
      <c r="P41" s="886">
        <f>IF(M41+O41=P42+P43+P44,M41+O41,"CHYBA")</f>
        <v>0</v>
      </c>
      <c r="Q41" s="886">
        <f>Q42+Q43</f>
        <v>0</v>
      </c>
      <c r="R41" s="886">
        <f>R42+R43</f>
        <v>0</v>
      </c>
      <c r="S41" s="886">
        <f>S44</f>
        <v>0</v>
      </c>
      <c r="T41" s="888">
        <f>IF(Q41+S41=T42+T43+T44,Q41+S41,"CHYBA")</f>
        <v>0</v>
      </c>
    </row>
    <row r="42" spans="1:20" ht="30" hidden="1" customHeight="1">
      <c r="A42" s="901" t="s">
        <v>73</v>
      </c>
      <c r="B42" s="885" t="s">
        <v>706</v>
      </c>
      <c r="C42" s="886" t="e">
        <f>ROUND((Q42-R42)/H42/12,0)</f>
        <v>#DIV/0!</v>
      </c>
      <c r="D42" s="886" t="e">
        <f>ROUND(R42/F42/12,0)</f>
        <v>#DIV/0!</v>
      </c>
      <c r="E42" s="906"/>
      <c r="F42" s="907"/>
      <c r="G42" s="907"/>
      <c r="H42" s="888">
        <f>E42+G42</f>
        <v>0</v>
      </c>
      <c r="I42" s="908"/>
      <c r="J42" s="909"/>
      <c r="K42" s="886" t="s">
        <v>706</v>
      </c>
      <c r="L42" s="886">
        <f>I42</f>
        <v>0</v>
      </c>
      <c r="M42" s="909"/>
      <c r="N42" s="909"/>
      <c r="O42" s="886" t="s">
        <v>706</v>
      </c>
      <c r="P42" s="886">
        <f>M42</f>
        <v>0</v>
      </c>
      <c r="Q42" s="886">
        <f>I42+M42</f>
        <v>0</v>
      </c>
      <c r="R42" s="886">
        <f>J42+N42</f>
        <v>0</v>
      </c>
      <c r="S42" s="886" t="s">
        <v>706</v>
      </c>
      <c r="T42" s="888">
        <f>Q42</f>
        <v>0</v>
      </c>
    </row>
    <row r="43" spans="1:20" ht="30" hidden="1" customHeight="1">
      <c r="A43" s="901" t="s">
        <v>74</v>
      </c>
      <c r="B43" s="885" t="s">
        <v>706</v>
      </c>
      <c r="C43" s="886" t="e">
        <f>ROUND((Q43-R43)/H43/12,0)</f>
        <v>#DIV/0!</v>
      </c>
      <c r="D43" s="886" t="e">
        <f>ROUND(R43/F43/12,0)</f>
        <v>#DIV/0!</v>
      </c>
      <c r="E43" s="906"/>
      <c r="F43" s="907"/>
      <c r="G43" s="907"/>
      <c r="H43" s="888">
        <f>E43+G43</f>
        <v>0</v>
      </c>
      <c r="I43" s="908"/>
      <c r="J43" s="909"/>
      <c r="K43" s="886" t="s">
        <v>706</v>
      </c>
      <c r="L43" s="886">
        <f>I43</f>
        <v>0</v>
      </c>
      <c r="M43" s="909"/>
      <c r="N43" s="909"/>
      <c r="O43" s="886" t="s">
        <v>706</v>
      </c>
      <c r="P43" s="886">
        <f>M43</f>
        <v>0</v>
      </c>
      <c r="Q43" s="886">
        <f>I43+M43</f>
        <v>0</v>
      </c>
      <c r="R43" s="886">
        <f>J43+N43</f>
        <v>0</v>
      </c>
      <c r="S43" s="886" t="s">
        <v>706</v>
      </c>
      <c r="T43" s="888">
        <f>Q43</f>
        <v>0</v>
      </c>
    </row>
    <row r="44" spans="1:20" ht="30" hidden="1" customHeight="1">
      <c r="A44" s="901" t="s">
        <v>75</v>
      </c>
      <c r="B44" s="885" t="s">
        <v>706</v>
      </c>
      <c r="C44" s="886" t="s">
        <v>706</v>
      </c>
      <c r="D44" s="886" t="s">
        <v>706</v>
      </c>
      <c r="E44" s="891" t="s">
        <v>706</v>
      </c>
      <c r="F44" s="892" t="s">
        <v>706</v>
      </c>
      <c r="G44" s="892" t="s">
        <v>706</v>
      </c>
      <c r="H44" s="893" t="s">
        <v>706</v>
      </c>
      <c r="I44" s="889" t="s">
        <v>706</v>
      </c>
      <c r="J44" s="886" t="s">
        <v>706</v>
      </c>
      <c r="K44" s="909"/>
      <c r="L44" s="886">
        <f>K44</f>
        <v>0</v>
      </c>
      <c r="M44" s="886" t="s">
        <v>706</v>
      </c>
      <c r="N44" s="886" t="s">
        <v>706</v>
      </c>
      <c r="O44" s="909"/>
      <c r="P44" s="886">
        <f>O44</f>
        <v>0</v>
      </c>
      <c r="Q44" s="886" t="s">
        <v>706</v>
      </c>
      <c r="R44" s="886" t="s">
        <v>706</v>
      </c>
      <c r="S44" s="886">
        <f>K44+O44</f>
        <v>0</v>
      </c>
      <c r="T44" s="888">
        <f>S44</f>
        <v>0</v>
      </c>
    </row>
    <row r="45" spans="1:20" ht="30" hidden="1" customHeight="1">
      <c r="A45" s="902" t="s">
        <v>708</v>
      </c>
      <c r="B45" s="903"/>
      <c r="C45" s="886" t="e">
        <f>ROUND((Q45-R45)/H45/12,0)</f>
        <v>#DIV/0!</v>
      </c>
      <c r="D45" s="886" t="e">
        <f>ROUND(R45/F45/12,0)</f>
        <v>#DIV/0!</v>
      </c>
      <c r="E45" s="891">
        <f>E46+E47</f>
        <v>0</v>
      </c>
      <c r="F45" s="892">
        <f>F46+F47</f>
        <v>0</v>
      </c>
      <c r="G45" s="892">
        <f>G46+G47</f>
        <v>0</v>
      </c>
      <c r="H45" s="893">
        <f>IF(E45+G45=H46+H47,E45+G45, "CHYBA")</f>
        <v>0</v>
      </c>
      <c r="I45" s="889">
        <f>I46+I47</f>
        <v>0</v>
      </c>
      <c r="J45" s="886">
        <f t="shared" ref="J45" si="11">J46+J47</f>
        <v>0</v>
      </c>
      <c r="K45" s="886">
        <f>K48</f>
        <v>0</v>
      </c>
      <c r="L45" s="886">
        <f>IF(I45+K45=L46+L47+L48,I45+K45,"CHYBA")</f>
        <v>0</v>
      </c>
      <c r="M45" s="886">
        <f>M46+M47</f>
        <v>0</v>
      </c>
      <c r="N45" s="886">
        <f>N46+N47</f>
        <v>0</v>
      </c>
      <c r="O45" s="886">
        <f>O48</f>
        <v>0</v>
      </c>
      <c r="P45" s="886">
        <f>IF(M45+O45=P46+P47+P48,M45+O45,"CHYBA")</f>
        <v>0</v>
      </c>
      <c r="Q45" s="886">
        <f>Q46+Q47</f>
        <v>0</v>
      </c>
      <c r="R45" s="886">
        <f>R46+R47</f>
        <v>0</v>
      </c>
      <c r="S45" s="886">
        <f>S48</f>
        <v>0</v>
      </c>
      <c r="T45" s="888">
        <f>IF(Q45+S45=T46+T47+T48,Q45+S45,"CHYBA")</f>
        <v>0</v>
      </c>
    </row>
    <row r="46" spans="1:20" ht="23.25" hidden="1" customHeight="1">
      <c r="A46" s="901" t="s">
        <v>73</v>
      </c>
      <c r="B46" s="885" t="s">
        <v>706</v>
      </c>
      <c r="C46" s="886" t="e">
        <f>ROUND((Q46-R46)/H46/12,0)</f>
        <v>#DIV/0!</v>
      </c>
      <c r="D46" s="886" t="e">
        <f>ROUND(R46/F46/12,0)</f>
        <v>#DIV/0!</v>
      </c>
      <c r="E46" s="906"/>
      <c r="F46" s="907"/>
      <c r="G46" s="907"/>
      <c r="H46" s="888">
        <f>E46+G46</f>
        <v>0</v>
      </c>
      <c r="I46" s="908"/>
      <c r="J46" s="909"/>
      <c r="K46" s="886" t="s">
        <v>706</v>
      </c>
      <c r="L46" s="886">
        <f>I46</f>
        <v>0</v>
      </c>
      <c r="M46" s="909"/>
      <c r="N46" s="909"/>
      <c r="O46" s="886" t="s">
        <v>706</v>
      </c>
      <c r="P46" s="886">
        <f>M46</f>
        <v>0</v>
      </c>
      <c r="Q46" s="886">
        <f>I46+M46</f>
        <v>0</v>
      </c>
      <c r="R46" s="886">
        <f>J46+N46</f>
        <v>0</v>
      </c>
      <c r="S46" s="886" t="s">
        <v>706</v>
      </c>
      <c r="T46" s="888">
        <f>Q46</f>
        <v>0</v>
      </c>
    </row>
    <row r="47" spans="1:20" ht="25.5" hidden="1" customHeight="1">
      <c r="A47" s="901" t="s">
        <v>74</v>
      </c>
      <c r="B47" s="885" t="s">
        <v>706</v>
      </c>
      <c r="C47" s="886" t="e">
        <f>ROUND((Q47-R47)/H47/12,0)</f>
        <v>#DIV/0!</v>
      </c>
      <c r="D47" s="886" t="e">
        <f>ROUND(R47/F47/12,0)</f>
        <v>#DIV/0!</v>
      </c>
      <c r="E47" s="906"/>
      <c r="F47" s="907"/>
      <c r="G47" s="907"/>
      <c r="H47" s="888">
        <f>E47+G47</f>
        <v>0</v>
      </c>
      <c r="I47" s="908"/>
      <c r="J47" s="909"/>
      <c r="K47" s="886" t="s">
        <v>706</v>
      </c>
      <c r="L47" s="886">
        <f>I47</f>
        <v>0</v>
      </c>
      <c r="M47" s="909"/>
      <c r="N47" s="909"/>
      <c r="O47" s="886" t="s">
        <v>706</v>
      </c>
      <c r="P47" s="886">
        <f>M47</f>
        <v>0</v>
      </c>
      <c r="Q47" s="886">
        <f>I47+M47</f>
        <v>0</v>
      </c>
      <c r="R47" s="886">
        <f>J47+N47</f>
        <v>0</v>
      </c>
      <c r="S47" s="886" t="s">
        <v>706</v>
      </c>
      <c r="T47" s="888">
        <f>Q47</f>
        <v>0</v>
      </c>
    </row>
    <row r="48" spans="1:20" ht="24.75" hidden="1" customHeight="1" thickBot="1">
      <c r="A48" s="918" t="s">
        <v>75</v>
      </c>
      <c r="B48" s="919" t="s">
        <v>706</v>
      </c>
      <c r="C48" s="920" t="s">
        <v>706</v>
      </c>
      <c r="D48" s="920" t="s">
        <v>706</v>
      </c>
      <c r="E48" s="921" t="s">
        <v>706</v>
      </c>
      <c r="F48" s="922" t="s">
        <v>706</v>
      </c>
      <c r="G48" s="922" t="s">
        <v>706</v>
      </c>
      <c r="H48" s="923" t="s">
        <v>706</v>
      </c>
      <c r="I48" s="924" t="s">
        <v>706</v>
      </c>
      <c r="J48" s="920" t="s">
        <v>706</v>
      </c>
      <c r="K48" s="925"/>
      <c r="L48" s="920">
        <f>K48</f>
        <v>0</v>
      </c>
      <c r="M48" s="920" t="s">
        <v>706</v>
      </c>
      <c r="N48" s="920" t="s">
        <v>706</v>
      </c>
      <c r="O48" s="925"/>
      <c r="P48" s="920">
        <f>O48</f>
        <v>0</v>
      </c>
      <c r="Q48" s="920" t="s">
        <v>706</v>
      </c>
      <c r="R48" s="920" t="s">
        <v>706</v>
      </c>
      <c r="S48" s="920">
        <f>K48+O48</f>
        <v>0</v>
      </c>
      <c r="T48" s="926">
        <f>S48</f>
        <v>0</v>
      </c>
    </row>
    <row r="49" spans="1:20" ht="15.75" hidden="1" customHeight="1">
      <c r="A49" s="895" t="s">
        <v>38</v>
      </c>
      <c r="B49" s="896" t="s">
        <v>706</v>
      </c>
      <c r="C49" s="897" t="e">
        <f>ROUND((Q49-R49)/H49/12,0)</f>
        <v>#DIV/0!</v>
      </c>
      <c r="D49" s="897" t="e">
        <f>ROUND(R49/F49/12,0)</f>
        <v>#DIV/0!</v>
      </c>
      <c r="E49" s="898">
        <f>E50+E51</f>
        <v>0</v>
      </c>
      <c r="F49" s="897">
        <f>F50+F51</f>
        <v>0</v>
      </c>
      <c r="G49" s="897">
        <f>G50+G51</f>
        <v>0</v>
      </c>
      <c r="H49" s="899">
        <f>IF(E49+G49=H50+H51,E49+G49, "CHYBA")</f>
        <v>0</v>
      </c>
      <c r="I49" s="900">
        <f>I50+I51</f>
        <v>0</v>
      </c>
      <c r="J49" s="897">
        <f>J50+J51</f>
        <v>0</v>
      </c>
      <c r="K49" s="897">
        <f>K52</f>
        <v>0</v>
      </c>
      <c r="L49" s="897">
        <f>IF(I49+K49=L50+L51+L52,I49+K49,"CHYBA")</f>
        <v>0</v>
      </c>
      <c r="M49" s="897">
        <f>M50+M51</f>
        <v>0</v>
      </c>
      <c r="N49" s="897">
        <f>N50+N51</f>
        <v>0</v>
      </c>
      <c r="O49" s="897">
        <f>O52</f>
        <v>0</v>
      </c>
      <c r="P49" s="897">
        <f>IF(M49+O49=P50+P51+P52,M49+O49,"CHYBA")</f>
        <v>0</v>
      </c>
      <c r="Q49" s="897">
        <f>Q50+Q51</f>
        <v>0</v>
      </c>
      <c r="R49" s="897">
        <f>R50+R51</f>
        <v>0</v>
      </c>
      <c r="S49" s="897">
        <f>S52</f>
        <v>0</v>
      </c>
      <c r="T49" s="899">
        <f>IF(Q49+S49=T50+T51+T52,Q49+S49,"CHYBA")</f>
        <v>0</v>
      </c>
    </row>
    <row r="50" spans="1:20" ht="15" hidden="1" customHeight="1">
      <c r="A50" s="901" t="s">
        <v>73</v>
      </c>
      <c r="B50" s="885" t="s">
        <v>706</v>
      </c>
      <c r="C50" s="886" t="e">
        <f>ROUND((Q50-R50)/H50/12,0)</f>
        <v>#DIV/0!</v>
      </c>
      <c r="D50" s="886" t="e">
        <f>ROUND(R50/F50/12,0)</f>
        <v>#DIV/0!</v>
      </c>
      <c r="E50" s="887">
        <f>E54+E86+E118+E150+E182+E214+E246+E278+E310+E342+E374</f>
        <v>0</v>
      </c>
      <c r="F50" s="886">
        <f>F54+F86+F118+F150+F182+F214+F246+F278+F310+F342+F374</f>
        <v>0</v>
      </c>
      <c r="G50" s="886">
        <f t="shared" ref="G50" si="12">G54+G86+G118+G150+G182+G214+G246+G278+G310+G342+G374</f>
        <v>0</v>
      </c>
      <c r="H50" s="888">
        <f>E50+G50</f>
        <v>0</v>
      </c>
      <c r="I50" s="889">
        <f>I54+I86+I118+I150+I182+I214+I246+I278+I310+I342+I374</f>
        <v>0</v>
      </c>
      <c r="J50" s="886">
        <f>J54+J86+J118+J150+J182+J214+J246+J278+J310+J342+J374</f>
        <v>0</v>
      </c>
      <c r="K50" s="886" t="s">
        <v>706</v>
      </c>
      <c r="L50" s="886">
        <f>I50</f>
        <v>0</v>
      </c>
      <c r="M50" s="886">
        <f>M54+M86+M118+M150+M182+M214+M246+M278+M310+M342+M374</f>
        <v>0</v>
      </c>
      <c r="N50" s="886">
        <f t="shared" ref="N50" si="13">N54+N86+N118+N150+N182+N214+N246+N278+N310+N342+N374</f>
        <v>0</v>
      </c>
      <c r="O50" s="886" t="s">
        <v>706</v>
      </c>
      <c r="P50" s="886">
        <f>M50</f>
        <v>0</v>
      </c>
      <c r="Q50" s="886">
        <f>I50+M50</f>
        <v>0</v>
      </c>
      <c r="R50" s="886">
        <f>J50+N50</f>
        <v>0</v>
      </c>
      <c r="S50" s="886" t="s">
        <v>706</v>
      </c>
      <c r="T50" s="888">
        <f>Q50</f>
        <v>0</v>
      </c>
    </row>
    <row r="51" spans="1:20" ht="15" hidden="1" customHeight="1">
      <c r="A51" s="901" t="s">
        <v>74</v>
      </c>
      <c r="B51" s="885" t="s">
        <v>706</v>
      </c>
      <c r="C51" s="886" t="e">
        <f>ROUND((Q51-R51)/H51/12,0)</f>
        <v>#DIV/0!</v>
      </c>
      <c r="D51" s="886" t="e">
        <f>ROUND(R51/F51/12,0)</f>
        <v>#DIV/0!</v>
      </c>
      <c r="E51" s="887">
        <f>E55+E87+E119+E151+E183+E215+E247+E279+E311+E343+E375</f>
        <v>0</v>
      </c>
      <c r="F51" s="886">
        <f t="shared" ref="F51:G51" si="14">F55+F87+F119+F151+F183+F215+F247+F279+F311+F343+F375</f>
        <v>0</v>
      </c>
      <c r="G51" s="886">
        <f t="shared" si="14"/>
        <v>0</v>
      </c>
      <c r="H51" s="888">
        <f>E51+G51</f>
        <v>0</v>
      </c>
      <c r="I51" s="889">
        <f>I55+I87+I119+I151+I183+I215+I247+I279+I311+I343+I375</f>
        <v>0</v>
      </c>
      <c r="J51" s="886">
        <f>J55+J87+J119+J151+J183+J215+J247+J279+J311+J343+J375</f>
        <v>0</v>
      </c>
      <c r="K51" s="886" t="s">
        <v>706</v>
      </c>
      <c r="L51" s="886">
        <f>I51</f>
        <v>0</v>
      </c>
      <c r="M51" s="886">
        <f t="shared" ref="M51:N51" si="15">M55+M87+M119+M151+M183+M215+M247+M279+M311+M343+M375</f>
        <v>0</v>
      </c>
      <c r="N51" s="886">
        <f t="shared" si="15"/>
        <v>0</v>
      </c>
      <c r="O51" s="886" t="s">
        <v>706</v>
      </c>
      <c r="P51" s="886">
        <f>M51</f>
        <v>0</v>
      </c>
      <c r="Q51" s="886">
        <f>I51+M51</f>
        <v>0</v>
      </c>
      <c r="R51" s="886">
        <f>J51+N51</f>
        <v>0</v>
      </c>
      <c r="S51" s="886" t="s">
        <v>706</v>
      </c>
      <c r="T51" s="888">
        <f>Q51</f>
        <v>0</v>
      </c>
    </row>
    <row r="52" spans="1:20" ht="15" hidden="1" customHeight="1">
      <c r="A52" s="927" t="s">
        <v>75</v>
      </c>
      <c r="B52" s="928" t="s">
        <v>706</v>
      </c>
      <c r="C52" s="929" t="s">
        <v>706</v>
      </c>
      <c r="D52" s="929" t="s">
        <v>706</v>
      </c>
      <c r="E52" s="860" t="s">
        <v>706</v>
      </c>
      <c r="F52" s="861" t="s">
        <v>706</v>
      </c>
      <c r="G52" s="861" t="s">
        <v>706</v>
      </c>
      <c r="H52" s="862" t="s">
        <v>706</v>
      </c>
      <c r="I52" s="930" t="s">
        <v>706</v>
      </c>
      <c r="J52" s="929" t="s">
        <v>706</v>
      </c>
      <c r="K52" s="929">
        <f>K56+K88+K120+K152+K184+K216+K248+K280+K312+K344+K376</f>
        <v>0</v>
      </c>
      <c r="L52" s="929">
        <f>K52</f>
        <v>0</v>
      </c>
      <c r="M52" s="929" t="s">
        <v>706</v>
      </c>
      <c r="N52" s="929" t="s">
        <v>706</v>
      </c>
      <c r="O52" s="929">
        <f>O56+O88+O120+O152+O184+O216+O248+O280+O312+O344+O376</f>
        <v>0</v>
      </c>
      <c r="P52" s="929">
        <f>O52</f>
        <v>0</v>
      </c>
      <c r="Q52" s="929" t="s">
        <v>706</v>
      </c>
      <c r="R52" s="929" t="s">
        <v>706</v>
      </c>
      <c r="S52" s="929">
        <f>K52+O52</f>
        <v>0</v>
      </c>
      <c r="T52" s="931">
        <f>S52</f>
        <v>0</v>
      </c>
    </row>
    <row r="53" spans="1:20" ht="15.75" hidden="1" customHeight="1">
      <c r="A53" s="932" t="s">
        <v>709</v>
      </c>
      <c r="B53" s="885" t="s">
        <v>706</v>
      </c>
      <c r="C53" s="886" t="e">
        <f>ROUND((Q53-R53)/H53/12,0)</f>
        <v>#DIV/0!</v>
      </c>
      <c r="D53" s="886" t="e">
        <f>ROUND(R53/F53/12,0)</f>
        <v>#DIV/0!</v>
      </c>
      <c r="E53" s="887">
        <f>E54+E55</f>
        <v>0</v>
      </c>
      <c r="F53" s="886">
        <f>F54+F55</f>
        <v>0</v>
      </c>
      <c r="G53" s="886">
        <f>G54+G55</f>
        <v>0</v>
      </c>
      <c r="H53" s="888">
        <f>IF(E53+G53=H54+H55,E53+G53, "CHYBA")</f>
        <v>0</v>
      </c>
      <c r="I53" s="889">
        <f>I54+I55</f>
        <v>0</v>
      </c>
      <c r="J53" s="886">
        <f>J54+J55</f>
        <v>0</v>
      </c>
      <c r="K53" s="886">
        <f>K56</f>
        <v>0</v>
      </c>
      <c r="L53" s="886">
        <f>IF(I53+K53=L54+L55+L56,I53+K53,"CHYBA")</f>
        <v>0</v>
      </c>
      <c r="M53" s="886">
        <f>M54+M55</f>
        <v>0</v>
      </c>
      <c r="N53" s="886">
        <f>N54+N55</f>
        <v>0</v>
      </c>
      <c r="O53" s="886">
        <f>O56</f>
        <v>0</v>
      </c>
      <c r="P53" s="886">
        <f>IF(M53+O53=P54+P55+P56,M53+O53,"CHYBA")</f>
        <v>0</v>
      </c>
      <c r="Q53" s="886">
        <f>Q54+Q55</f>
        <v>0</v>
      </c>
      <c r="R53" s="886">
        <f>R54+R55</f>
        <v>0</v>
      </c>
      <c r="S53" s="886">
        <f>S56</f>
        <v>0</v>
      </c>
      <c r="T53" s="888">
        <f>IF(Q53+S53=T54+T55+T56,Q53+S53,"CHYBA")</f>
        <v>0</v>
      </c>
    </row>
    <row r="54" spans="1:20" ht="15" hidden="1" customHeight="1">
      <c r="A54" s="901" t="s">
        <v>73</v>
      </c>
      <c r="B54" s="885" t="s">
        <v>706</v>
      </c>
      <c r="C54" s="886" t="e">
        <f>ROUND((Q54-R54)/H54/12,0)</f>
        <v>#DIV/0!</v>
      </c>
      <c r="D54" s="886" t="e">
        <f>ROUND(R54/F54/12,0)</f>
        <v>#DIV/0!</v>
      </c>
      <c r="E54" s="887">
        <f>E58+E62+E66+E70+E74+E78+E82</f>
        <v>0</v>
      </c>
      <c r="F54" s="886">
        <f>F58+F62+F66+F70+F74+F78+F82</f>
        <v>0</v>
      </c>
      <c r="G54" s="886">
        <f>G58+G62+G66+G70+G74+G78+G82</f>
        <v>0</v>
      </c>
      <c r="H54" s="888">
        <f>E54+G54</f>
        <v>0</v>
      </c>
      <c r="I54" s="889">
        <f>I58+I62+I66+I70+I74+I78+I82</f>
        <v>0</v>
      </c>
      <c r="J54" s="886">
        <f t="shared" ref="J54:J55" si="16">J58+J62+J66+J70+J74+J78+J82</f>
        <v>0</v>
      </c>
      <c r="K54" s="886" t="s">
        <v>706</v>
      </c>
      <c r="L54" s="886">
        <f>I54</f>
        <v>0</v>
      </c>
      <c r="M54" s="886">
        <f>M58+M62+M66+M70+M74+M78+M82</f>
        <v>0</v>
      </c>
      <c r="N54" s="886">
        <f t="shared" ref="N54:N55" si="17">N58+N62+N66+N70+N74+N78+N82</f>
        <v>0</v>
      </c>
      <c r="O54" s="886" t="s">
        <v>706</v>
      </c>
      <c r="P54" s="886">
        <f>M54</f>
        <v>0</v>
      </c>
      <c r="Q54" s="886">
        <f>I54+M54</f>
        <v>0</v>
      </c>
      <c r="R54" s="886">
        <f>J54+N54</f>
        <v>0</v>
      </c>
      <c r="S54" s="886" t="s">
        <v>706</v>
      </c>
      <c r="T54" s="888">
        <f>Q54</f>
        <v>0</v>
      </c>
    </row>
    <row r="55" spans="1:20" ht="15" hidden="1" customHeight="1">
      <c r="A55" s="901" t="s">
        <v>74</v>
      </c>
      <c r="B55" s="885" t="s">
        <v>706</v>
      </c>
      <c r="C55" s="886" t="e">
        <f>ROUND((Q55-R55)/H55/12,0)</f>
        <v>#DIV/0!</v>
      </c>
      <c r="D55" s="886" t="e">
        <f>ROUND(R55/F55/12,0)</f>
        <v>#DIV/0!</v>
      </c>
      <c r="E55" s="887">
        <f>E59+E63+E67+E71+E75+E79+E83</f>
        <v>0</v>
      </c>
      <c r="F55" s="886">
        <f t="shared" ref="F55:G55" si="18">F59+F63+F67+F71+F75+F79+F83</f>
        <v>0</v>
      </c>
      <c r="G55" s="886">
        <f t="shared" si="18"/>
        <v>0</v>
      </c>
      <c r="H55" s="888">
        <f>E55+G55</f>
        <v>0</v>
      </c>
      <c r="I55" s="889">
        <f>I59+I63+I67+I71+I75+I79+I83</f>
        <v>0</v>
      </c>
      <c r="J55" s="886">
        <f t="shared" si="16"/>
        <v>0</v>
      </c>
      <c r="K55" s="886" t="s">
        <v>706</v>
      </c>
      <c r="L55" s="886">
        <f>I55</f>
        <v>0</v>
      </c>
      <c r="M55" s="886">
        <f>M59+M63+M67+M71+M75+M79+M83</f>
        <v>0</v>
      </c>
      <c r="N55" s="886">
        <f t="shared" si="17"/>
        <v>0</v>
      </c>
      <c r="O55" s="886" t="s">
        <v>706</v>
      </c>
      <c r="P55" s="886">
        <f>M55</f>
        <v>0</v>
      </c>
      <c r="Q55" s="886">
        <f>I55+M55</f>
        <v>0</v>
      </c>
      <c r="R55" s="886">
        <f>J55+N55</f>
        <v>0</v>
      </c>
      <c r="S55" s="886" t="s">
        <v>706</v>
      </c>
      <c r="T55" s="888">
        <f>Q55</f>
        <v>0</v>
      </c>
    </row>
    <row r="56" spans="1:20" ht="15" hidden="1" customHeight="1">
      <c r="A56" s="901" t="s">
        <v>75</v>
      </c>
      <c r="B56" s="885" t="s">
        <v>706</v>
      </c>
      <c r="C56" s="886" t="s">
        <v>706</v>
      </c>
      <c r="D56" s="886" t="s">
        <v>706</v>
      </c>
      <c r="E56" s="891" t="s">
        <v>706</v>
      </c>
      <c r="F56" s="892" t="s">
        <v>706</v>
      </c>
      <c r="G56" s="892" t="s">
        <v>706</v>
      </c>
      <c r="H56" s="893" t="s">
        <v>706</v>
      </c>
      <c r="I56" s="889" t="s">
        <v>706</v>
      </c>
      <c r="J56" s="886" t="s">
        <v>706</v>
      </c>
      <c r="K56" s="886">
        <f>K60+K64+K68+K72+K76+K80+K84</f>
        <v>0</v>
      </c>
      <c r="L56" s="886">
        <f>K56</f>
        <v>0</v>
      </c>
      <c r="M56" s="886" t="s">
        <v>706</v>
      </c>
      <c r="N56" s="886" t="s">
        <v>706</v>
      </c>
      <c r="O56" s="886">
        <f>O60+O64+O68+O72+O76+O80+O84</f>
        <v>0</v>
      </c>
      <c r="P56" s="886">
        <f>O56</f>
        <v>0</v>
      </c>
      <c r="Q56" s="886" t="s">
        <v>706</v>
      </c>
      <c r="R56" s="886" t="s">
        <v>706</v>
      </c>
      <c r="S56" s="886">
        <f>K56+O56</f>
        <v>0</v>
      </c>
      <c r="T56" s="888">
        <f>S56</f>
        <v>0</v>
      </c>
    </row>
    <row r="57" spans="1:20" ht="18" hidden="1" customHeight="1">
      <c r="A57" s="902" t="s">
        <v>708</v>
      </c>
      <c r="B57" s="903"/>
      <c r="C57" s="886" t="e">
        <f>ROUND((Q57-R57)/H57/12,0)</f>
        <v>#DIV/0!</v>
      </c>
      <c r="D57" s="886" t="e">
        <f>ROUND(R57/F57/12,0)</f>
        <v>#DIV/0!</v>
      </c>
      <c r="E57" s="891">
        <f>E58+E59</f>
        <v>0</v>
      </c>
      <c r="F57" s="892">
        <f>F58+F59</f>
        <v>0</v>
      </c>
      <c r="G57" s="892">
        <f>G58+G59</f>
        <v>0</v>
      </c>
      <c r="H57" s="893">
        <f>IF(E57+G57=H58+H59,E57+G57, "CHYBA")</f>
        <v>0</v>
      </c>
      <c r="I57" s="904">
        <f>I58+I59</f>
        <v>0</v>
      </c>
      <c r="J57" s="905">
        <f>J58+J59</f>
        <v>0</v>
      </c>
      <c r="K57" s="905">
        <f>K60</f>
        <v>0</v>
      </c>
      <c r="L57" s="905">
        <f>IF(I57+K57=L58+L59+L60,I57+K57,"CHYBA")</f>
        <v>0</v>
      </c>
      <c r="M57" s="886">
        <f>M58+M59</f>
        <v>0</v>
      </c>
      <c r="N57" s="886">
        <f>N58+N59</f>
        <v>0</v>
      </c>
      <c r="O57" s="886">
        <f>O60</f>
        <v>0</v>
      </c>
      <c r="P57" s="886">
        <f>IF(M57+O57=P58+P59+P60,M57+O57,"CHYBA")</f>
        <v>0</v>
      </c>
      <c r="Q57" s="886">
        <f>Q58+Q59</f>
        <v>0</v>
      </c>
      <c r="R57" s="886">
        <f>R58+R59</f>
        <v>0</v>
      </c>
      <c r="S57" s="886">
        <f>S60</f>
        <v>0</v>
      </c>
      <c r="T57" s="888">
        <f>IF(Q57+S57=T58+T59+T60,Q57+S57,"CHYBA")</f>
        <v>0</v>
      </c>
    </row>
    <row r="58" spans="1:20" ht="15" hidden="1" customHeight="1">
      <c r="A58" s="901" t="s">
        <v>73</v>
      </c>
      <c r="B58" s="885" t="s">
        <v>706</v>
      </c>
      <c r="C58" s="886" t="e">
        <f>ROUND((Q58-R58)/H58/12,0)</f>
        <v>#DIV/0!</v>
      </c>
      <c r="D58" s="886" t="e">
        <f>ROUND(R58/F58/12,0)</f>
        <v>#DIV/0!</v>
      </c>
      <c r="E58" s="906"/>
      <c r="F58" s="907"/>
      <c r="G58" s="907"/>
      <c r="H58" s="888">
        <f>E58+G58</f>
        <v>0</v>
      </c>
      <c r="I58" s="908"/>
      <c r="J58" s="909"/>
      <c r="K58" s="905" t="s">
        <v>706</v>
      </c>
      <c r="L58" s="905">
        <f>I58</f>
        <v>0</v>
      </c>
      <c r="M58" s="909"/>
      <c r="N58" s="909"/>
      <c r="O58" s="886" t="s">
        <v>706</v>
      </c>
      <c r="P58" s="886">
        <f>M58</f>
        <v>0</v>
      </c>
      <c r="Q58" s="886">
        <f>I58+M58</f>
        <v>0</v>
      </c>
      <c r="R58" s="886">
        <f>J58+N58</f>
        <v>0</v>
      </c>
      <c r="S58" s="886" t="s">
        <v>706</v>
      </c>
      <c r="T58" s="888">
        <f>Q58</f>
        <v>0</v>
      </c>
    </row>
    <row r="59" spans="1:20" ht="15" hidden="1" customHeight="1">
      <c r="A59" s="901" t="s">
        <v>74</v>
      </c>
      <c r="B59" s="885" t="s">
        <v>706</v>
      </c>
      <c r="C59" s="886" t="e">
        <f>ROUND((Q59-R59)/H59/12,0)</f>
        <v>#DIV/0!</v>
      </c>
      <c r="D59" s="886" t="e">
        <f>ROUND(R59/F59/12,0)</f>
        <v>#DIV/0!</v>
      </c>
      <c r="E59" s="906"/>
      <c r="F59" s="907"/>
      <c r="G59" s="907"/>
      <c r="H59" s="888">
        <f>E59+G59</f>
        <v>0</v>
      </c>
      <c r="I59" s="908"/>
      <c r="J59" s="909"/>
      <c r="K59" s="905" t="s">
        <v>706</v>
      </c>
      <c r="L59" s="905">
        <f>I59</f>
        <v>0</v>
      </c>
      <c r="M59" s="909"/>
      <c r="N59" s="909"/>
      <c r="O59" s="886" t="s">
        <v>706</v>
      </c>
      <c r="P59" s="886">
        <f>M59</f>
        <v>0</v>
      </c>
      <c r="Q59" s="886">
        <f>I59+M59</f>
        <v>0</v>
      </c>
      <c r="R59" s="886">
        <f>J59+N59</f>
        <v>0</v>
      </c>
      <c r="S59" s="886" t="s">
        <v>706</v>
      </c>
      <c r="T59" s="888">
        <f>Q59</f>
        <v>0</v>
      </c>
    </row>
    <row r="60" spans="1:20" ht="15" hidden="1" customHeight="1">
      <c r="A60" s="901" t="s">
        <v>75</v>
      </c>
      <c r="B60" s="885" t="s">
        <v>706</v>
      </c>
      <c r="C60" s="886" t="s">
        <v>706</v>
      </c>
      <c r="D60" s="886" t="s">
        <v>706</v>
      </c>
      <c r="E60" s="891" t="s">
        <v>706</v>
      </c>
      <c r="F60" s="892" t="s">
        <v>706</v>
      </c>
      <c r="G60" s="892" t="s">
        <v>706</v>
      </c>
      <c r="H60" s="893" t="s">
        <v>706</v>
      </c>
      <c r="I60" s="889" t="s">
        <v>706</v>
      </c>
      <c r="J60" s="886" t="s">
        <v>706</v>
      </c>
      <c r="K60" s="909"/>
      <c r="L60" s="905">
        <f>K60</f>
        <v>0</v>
      </c>
      <c r="M60" s="886" t="s">
        <v>706</v>
      </c>
      <c r="N60" s="886" t="s">
        <v>706</v>
      </c>
      <c r="O60" s="909"/>
      <c r="P60" s="886">
        <f>O60</f>
        <v>0</v>
      </c>
      <c r="Q60" s="886" t="s">
        <v>706</v>
      </c>
      <c r="R60" s="886" t="s">
        <v>706</v>
      </c>
      <c r="S60" s="886">
        <f>K60+O60</f>
        <v>0</v>
      </c>
      <c r="T60" s="888">
        <f>S60</f>
        <v>0</v>
      </c>
    </row>
    <row r="61" spans="1:20" ht="18" hidden="1" customHeight="1">
      <c r="A61" s="902" t="s">
        <v>708</v>
      </c>
      <c r="B61" s="903"/>
      <c r="C61" s="886" t="e">
        <f>ROUND((Q61-R61)/H61/12,0)</f>
        <v>#DIV/0!</v>
      </c>
      <c r="D61" s="886" t="e">
        <f>ROUND(R61/F61/12,0)</f>
        <v>#DIV/0!</v>
      </c>
      <c r="E61" s="891">
        <f>E62+E63</f>
        <v>0</v>
      </c>
      <c r="F61" s="892">
        <f>F62+F63</f>
        <v>0</v>
      </c>
      <c r="G61" s="892">
        <f>G62+G63</f>
        <v>0</v>
      </c>
      <c r="H61" s="893">
        <f>IF(E61+G61=H62+H63,E61+G61, "CHYBA")</f>
        <v>0</v>
      </c>
      <c r="I61" s="889">
        <f>I62+I63</f>
        <v>0</v>
      </c>
      <c r="J61" s="886">
        <f t="shared" ref="J61" si="19">J62+J63</f>
        <v>0</v>
      </c>
      <c r="K61" s="886">
        <f>K64</f>
        <v>0</v>
      </c>
      <c r="L61" s="886">
        <f>IF(I61+K61=L62+L63+L64,I61+K61,"CHYBA")</f>
        <v>0</v>
      </c>
      <c r="M61" s="886">
        <f>M62+M63</f>
        <v>0</v>
      </c>
      <c r="N61" s="886">
        <f>N62+N63</f>
        <v>0</v>
      </c>
      <c r="O61" s="886">
        <f>O64</f>
        <v>0</v>
      </c>
      <c r="P61" s="886">
        <f>IF(M61+O61=P62+P63+P64,M61+O61,"CHYBA")</f>
        <v>0</v>
      </c>
      <c r="Q61" s="886">
        <f>Q62+Q63</f>
        <v>0</v>
      </c>
      <c r="R61" s="886">
        <f>R62+R63</f>
        <v>0</v>
      </c>
      <c r="S61" s="886">
        <f>S64</f>
        <v>0</v>
      </c>
      <c r="T61" s="888">
        <f>IF(Q61+S61=T62+T63+T64,Q61+S61,"CHYBA")</f>
        <v>0</v>
      </c>
    </row>
    <row r="62" spans="1:20" ht="15" hidden="1" customHeight="1">
      <c r="A62" s="901" t="s">
        <v>73</v>
      </c>
      <c r="B62" s="885" t="s">
        <v>706</v>
      </c>
      <c r="C62" s="886" t="e">
        <f>ROUND((Q62-R62)/H62/12,0)</f>
        <v>#DIV/0!</v>
      </c>
      <c r="D62" s="886" t="e">
        <f>ROUND(R62/F62/12,0)</f>
        <v>#DIV/0!</v>
      </c>
      <c r="E62" s="906"/>
      <c r="F62" s="907"/>
      <c r="G62" s="907"/>
      <c r="H62" s="888">
        <f>E62+G62</f>
        <v>0</v>
      </c>
      <c r="I62" s="908"/>
      <c r="J62" s="909"/>
      <c r="K62" s="886" t="s">
        <v>706</v>
      </c>
      <c r="L62" s="886">
        <f>I62</f>
        <v>0</v>
      </c>
      <c r="M62" s="909"/>
      <c r="N62" s="909"/>
      <c r="O62" s="886" t="s">
        <v>706</v>
      </c>
      <c r="P62" s="886">
        <f>M62</f>
        <v>0</v>
      </c>
      <c r="Q62" s="886">
        <f>I62+M62</f>
        <v>0</v>
      </c>
      <c r="R62" s="886">
        <f>J62+N62</f>
        <v>0</v>
      </c>
      <c r="S62" s="886" t="s">
        <v>706</v>
      </c>
      <c r="T62" s="888">
        <f>Q62</f>
        <v>0</v>
      </c>
    </row>
    <row r="63" spans="1:20" ht="15" hidden="1" customHeight="1">
      <c r="A63" s="901" t="s">
        <v>74</v>
      </c>
      <c r="B63" s="885" t="s">
        <v>706</v>
      </c>
      <c r="C63" s="886" t="e">
        <f>ROUND((Q63-R63)/H63/12,0)</f>
        <v>#DIV/0!</v>
      </c>
      <c r="D63" s="886" t="e">
        <f>ROUND(R63/F63/12,0)</f>
        <v>#DIV/0!</v>
      </c>
      <c r="E63" s="906"/>
      <c r="F63" s="907"/>
      <c r="G63" s="907"/>
      <c r="H63" s="888">
        <f>E63+G63</f>
        <v>0</v>
      </c>
      <c r="I63" s="908"/>
      <c r="J63" s="909"/>
      <c r="K63" s="886" t="s">
        <v>706</v>
      </c>
      <c r="L63" s="886">
        <f>I63</f>
        <v>0</v>
      </c>
      <c r="M63" s="909"/>
      <c r="N63" s="909"/>
      <c r="O63" s="886" t="s">
        <v>706</v>
      </c>
      <c r="P63" s="886">
        <f>M63</f>
        <v>0</v>
      </c>
      <c r="Q63" s="886">
        <f>I63+M63</f>
        <v>0</v>
      </c>
      <c r="R63" s="886">
        <f>J63+N63</f>
        <v>0</v>
      </c>
      <c r="S63" s="886" t="s">
        <v>706</v>
      </c>
      <c r="T63" s="888">
        <f>Q63</f>
        <v>0</v>
      </c>
    </row>
    <row r="64" spans="1:20" ht="15" hidden="1" customHeight="1">
      <c r="A64" s="901" t="s">
        <v>75</v>
      </c>
      <c r="B64" s="885" t="s">
        <v>706</v>
      </c>
      <c r="C64" s="886" t="s">
        <v>706</v>
      </c>
      <c r="D64" s="886" t="s">
        <v>706</v>
      </c>
      <c r="E64" s="891" t="s">
        <v>706</v>
      </c>
      <c r="F64" s="892" t="s">
        <v>706</v>
      </c>
      <c r="G64" s="892" t="s">
        <v>706</v>
      </c>
      <c r="H64" s="893" t="s">
        <v>706</v>
      </c>
      <c r="I64" s="889" t="s">
        <v>706</v>
      </c>
      <c r="J64" s="886" t="s">
        <v>706</v>
      </c>
      <c r="K64" s="909"/>
      <c r="L64" s="886">
        <f>K64</f>
        <v>0</v>
      </c>
      <c r="M64" s="886" t="s">
        <v>706</v>
      </c>
      <c r="N64" s="886" t="s">
        <v>706</v>
      </c>
      <c r="O64" s="909"/>
      <c r="P64" s="886">
        <f>O64</f>
        <v>0</v>
      </c>
      <c r="Q64" s="886" t="s">
        <v>706</v>
      </c>
      <c r="R64" s="886" t="s">
        <v>706</v>
      </c>
      <c r="S64" s="886">
        <f>K64+O64</f>
        <v>0</v>
      </c>
      <c r="T64" s="888">
        <f>S64</f>
        <v>0</v>
      </c>
    </row>
    <row r="65" spans="1:20" ht="18" hidden="1" customHeight="1">
      <c r="A65" s="902" t="s">
        <v>708</v>
      </c>
      <c r="B65" s="903"/>
      <c r="C65" s="886" t="e">
        <f>ROUND((Q65-R65)/H65/12,0)</f>
        <v>#DIV/0!</v>
      </c>
      <c r="D65" s="886" t="e">
        <f>ROUND(R65/F65/12,0)</f>
        <v>#DIV/0!</v>
      </c>
      <c r="E65" s="891">
        <f>E66+E67</f>
        <v>0</v>
      </c>
      <c r="F65" s="892">
        <f>F66+F67</f>
        <v>0</v>
      </c>
      <c r="G65" s="892">
        <f>G66+G67</f>
        <v>0</v>
      </c>
      <c r="H65" s="893">
        <f>IF(E65+G65=H66+H67,E65+G65, "CHYBA")</f>
        <v>0</v>
      </c>
      <c r="I65" s="889">
        <f>I66+I67</f>
        <v>0</v>
      </c>
      <c r="J65" s="886">
        <f t="shared" ref="J65" si="20">J66+J67</f>
        <v>0</v>
      </c>
      <c r="K65" s="886">
        <f>K68</f>
        <v>0</v>
      </c>
      <c r="L65" s="886">
        <f>IF(I65+K65=L66+L67+L68,I65+K65,"CHYBA")</f>
        <v>0</v>
      </c>
      <c r="M65" s="886">
        <f>M66+M67</f>
        <v>0</v>
      </c>
      <c r="N65" s="886">
        <f>N66+N67</f>
        <v>0</v>
      </c>
      <c r="O65" s="886">
        <f>O68</f>
        <v>0</v>
      </c>
      <c r="P65" s="886">
        <f>IF(M65+O65=P66+P67+P68,M65+O65,"CHYBA")</f>
        <v>0</v>
      </c>
      <c r="Q65" s="886">
        <f>Q66+Q67</f>
        <v>0</v>
      </c>
      <c r="R65" s="886">
        <f>R66+R67</f>
        <v>0</v>
      </c>
      <c r="S65" s="886">
        <f>S68</f>
        <v>0</v>
      </c>
      <c r="T65" s="888">
        <f>IF(Q65+S65=T66+T67+T68,Q65+S65,"CHYBA")</f>
        <v>0</v>
      </c>
    </row>
    <row r="66" spans="1:20" ht="15" hidden="1" customHeight="1">
      <c r="A66" s="901" t="s">
        <v>73</v>
      </c>
      <c r="B66" s="885" t="s">
        <v>706</v>
      </c>
      <c r="C66" s="886" t="e">
        <f>ROUND((Q66-R66)/H66/12,0)</f>
        <v>#DIV/0!</v>
      </c>
      <c r="D66" s="886" t="e">
        <f>ROUND(R66/F66/12,0)</f>
        <v>#DIV/0!</v>
      </c>
      <c r="E66" s="906"/>
      <c r="F66" s="907"/>
      <c r="G66" s="907"/>
      <c r="H66" s="888">
        <f>E66+G66</f>
        <v>0</v>
      </c>
      <c r="I66" s="908"/>
      <c r="J66" s="909"/>
      <c r="K66" s="886" t="s">
        <v>706</v>
      </c>
      <c r="L66" s="886">
        <f>I66</f>
        <v>0</v>
      </c>
      <c r="M66" s="909"/>
      <c r="N66" s="909"/>
      <c r="O66" s="886" t="s">
        <v>706</v>
      </c>
      <c r="P66" s="886">
        <f>M66</f>
        <v>0</v>
      </c>
      <c r="Q66" s="886">
        <f>I66+M66</f>
        <v>0</v>
      </c>
      <c r="R66" s="886">
        <f>J66+N66</f>
        <v>0</v>
      </c>
      <c r="S66" s="886" t="s">
        <v>706</v>
      </c>
      <c r="T66" s="888">
        <f>Q66</f>
        <v>0</v>
      </c>
    </row>
    <row r="67" spans="1:20" ht="15" hidden="1" customHeight="1">
      <c r="A67" s="901" t="s">
        <v>74</v>
      </c>
      <c r="B67" s="885" t="s">
        <v>706</v>
      </c>
      <c r="C67" s="886" t="e">
        <f>ROUND((Q67-R67)/H67/12,0)</f>
        <v>#DIV/0!</v>
      </c>
      <c r="D67" s="886" t="e">
        <f>ROUND(R67/F67/12,0)</f>
        <v>#DIV/0!</v>
      </c>
      <c r="E67" s="906"/>
      <c r="F67" s="907"/>
      <c r="G67" s="907"/>
      <c r="H67" s="888">
        <f>E67+G67</f>
        <v>0</v>
      </c>
      <c r="I67" s="908"/>
      <c r="J67" s="909"/>
      <c r="K67" s="886" t="s">
        <v>706</v>
      </c>
      <c r="L67" s="886">
        <f>I67</f>
        <v>0</v>
      </c>
      <c r="M67" s="909"/>
      <c r="N67" s="909"/>
      <c r="O67" s="886" t="s">
        <v>706</v>
      </c>
      <c r="P67" s="886">
        <f>M67</f>
        <v>0</v>
      </c>
      <c r="Q67" s="886">
        <f>I67+M67</f>
        <v>0</v>
      </c>
      <c r="R67" s="886">
        <f>J67+N67</f>
        <v>0</v>
      </c>
      <c r="S67" s="886" t="s">
        <v>706</v>
      </c>
      <c r="T67" s="888">
        <f>Q67</f>
        <v>0</v>
      </c>
    </row>
    <row r="68" spans="1:20" ht="15" hidden="1" customHeight="1">
      <c r="A68" s="901" t="s">
        <v>75</v>
      </c>
      <c r="B68" s="885" t="s">
        <v>706</v>
      </c>
      <c r="C68" s="886" t="s">
        <v>706</v>
      </c>
      <c r="D68" s="886" t="s">
        <v>706</v>
      </c>
      <c r="E68" s="891" t="s">
        <v>706</v>
      </c>
      <c r="F68" s="892" t="s">
        <v>706</v>
      </c>
      <c r="G68" s="892" t="s">
        <v>706</v>
      </c>
      <c r="H68" s="893" t="s">
        <v>706</v>
      </c>
      <c r="I68" s="889" t="s">
        <v>706</v>
      </c>
      <c r="J68" s="886" t="s">
        <v>706</v>
      </c>
      <c r="K68" s="909"/>
      <c r="L68" s="886">
        <f>K68</f>
        <v>0</v>
      </c>
      <c r="M68" s="886" t="s">
        <v>706</v>
      </c>
      <c r="N68" s="886" t="s">
        <v>706</v>
      </c>
      <c r="O68" s="909"/>
      <c r="P68" s="886">
        <f>O68</f>
        <v>0</v>
      </c>
      <c r="Q68" s="886" t="s">
        <v>706</v>
      </c>
      <c r="R68" s="886" t="s">
        <v>706</v>
      </c>
      <c r="S68" s="886">
        <f>K68+O68</f>
        <v>0</v>
      </c>
      <c r="T68" s="888">
        <f>S68</f>
        <v>0</v>
      </c>
    </row>
    <row r="69" spans="1:20" ht="18" hidden="1" customHeight="1">
      <c r="A69" s="902" t="s">
        <v>708</v>
      </c>
      <c r="B69" s="903"/>
      <c r="C69" s="886" t="e">
        <f>ROUND((Q69-R69)/H69/12,0)</f>
        <v>#DIV/0!</v>
      </c>
      <c r="D69" s="886" t="e">
        <f>ROUND(R69/F69/12,0)</f>
        <v>#DIV/0!</v>
      </c>
      <c r="E69" s="891">
        <f>E70+E71</f>
        <v>0</v>
      </c>
      <c r="F69" s="892">
        <f>F70+F71</f>
        <v>0</v>
      </c>
      <c r="G69" s="892">
        <f>G70+G71</f>
        <v>0</v>
      </c>
      <c r="H69" s="893">
        <f>IF(E69+G69=H70+H71,E69+G69, "CHYBA")</f>
        <v>0</v>
      </c>
      <c r="I69" s="889">
        <f>I70+I71</f>
        <v>0</v>
      </c>
      <c r="J69" s="886">
        <f t="shared" ref="J69" si="21">J70+J71</f>
        <v>0</v>
      </c>
      <c r="K69" s="886">
        <f>K72</f>
        <v>0</v>
      </c>
      <c r="L69" s="886">
        <f>IF(I69+K69=L70+L71+L72,I69+K69,"CHYBA")</f>
        <v>0</v>
      </c>
      <c r="M69" s="886">
        <f>M70+M71</f>
        <v>0</v>
      </c>
      <c r="N69" s="886">
        <f>N70+N71</f>
        <v>0</v>
      </c>
      <c r="O69" s="886">
        <f>O72</f>
        <v>0</v>
      </c>
      <c r="P69" s="886">
        <f>IF(M69+O69=P70+P71+P72,M69+O69,"CHYBA")</f>
        <v>0</v>
      </c>
      <c r="Q69" s="886">
        <f>Q70+Q71</f>
        <v>0</v>
      </c>
      <c r="R69" s="886">
        <f>R70+R71</f>
        <v>0</v>
      </c>
      <c r="S69" s="886">
        <f>S72</f>
        <v>0</v>
      </c>
      <c r="T69" s="888">
        <f>IF(Q69+S69=T70+T71+T72,Q69+S69,"CHYBA")</f>
        <v>0</v>
      </c>
    </row>
    <row r="70" spans="1:20" ht="15" hidden="1" customHeight="1">
      <c r="A70" s="901" t="s">
        <v>73</v>
      </c>
      <c r="B70" s="885" t="s">
        <v>706</v>
      </c>
      <c r="C70" s="886" t="e">
        <f>ROUND((Q70-R70)/H70/12,0)</f>
        <v>#DIV/0!</v>
      </c>
      <c r="D70" s="886" t="e">
        <f>ROUND(R70/F70/12,0)</f>
        <v>#DIV/0!</v>
      </c>
      <c r="E70" s="906"/>
      <c r="F70" s="907"/>
      <c r="G70" s="907"/>
      <c r="H70" s="888">
        <f>E70+G70</f>
        <v>0</v>
      </c>
      <c r="I70" s="908"/>
      <c r="J70" s="909"/>
      <c r="K70" s="886" t="s">
        <v>706</v>
      </c>
      <c r="L70" s="886">
        <f>I70</f>
        <v>0</v>
      </c>
      <c r="M70" s="909"/>
      <c r="N70" s="909"/>
      <c r="O70" s="886" t="s">
        <v>706</v>
      </c>
      <c r="P70" s="886">
        <f>M70</f>
        <v>0</v>
      </c>
      <c r="Q70" s="886">
        <f>I70+M70</f>
        <v>0</v>
      </c>
      <c r="R70" s="886">
        <f>J70+N70</f>
        <v>0</v>
      </c>
      <c r="S70" s="886" t="s">
        <v>706</v>
      </c>
      <c r="T70" s="888">
        <f>Q70</f>
        <v>0</v>
      </c>
    </row>
    <row r="71" spans="1:20" ht="15" hidden="1" customHeight="1">
      <c r="A71" s="901" t="s">
        <v>74</v>
      </c>
      <c r="B71" s="885" t="s">
        <v>706</v>
      </c>
      <c r="C71" s="886" t="e">
        <f>ROUND((Q71-R71)/H71/12,0)</f>
        <v>#DIV/0!</v>
      </c>
      <c r="D71" s="886" t="e">
        <f>ROUND(R71/F71/12,0)</f>
        <v>#DIV/0!</v>
      </c>
      <c r="E71" s="906"/>
      <c r="F71" s="907"/>
      <c r="G71" s="907"/>
      <c r="H71" s="888">
        <f>E71+G71</f>
        <v>0</v>
      </c>
      <c r="I71" s="908"/>
      <c r="J71" s="909"/>
      <c r="K71" s="886" t="s">
        <v>706</v>
      </c>
      <c r="L71" s="886">
        <f>I71</f>
        <v>0</v>
      </c>
      <c r="M71" s="909"/>
      <c r="N71" s="909"/>
      <c r="O71" s="886" t="s">
        <v>706</v>
      </c>
      <c r="P71" s="886">
        <f>M71</f>
        <v>0</v>
      </c>
      <c r="Q71" s="886">
        <f>I71+M71</f>
        <v>0</v>
      </c>
      <c r="R71" s="886">
        <f>J71+N71</f>
        <v>0</v>
      </c>
      <c r="S71" s="886" t="s">
        <v>706</v>
      </c>
      <c r="T71" s="888">
        <f>Q71</f>
        <v>0</v>
      </c>
    </row>
    <row r="72" spans="1:20" ht="15" hidden="1" customHeight="1">
      <c r="A72" s="901" t="s">
        <v>75</v>
      </c>
      <c r="B72" s="885" t="s">
        <v>706</v>
      </c>
      <c r="C72" s="886" t="s">
        <v>706</v>
      </c>
      <c r="D72" s="886" t="s">
        <v>706</v>
      </c>
      <c r="E72" s="891" t="s">
        <v>706</v>
      </c>
      <c r="F72" s="892" t="s">
        <v>706</v>
      </c>
      <c r="G72" s="892" t="s">
        <v>706</v>
      </c>
      <c r="H72" s="893" t="s">
        <v>706</v>
      </c>
      <c r="I72" s="889" t="s">
        <v>706</v>
      </c>
      <c r="J72" s="886" t="s">
        <v>706</v>
      </c>
      <c r="K72" s="909"/>
      <c r="L72" s="886">
        <f>K72</f>
        <v>0</v>
      </c>
      <c r="M72" s="886" t="s">
        <v>706</v>
      </c>
      <c r="N72" s="886" t="s">
        <v>706</v>
      </c>
      <c r="O72" s="909"/>
      <c r="P72" s="886">
        <f>O72</f>
        <v>0</v>
      </c>
      <c r="Q72" s="886" t="s">
        <v>706</v>
      </c>
      <c r="R72" s="886" t="s">
        <v>706</v>
      </c>
      <c r="S72" s="886">
        <f>K72+O72</f>
        <v>0</v>
      </c>
      <c r="T72" s="888">
        <f>S72</f>
        <v>0</v>
      </c>
    </row>
    <row r="73" spans="1:20" ht="18" hidden="1" customHeight="1">
      <c r="A73" s="902" t="s">
        <v>708</v>
      </c>
      <c r="B73" s="903"/>
      <c r="C73" s="886" t="e">
        <f>ROUND((Q73-R73)/H73/12,0)</f>
        <v>#DIV/0!</v>
      </c>
      <c r="D73" s="886" t="e">
        <f>ROUND(R73/F73/12,0)</f>
        <v>#DIV/0!</v>
      </c>
      <c r="E73" s="891">
        <f>E74+E75</f>
        <v>0</v>
      </c>
      <c r="F73" s="892">
        <f>F74+F75</f>
        <v>0</v>
      </c>
      <c r="G73" s="892">
        <f>G74+G75</f>
        <v>0</v>
      </c>
      <c r="H73" s="893">
        <f>IF(E73+G73=H74+H75,E73+G73, "CHYBA")</f>
        <v>0</v>
      </c>
      <c r="I73" s="889">
        <f>I74+I75</f>
        <v>0</v>
      </c>
      <c r="J73" s="886">
        <f t="shared" ref="J73" si="22">J74+J75</f>
        <v>0</v>
      </c>
      <c r="K73" s="886">
        <f>K76</f>
        <v>0</v>
      </c>
      <c r="L73" s="886">
        <f>IF(I73+K73=L74+L75+L76,I73+K73,"CHYBA")</f>
        <v>0</v>
      </c>
      <c r="M73" s="886">
        <f>M74+M75</f>
        <v>0</v>
      </c>
      <c r="N73" s="886">
        <f>N74+N75</f>
        <v>0</v>
      </c>
      <c r="O73" s="886">
        <f>O76</f>
        <v>0</v>
      </c>
      <c r="P73" s="886">
        <f>IF(M73+O73=P74+P75+P76,M73+O73,"CHYBA")</f>
        <v>0</v>
      </c>
      <c r="Q73" s="886">
        <f>Q74+Q75</f>
        <v>0</v>
      </c>
      <c r="R73" s="886">
        <f>R74+R75</f>
        <v>0</v>
      </c>
      <c r="S73" s="886">
        <f>S76</f>
        <v>0</v>
      </c>
      <c r="T73" s="888">
        <f>IF(Q73+S73=T74+T75+T76,Q73+S73,"CHYBA")</f>
        <v>0</v>
      </c>
    </row>
    <row r="74" spans="1:20" ht="15" hidden="1" customHeight="1">
      <c r="A74" s="901" t="s">
        <v>73</v>
      </c>
      <c r="B74" s="885" t="s">
        <v>706</v>
      </c>
      <c r="C74" s="886" t="e">
        <f>ROUND((Q74-R74)/H74/12,0)</f>
        <v>#DIV/0!</v>
      </c>
      <c r="D74" s="886" t="e">
        <f>ROUND(R74/F74/12,0)</f>
        <v>#DIV/0!</v>
      </c>
      <c r="E74" s="906"/>
      <c r="F74" s="907"/>
      <c r="G74" s="907"/>
      <c r="H74" s="888">
        <f>E74+G74</f>
        <v>0</v>
      </c>
      <c r="I74" s="908"/>
      <c r="J74" s="909"/>
      <c r="K74" s="886" t="s">
        <v>706</v>
      </c>
      <c r="L74" s="886">
        <f>I74</f>
        <v>0</v>
      </c>
      <c r="M74" s="909"/>
      <c r="N74" s="909"/>
      <c r="O74" s="886" t="s">
        <v>706</v>
      </c>
      <c r="P74" s="886">
        <f>M74</f>
        <v>0</v>
      </c>
      <c r="Q74" s="886">
        <f>I74+M74</f>
        <v>0</v>
      </c>
      <c r="R74" s="886">
        <f>J74+N74</f>
        <v>0</v>
      </c>
      <c r="S74" s="886" t="s">
        <v>706</v>
      </c>
      <c r="T74" s="888">
        <f>Q74</f>
        <v>0</v>
      </c>
    </row>
    <row r="75" spans="1:20" ht="15" hidden="1" customHeight="1">
      <c r="A75" s="901" t="s">
        <v>74</v>
      </c>
      <c r="B75" s="885" t="s">
        <v>706</v>
      </c>
      <c r="C75" s="886" t="e">
        <f>ROUND((Q75-R75)/H75/12,0)</f>
        <v>#DIV/0!</v>
      </c>
      <c r="D75" s="886" t="e">
        <f>ROUND(R75/F75/12,0)</f>
        <v>#DIV/0!</v>
      </c>
      <c r="E75" s="906"/>
      <c r="F75" s="907"/>
      <c r="G75" s="907"/>
      <c r="H75" s="888">
        <f>E75+G75</f>
        <v>0</v>
      </c>
      <c r="I75" s="908"/>
      <c r="J75" s="909"/>
      <c r="K75" s="886" t="s">
        <v>706</v>
      </c>
      <c r="L75" s="886">
        <f>I75</f>
        <v>0</v>
      </c>
      <c r="M75" s="909"/>
      <c r="N75" s="909"/>
      <c r="O75" s="886" t="s">
        <v>706</v>
      </c>
      <c r="P75" s="886">
        <f>M75</f>
        <v>0</v>
      </c>
      <c r="Q75" s="886">
        <f>I75+M75</f>
        <v>0</v>
      </c>
      <c r="R75" s="886">
        <f>J75+N75</f>
        <v>0</v>
      </c>
      <c r="S75" s="886" t="s">
        <v>706</v>
      </c>
      <c r="T75" s="888">
        <f>Q75</f>
        <v>0</v>
      </c>
    </row>
    <row r="76" spans="1:20" ht="15" hidden="1" customHeight="1">
      <c r="A76" s="901" t="s">
        <v>75</v>
      </c>
      <c r="B76" s="885" t="s">
        <v>706</v>
      </c>
      <c r="C76" s="886" t="s">
        <v>706</v>
      </c>
      <c r="D76" s="886" t="s">
        <v>706</v>
      </c>
      <c r="E76" s="891" t="s">
        <v>706</v>
      </c>
      <c r="F76" s="892" t="s">
        <v>706</v>
      </c>
      <c r="G76" s="892" t="s">
        <v>706</v>
      </c>
      <c r="H76" s="893" t="s">
        <v>706</v>
      </c>
      <c r="I76" s="889" t="s">
        <v>706</v>
      </c>
      <c r="J76" s="886" t="s">
        <v>706</v>
      </c>
      <c r="K76" s="909"/>
      <c r="L76" s="886">
        <f>K76</f>
        <v>0</v>
      </c>
      <c r="M76" s="886" t="s">
        <v>706</v>
      </c>
      <c r="N76" s="886" t="s">
        <v>706</v>
      </c>
      <c r="O76" s="909"/>
      <c r="P76" s="886">
        <f>O76</f>
        <v>0</v>
      </c>
      <c r="Q76" s="886" t="s">
        <v>706</v>
      </c>
      <c r="R76" s="886" t="s">
        <v>706</v>
      </c>
      <c r="S76" s="886">
        <f>K76+O76</f>
        <v>0</v>
      </c>
      <c r="T76" s="888">
        <f>S76</f>
        <v>0</v>
      </c>
    </row>
    <row r="77" spans="1:20" ht="18" hidden="1" customHeight="1">
      <c r="A77" s="902" t="s">
        <v>708</v>
      </c>
      <c r="B77" s="903"/>
      <c r="C77" s="886" t="e">
        <f>ROUND((Q77-R77)/H77/12,0)</f>
        <v>#DIV/0!</v>
      </c>
      <c r="D77" s="886" t="e">
        <f>ROUND(R77/F77/12,0)</f>
        <v>#DIV/0!</v>
      </c>
      <c r="E77" s="891">
        <f>E78+E79</f>
        <v>0</v>
      </c>
      <c r="F77" s="892">
        <f>F78+F79</f>
        <v>0</v>
      </c>
      <c r="G77" s="892">
        <f>G78+G79</f>
        <v>0</v>
      </c>
      <c r="H77" s="893">
        <f>IF(E77+G77=H78+H79,E77+G77, "CHYBA")</f>
        <v>0</v>
      </c>
      <c r="I77" s="889">
        <f>I78+I79</f>
        <v>0</v>
      </c>
      <c r="J77" s="886">
        <f t="shared" ref="J77" si="23">J78+J79</f>
        <v>0</v>
      </c>
      <c r="K77" s="886">
        <f>K80</f>
        <v>0</v>
      </c>
      <c r="L77" s="886">
        <f>IF(I77+K77=L78+L79+L80,I77+K77,"CHYBA")</f>
        <v>0</v>
      </c>
      <c r="M77" s="886">
        <f>M78+M79</f>
        <v>0</v>
      </c>
      <c r="N77" s="886">
        <f>N78+N79</f>
        <v>0</v>
      </c>
      <c r="O77" s="886">
        <f>O80</f>
        <v>0</v>
      </c>
      <c r="P77" s="886">
        <f>IF(M77+O77=P78+P79+P80,M77+O77,"CHYBA")</f>
        <v>0</v>
      </c>
      <c r="Q77" s="886">
        <f>Q78+Q79</f>
        <v>0</v>
      </c>
      <c r="R77" s="886">
        <f>R78+R79</f>
        <v>0</v>
      </c>
      <c r="S77" s="886">
        <f>S80</f>
        <v>0</v>
      </c>
      <c r="T77" s="888">
        <f>IF(Q77+S77=T78+T79+T80,Q77+S77,"CHYBA")</f>
        <v>0</v>
      </c>
    </row>
    <row r="78" spans="1:20" ht="15" hidden="1" customHeight="1">
      <c r="A78" s="901" t="s">
        <v>73</v>
      </c>
      <c r="B78" s="885" t="s">
        <v>706</v>
      </c>
      <c r="C78" s="886" t="e">
        <f>ROUND((Q78-R78)/H78/12,0)</f>
        <v>#DIV/0!</v>
      </c>
      <c r="D78" s="886" t="e">
        <f>ROUND(R78/F78/12,0)</f>
        <v>#DIV/0!</v>
      </c>
      <c r="E78" s="906"/>
      <c r="F78" s="907"/>
      <c r="G78" s="907"/>
      <c r="H78" s="888">
        <f>E78+G78</f>
        <v>0</v>
      </c>
      <c r="I78" s="908"/>
      <c r="J78" s="909"/>
      <c r="K78" s="886" t="s">
        <v>706</v>
      </c>
      <c r="L78" s="886">
        <f>I78</f>
        <v>0</v>
      </c>
      <c r="M78" s="909"/>
      <c r="N78" s="909"/>
      <c r="O78" s="886" t="s">
        <v>706</v>
      </c>
      <c r="P78" s="886">
        <f>M78</f>
        <v>0</v>
      </c>
      <c r="Q78" s="886">
        <f>I78+M78</f>
        <v>0</v>
      </c>
      <c r="R78" s="886">
        <f>J78+N78</f>
        <v>0</v>
      </c>
      <c r="S78" s="886" t="s">
        <v>706</v>
      </c>
      <c r="T78" s="888">
        <f>Q78</f>
        <v>0</v>
      </c>
    </row>
    <row r="79" spans="1:20" ht="15" hidden="1" customHeight="1">
      <c r="A79" s="901" t="s">
        <v>74</v>
      </c>
      <c r="B79" s="885" t="s">
        <v>706</v>
      </c>
      <c r="C79" s="886" t="e">
        <f>ROUND((Q79-R79)/H79/12,0)</f>
        <v>#DIV/0!</v>
      </c>
      <c r="D79" s="886" t="e">
        <f>ROUND(R79/F79/12,0)</f>
        <v>#DIV/0!</v>
      </c>
      <c r="E79" s="906"/>
      <c r="F79" s="907"/>
      <c r="G79" s="907"/>
      <c r="H79" s="888">
        <f>E79+G79</f>
        <v>0</v>
      </c>
      <c r="I79" s="908"/>
      <c r="J79" s="909"/>
      <c r="K79" s="886" t="s">
        <v>706</v>
      </c>
      <c r="L79" s="886">
        <f>I79</f>
        <v>0</v>
      </c>
      <c r="M79" s="909"/>
      <c r="N79" s="909"/>
      <c r="O79" s="886" t="s">
        <v>706</v>
      </c>
      <c r="P79" s="886">
        <f>M79</f>
        <v>0</v>
      </c>
      <c r="Q79" s="886">
        <f>I79+M79</f>
        <v>0</v>
      </c>
      <c r="R79" s="886">
        <f>J79+N79</f>
        <v>0</v>
      </c>
      <c r="S79" s="886" t="s">
        <v>706</v>
      </c>
      <c r="T79" s="888">
        <f>Q79</f>
        <v>0</v>
      </c>
    </row>
    <row r="80" spans="1:20" ht="15" hidden="1" customHeight="1">
      <c r="A80" s="901" t="s">
        <v>75</v>
      </c>
      <c r="B80" s="885" t="s">
        <v>706</v>
      </c>
      <c r="C80" s="886" t="s">
        <v>706</v>
      </c>
      <c r="D80" s="886" t="s">
        <v>706</v>
      </c>
      <c r="E80" s="891" t="s">
        <v>706</v>
      </c>
      <c r="F80" s="892" t="s">
        <v>706</v>
      </c>
      <c r="G80" s="892" t="s">
        <v>706</v>
      </c>
      <c r="H80" s="893" t="s">
        <v>706</v>
      </c>
      <c r="I80" s="889" t="s">
        <v>706</v>
      </c>
      <c r="J80" s="886" t="s">
        <v>706</v>
      </c>
      <c r="K80" s="909"/>
      <c r="L80" s="886">
        <f>K80</f>
        <v>0</v>
      </c>
      <c r="M80" s="886" t="s">
        <v>706</v>
      </c>
      <c r="N80" s="886" t="s">
        <v>706</v>
      </c>
      <c r="O80" s="909"/>
      <c r="P80" s="886">
        <f>O80</f>
        <v>0</v>
      </c>
      <c r="Q80" s="886" t="s">
        <v>706</v>
      </c>
      <c r="R80" s="886" t="s">
        <v>706</v>
      </c>
      <c r="S80" s="886">
        <f>K80+O80</f>
        <v>0</v>
      </c>
      <c r="T80" s="888">
        <f>S80</f>
        <v>0</v>
      </c>
    </row>
    <row r="81" spans="1:20" ht="18" hidden="1" customHeight="1">
      <c r="A81" s="902" t="s">
        <v>708</v>
      </c>
      <c r="B81" s="903"/>
      <c r="C81" s="886" t="e">
        <f>ROUND((Q81-R81)/H81/12,0)</f>
        <v>#DIV/0!</v>
      </c>
      <c r="D81" s="886" t="e">
        <f>ROUND(R81/F81/12,0)</f>
        <v>#DIV/0!</v>
      </c>
      <c r="E81" s="891">
        <f>E82+E83</f>
        <v>0</v>
      </c>
      <c r="F81" s="892">
        <f>F82+F83</f>
        <v>0</v>
      </c>
      <c r="G81" s="892">
        <f>G82+G83</f>
        <v>0</v>
      </c>
      <c r="H81" s="893">
        <f>IF(E81+G81=H82+H83,E81+G81, "CHYBA")</f>
        <v>0</v>
      </c>
      <c r="I81" s="889">
        <f>I82+I83</f>
        <v>0</v>
      </c>
      <c r="J81" s="886">
        <f t="shared" ref="J81" si="24">J82+J83</f>
        <v>0</v>
      </c>
      <c r="K81" s="886">
        <f>K84</f>
        <v>0</v>
      </c>
      <c r="L81" s="886">
        <f>IF(I81+K81=L82+L83+L84,I81+K81,"CHYBA")</f>
        <v>0</v>
      </c>
      <c r="M81" s="886">
        <f>M82+M83</f>
        <v>0</v>
      </c>
      <c r="N81" s="886">
        <f>N82+N83</f>
        <v>0</v>
      </c>
      <c r="O81" s="886">
        <f>O84</f>
        <v>0</v>
      </c>
      <c r="P81" s="886">
        <f>IF(M81+O81=P82+P83+P84,M81+O81,"CHYBA")</f>
        <v>0</v>
      </c>
      <c r="Q81" s="886">
        <f>Q82+Q83</f>
        <v>0</v>
      </c>
      <c r="R81" s="886">
        <f>R82+R83</f>
        <v>0</v>
      </c>
      <c r="S81" s="886">
        <f>S84</f>
        <v>0</v>
      </c>
      <c r="T81" s="888">
        <f>IF(Q81+S81=T82+T83+T84,Q81+S81,"CHYBA")</f>
        <v>0</v>
      </c>
    </row>
    <row r="82" spans="1:20" ht="15" hidden="1" customHeight="1">
      <c r="A82" s="901" t="s">
        <v>73</v>
      </c>
      <c r="B82" s="885" t="s">
        <v>706</v>
      </c>
      <c r="C82" s="886" t="e">
        <f>ROUND((Q82-R82)/H82/12,0)</f>
        <v>#DIV/0!</v>
      </c>
      <c r="D82" s="886" t="e">
        <f>ROUND(R82/F82/12,0)</f>
        <v>#DIV/0!</v>
      </c>
      <c r="E82" s="906"/>
      <c r="F82" s="907"/>
      <c r="G82" s="907"/>
      <c r="H82" s="888">
        <f>E82+G82</f>
        <v>0</v>
      </c>
      <c r="I82" s="908"/>
      <c r="J82" s="909"/>
      <c r="K82" s="886" t="s">
        <v>706</v>
      </c>
      <c r="L82" s="886">
        <f>I82</f>
        <v>0</v>
      </c>
      <c r="M82" s="909"/>
      <c r="N82" s="909"/>
      <c r="O82" s="886" t="s">
        <v>706</v>
      </c>
      <c r="P82" s="886">
        <f>M82</f>
        <v>0</v>
      </c>
      <c r="Q82" s="886">
        <f>I82+M82</f>
        <v>0</v>
      </c>
      <c r="R82" s="886">
        <f>J82+N82</f>
        <v>0</v>
      </c>
      <c r="S82" s="886" t="s">
        <v>706</v>
      </c>
      <c r="T82" s="888">
        <f>Q82</f>
        <v>0</v>
      </c>
    </row>
    <row r="83" spans="1:20" ht="15" hidden="1" customHeight="1">
      <c r="A83" s="901" t="s">
        <v>74</v>
      </c>
      <c r="B83" s="885" t="s">
        <v>706</v>
      </c>
      <c r="C83" s="886" t="e">
        <f>ROUND((Q83-R83)/H83/12,0)</f>
        <v>#DIV/0!</v>
      </c>
      <c r="D83" s="886" t="e">
        <f>ROUND(R83/F83/12,0)</f>
        <v>#DIV/0!</v>
      </c>
      <c r="E83" s="906"/>
      <c r="F83" s="907"/>
      <c r="G83" s="907"/>
      <c r="H83" s="888">
        <f>E83+G83</f>
        <v>0</v>
      </c>
      <c r="I83" s="908"/>
      <c r="J83" s="909"/>
      <c r="K83" s="886" t="s">
        <v>706</v>
      </c>
      <c r="L83" s="886">
        <f>I83</f>
        <v>0</v>
      </c>
      <c r="M83" s="909"/>
      <c r="N83" s="909"/>
      <c r="O83" s="886" t="s">
        <v>706</v>
      </c>
      <c r="P83" s="886">
        <f>M83</f>
        <v>0</v>
      </c>
      <c r="Q83" s="886">
        <f>I83+M83</f>
        <v>0</v>
      </c>
      <c r="R83" s="886">
        <f>J83+N83</f>
        <v>0</v>
      </c>
      <c r="S83" s="886" t="s">
        <v>706</v>
      </c>
      <c r="T83" s="888">
        <f>Q83</f>
        <v>0</v>
      </c>
    </row>
    <row r="84" spans="1:20" ht="15.75" hidden="1" customHeight="1" thickBot="1">
      <c r="A84" s="918" t="s">
        <v>75</v>
      </c>
      <c r="B84" s="919" t="s">
        <v>706</v>
      </c>
      <c r="C84" s="920" t="s">
        <v>706</v>
      </c>
      <c r="D84" s="920" t="s">
        <v>706</v>
      </c>
      <c r="E84" s="921" t="s">
        <v>706</v>
      </c>
      <c r="F84" s="922" t="s">
        <v>706</v>
      </c>
      <c r="G84" s="922" t="s">
        <v>706</v>
      </c>
      <c r="H84" s="923" t="s">
        <v>706</v>
      </c>
      <c r="I84" s="924" t="s">
        <v>706</v>
      </c>
      <c r="J84" s="920" t="s">
        <v>706</v>
      </c>
      <c r="K84" s="925"/>
      <c r="L84" s="920">
        <f>K84</f>
        <v>0</v>
      </c>
      <c r="M84" s="920" t="s">
        <v>706</v>
      </c>
      <c r="N84" s="920" t="s">
        <v>706</v>
      </c>
      <c r="O84" s="925"/>
      <c r="P84" s="920">
        <f>O84</f>
        <v>0</v>
      </c>
      <c r="Q84" s="920" t="s">
        <v>706</v>
      </c>
      <c r="R84" s="920" t="s">
        <v>706</v>
      </c>
      <c r="S84" s="920">
        <f>K84+O84</f>
        <v>0</v>
      </c>
      <c r="T84" s="926">
        <f>S84</f>
        <v>0</v>
      </c>
    </row>
    <row r="85" spans="1:20" ht="15.75" hidden="1" customHeight="1">
      <c r="A85" s="895" t="s">
        <v>709</v>
      </c>
      <c r="B85" s="896" t="s">
        <v>706</v>
      </c>
      <c r="C85" s="897" t="e">
        <f>ROUND((Q85-R85)/H85/12,0)</f>
        <v>#DIV/0!</v>
      </c>
      <c r="D85" s="897" t="e">
        <f>ROUND(R85/F85/12,0)</f>
        <v>#DIV/0!</v>
      </c>
      <c r="E85" s="898">
        <f>E86+E87</f>
        <v>0</v>
      </c>
      <c r="F85" s="897">
        <f>F86+F87</f>
        <v>0</v>
      </c>
      <c r="G85" s="897">
        <f>G86+G87</f>
        <v>0</v>
      </c>
      <c r="H85" s="899">
        <f>IF(E85+G85=H86+H87,E85+G85, "CHYBA")</f>
        <v>0</v>
      </c>
      <c r="I85" s="900">
        <f>I86+I87</f>
        <v>0</v>
      </c>
      <c r="J85" s="897">
        <f t="shared" ref="J85" si="25">J86+J87</f>
        <v>0</v>
      </c>
      <c r="K85" s="897">
        <f>K88</f>
        <v>0</v>
      </c>
      <c r="L85" s="897">
        <f>IF(I85+K85=L86+L87+L88,I85+K85,"CHYBA")</f>
        <v>0</v>
      </c>
      <c r="M85" s="897">
        <f>M86+M87</f>
        <v>0</v>
      </c>
      <c r="N85" s="897">
        <f>N86+N87</f>
        <v>0</v>
      </c>
      <c r="O85" s="897">
        <f>O88</f>
        <v>0</v>
      </c>
      <c r="P85" s="897">
        <f>IF(M85+O85=P86+P87+P88,M85+O85,"CHYBA")</f>
        <v>0</v>
      </c>
      <c r="Q85" s="897">
        <f>Q86+Q87</f>
        <v>0</v>
      </c>
      <c r="R85" s="897">
        <f>R86+R87</f>
        <v>0</v>
      </c>
      <c r="S85" s="897">
        <f>S88</f>
        <v>0</v>
      </c>
      <c r="T85" s="899">
        <f>IF(Q85+S85=T86+T87+T88,Q85+S85,"CHYBA")</f>
        <v>0</v>
      </c>
    </row>
    <row r="86" spans="1:20" ht="15" hidden="1" customHeight="1">
      <c r="A86" s="901" t="s">
        <v>73</v>
      </c>
      <c r="B86" s="885" t="s">
        <v>706</v>
      </c>
      <c r="C86" s="886" t="e">
        <f>ROUND((Q86-R86)/H86/12,0)</f>
        <v>#DIV/0!</v>
      </c>
      <c r="D86" s="886" t="e">
        <f>ROUND(R86/F86/12,0)</f>
        <v>#DIV/0!</v>
      </c>
      <c r="E86" s="887">
        <f>E90+E94+E98+E102+E106+E110+E114</f>
        <v>0</v>
      </c>
      <c r="F86" s="886">
        <f>F90+F94+F98+F102+F106+F110+F114</f>
        <v>0</v>
      </c>
      <c r="G86" s="886">
        <f>G90+G94+G98+G102+G106+G110+G114</f>
        <v>0</v>
      </c>
      <c r="H86" s="888">
        <f>E86+G86</f>
        <v>0</v>
      </c>
      <c r="I86" s="889">
        <f>I90+I94+I98+I102+I106+I110+I114</f>
        <v>0</v>
      </c>
      <c r="J86" s="886">
        <f t="shared" ref="J86:J87" si="26">J90+J94+J98+J102+J106+J110+J114</f>
        <v>0</v>
      </c>
      <c r="K86" s="886" t="s">
        <v>706</v>
      </c>
      <c r="L86" s="886">
        <f>I86</f>
        <v>0</v>
      </c>
      <c r="M86" s="886">
        <f>M90+M94+M98+M102+M106+M110+M114</f>
        <v>0</v>
      </c>
      <c r="N86" s="886">
        <f t="shared" ref="N86:N87" si="27">N90+N94+N98+N102+N106+N110+N114</f>
        <v>0</v>
      </c>
      <c r="O86" s="886" t="s">
        <v>706</v>
      </c>
      <c r="P86" s="886">
        <f>M86</f>
        <v>0</v>
      </c>
      <c r="Q86" s="886">
        <f>I86+M86</f>
        <v>0</v>
      </c>
      <c r="R86" s="886">
        <f>J86+N86</f>
        <v>0</v>
      </c>
      <c r="S86" s="886" t="s">
        <v>706</v>
      </c>
      <c r="T86" s="888">
        <f>Q86</f>
        <v>0</v>
      </c>
    </row>
    <row r="87" spans="1:20" ht="15" hidden="1" customHeight="1">
      <c r="A87" s="901" t="s">
        <v>74</v>
      </c>
      <c r="B87" s="885" t="s">
        <v>706</v>
      </c>
      <c r="C87" s="886" t="e">
        <f>ROUND((Q87-R87)/H87/12,0)</f>
        <v>#DIV/0!</v>
      </c>
      <c r="D87" s="886" t="e">
        <f>ROUND(R87/F87/12,0)</f>
        <v>#DIV/0!</v>
      </c>
      <c r="E87" s="887">
        <f>E91+E95+E99+E103+E107+E111+E115</f>
        <v>0</v>
      </c>
      <c r="F87" s="886">
        <f t="shared" ref="F87:G87" si="28">F91+F95+F99+F103+F107+F111+F115</f>
        <v>0</v>
      </c>
      <c r="G87" s="886">
        <f t="shared" si="28"/>
        <v>0</v>
      </c>
      <c r="H87" s="888">
        <f>E87+G87</f>
        <v>0</v>
      </c>
      <c r="I87" s="889">
        <f>I91+I95+I99+I103+I107+I111+I115</f>
        <v>0</v>
      </c>
      <c r="J87" s="886">
        <f t="shared" si="26"/>
        <v>0</v>
      </c>
      <c r="K87" s="886" t="s">
        <v>706</v>
      </c>
      <c r="L87" s="886">
        <f>I87</f>
        <v>0</v>
      </c>
      <c r="M87" s="886">
        <f>M91+M95+M99+M103+M107+M111+M115</f>
        <v>0</v>
      </c>
      <c r="N87" s="886">
        <f t="shared" si="27"/>
        <v>0</v>
      </c>
      <c r="O87" s="886" t="s">
        <v>706</v>
      </c>
      <c r="P87" s="886">
        <f>M87</f>
        <v>0</v>
      </c>
      <c r="Q87" s="886">
        <f>I87+M87</f>
        <v>0</v>
      </c>
      <c r="R87" s="886">
        <f>J87+N87</f>
        <v>0</v>
      </c>
      <c r="S87" s="886" t="s">
        <v>706</v>
      </c>
      <c r="T87" s="888">
        <f>Q87</f>
        <v>0</v>
      </c>
    </row>
    <row r="88" spans="1:20" ht="15" hidden="1" customHeight="1">
      <c r="A88" s="901" t="s">
        <v>75</v>
      </c>
      <c r="B88" s="885" t="s">
        <v>706</v>
      </c>
      <c r="C88" s="886" t="s">
        <v>706</v>
      </c>
      <c r="D88" s="886" t="s">
        <v>706</v>
      </c>
      <c r="E88" s="891" t="s">
        <v>706</v>
      </c>
      <c r="F88" s="892" t="s">
        <v>706</v>
      </c>
      <c r="G88" s="892" t="s">
        <v>706</v>
      </c>
      <c r="H88" s="893" t="s">
        <v>706</v>
      </c>
      <c r="I88" s="889" t="s">
        <v>706</v>
      </c>
      <c r="J88" s="886" t="s">
        <v>706</v>
      </c>
      <c r="K88" s="886">
        <f>K92+K96+K100+K104+K108+K112+K116</f>
        <v>0</v>
      </c>
      <c r="L88" s="886">
        <f>K88</f>
        <v>0</v>
      </c>
      <c r="M88" s="886" t="s">
        <v>706</v>
      </c>
      <c r="N88" s="886" t="s">
        <v>706</v>
      </c>
      <c r="O88" s="886">
        <f>O92+O96+O100+O104+O108+O112+O116</f>
        <v>0</v>
      </c>
      <c r="P88" s="886">
        <f>O88</f>
        <v>0</v>
      </c>
      <c r="Q88" s="886" t="s">
        <v>706</v>
      </c>
      <c r="R88" s="886" t="s">
        <v>706</v>
      </c>
      <c r="S88" s="886">
        <f>K88+O88</f>
        <v>0</v>
      </c>
      <c r="T88" s="888">
        <f>S88</f>
        <v>0</v>
      </c>
    </row>
    <row r="89" spans="1:20" ht="18" hidden="1" customHeight="1">
      <c r="A89" s="902" t="s">
        <v>708</v>
      </c>
      <c r="B89" s="903"/>
      <c r="C89" s="886" t="e">
        <f>ROUND((Q89-R89)/H89/12,0)</f>
        <v>#DIV/0!</v>
      </c>
      <c r="D89" s="886" t="e">
        <f>ROUND(R89/F89/12,0)</f>
        <v>#DIV/0!</v>
      </c>
      <c r="E89" s="891">
        <f>E90+E91</f>
        <v>0</v>
      </c>
      <c r="F89" s="892">
        <f>F90+F91</f>
        <v>0</v>
      </c>
      <c r="G89" s="892">
        <f>G90+G91</f>
        <v>0</v>
      </c>
      <c r="H89" s="893">
        <f>IF(E89+G89=H90+H91,E89+G89, "CHYBA")</f>
        <v>0</v>
      </c>
      <c r="I89" s="904">
        <f>I90+I91</f>
        <v>0</v>
      </c>
      <c r="J89" s="905">
        <f>J90+J91</f>
        <v>0</v>
      </c>
      <c r="K89" s="905">
        <f>K92</f>
        <v>0</v>
      </c>
      <c r="L89" s="905">
        <f>IF(I89+K89=L90+L91+L92,I89+K89,"CHYBA")</f>
        <v>0</v>
      </c>
      <c r="M89" s="886">
        <f>M90+M91</f>
        <v>0</v>
      </c>
      <c r="N89" s="886">
        <f>N90+N91</f>
        <v>0</v>
      </c>
      <c r="O89" s="886">
        <f>O92</f>
        <v>0</v>
      </c>
      <c r="P89" s="886">
        <f>IF(M89+O89=P90+P91+P92,M89+O89,"CHYBA")</f>
        <v>0</v>
      </c>
      <c r="Q89" s="886">
        <f>Q90+Q91</f>
        <v>0</v>
      </c>
      <c r="R89" s="886">
        <f>R90+R91</f>
        <v>0</v>
      </c>
      <c r="S89" s="886">
        <f>S92</f>
        <v>0</v>
      </c>
      <c r="T89" s="888">
        <f>IF(Q89+S89=T90+T91+T92,Q89+S89,"CHYBA")</f>
        <v>0</v>
      </c>
    </row>
    <row r="90" spans="1:20" ht="15" hidden="1" customHeight="1">
      <c r="A90" s="901" t="s">
        <v>73</v>
      </c>
      <c r="B90" s="885" t="s">
        <v>706</v>
      </c>
      <c r="C90" s="886" t="e">
        <f>ROUND((Q90-R90)/H90/12,0)</f>
        <v>#DIV/0!</v>
      </c>
      <c r="D90" s="886" t="e">
        <f>ROUND(R90/F90/12,0)</f>
        <v>#DIV/0!</v>
      </c>
      <c r="E90" s="906"/>
      <c r="F90" s="907"/>
      <c r="G90" s="907"/>
      <c r="H90" s="888">
        <f>E90+G90</f>
        <v>0</v>
      </c>
      <c r="I90" s="908"/>
      <c r="J90" s="909"/>
      <c r="K90" s="905" t="s">
        <v>706</v>
      </c>
      <c r="L90" s="905">
        <f>I90</f>
        <v>0</v>
      </c>
      <c r="M90" s="909"/>
      <c r="N90" s="909"/>
      <c r="O90" s="886" t="s">
        <v>706</v>
      </c>
      <c r="P90" s="886">
        <f>M90</f>
        <v>0</v>
      </c>
      <c r="Q90" s="886">
        <f>I90+M90</f>
        <v>0</v>
      </c>
      <c r="R90" s="886">
        <f>J90+N90</f>
        <v>0</v>
      </c>
      <c r="S90" s="886" t="s">
        <v>706</v>
      </c>
      <c r="T90" s="888">
        <f>Q90</f>
        <v>0</v>
      </c>
    </row>
    <row r="91" spans="1:20" ht="15" hidden="1" customHeight="1">
      <c r="A91" s="901" t="s">
        <v>74</v>
      </c>
      <c r="B91" s="885" t="s">
        <v>706</v>
      </c>
      <c r="C91" s="886" t="e">
        <f>ROUND((Q91-R91)/H91/12,0)</f>
        <v>#DIV/0!</v>
      </c>
      <c r="D91" s="886" t="e">
        <f>ROUND(R91/F91/12,0)</f>
        <v>#DIV/0!</v>
      </c>
      <c r="E91" s="906"/>
      <c r="F91" s="907"/>
      <c r="G91" s="907"/>
      <c r="H91" s="888">
        <f>E91+G91</f>
        <v>0</v>
      </c>
      <c r="I91" s="908"/>
      <c r="J91" s="909"/>
      <c r="K91" s="905" t="s">
        <v>706</v>
      </c>
      <c r="L91" s="905">
        <f>I91</f>
        <v>0</v>
      </c>
      <c r="M91" s="909"/>
      <c r="N91" s="909"/>
      <c r="O91" s="886" t="s">
        <v>706</v>
      </c>
      <c r="P91" s="886">
        <f>M91</f>
        <v>0</v>
      </c>
      <c r="Q91" s="886">
        <f>I91+M91</f>
        <v>0</v>
      </c>
      <c r="R91" s="886">
        <f>J91+N91</f>
        <v>0</v>
      </c>
      <c r="S91" s="886" t="s">
        <v>706</v>
      </c>
      <c r="T91" s="888">
        <f>Q91</f>
        <v>0</v>
      </c>
    </row>
    <row r="92" spans="1:20" ht="15" hidden="1" customHeight="1">
      <c r="A92" s="901" t="s">
        <v>75</v>
      </c>
      <c r="B92" s="885" t="s">
        <v>706</v>
      </c>
      <c r="C92" s="886" t="s">
        <v>706</v>
      </c>
      <c r="D92" s="886" t="s">
        <v>706</v>
      </c>
      <c r="E92" s="891" t="s">
        <v>706</v>
      </c>
      <c r="F92" s="892" t="s">
        <v>706</v>
      </c>
      <c r="G92" s="892" t="s">
        <v>706</v>
      </c>
      <c r="H92" s="893" t="s">
        <v>706</v>
      </c>
      <c r="I92" s="889" t="s">
        <v>706</v>
      </c>
      <c r="J92" s="886" t="s">
        <v>706</v>
      </c>
      <c r="K92" s="909"/>
      <c r="L92" s="905">
        <f>K92</f>
        <v>0</v>
      </c>
      <c r="M92" s="886" t="s">
        <v>706</v>
      </c>
      <c r="N92" s="886" t="s">
        <v>706</v>
      </c>
      <c r="O92" s="909"/>
      <c r="P92" s="886">
        <f>O92</f>
        <v>0</v>
      </c>
      <c r="Q92" s="886" t="s">
        <v>706</v>
      </c>
      <c r="R92" s="886" t="s">
        <v>706</v>
      </c>
      <c r="S92" s="886">
        <f>K92+O92</f>
        <v>0</v>
      </c>
      <c r="T92" s="888">
        <f>S92</f>
        <v>0</v>
      </c>
    </row>
    <row r="93" spans="1:20" ht="18" hidden="1" customHeight="1">
      <c r="A93" s="902" t="s">
        <v>708</v>
      </c>
      <c r="B93" s="903"/>
      <c r="C93" s="886" t="e">
        <f>ROUND((Q93-R93)/H93/12,0)</f>
        <v>#DIV/0!</v>
      </c>
      <c r="D93" s="886" t="e">
        <f>ROUND(R93/F93/12,0)</f>
        <v>#DIV/0!</v>
      </c>
      <c r="E93" s="891">
        <f>E94+E95</f>
        <v>0</v>
      </c>
      <c r="F93" s="892">
        <f>F94+F95</f>
        <v>0</v>
      </c>
      <c r="G93" s="892">
        <f>G94+G95</f>
        <v>0</v>
      </c>
      <c r="H93" s="893">
        <f>IF(E93+G93=H94+H95,E93+G93, "CHYBA")</f>
        <v>0</v>
      </c>
      <c r="I93" s="889">
        <f>I94+I95</f>
        <v>0</v>
      </c>
      <c r="J93" s="886">
        <f t="shared" ref="J93" si="29">J94+J95</f>
        <v>0</v>
      </c>
      <c r="K93" s="886">
        <f>K96</f>
        <v>0</v>
      </c>
      <c r="L93" s="886">
        <f>IF(I93+K93=L94+L95+L96,I93+K93,"CHYBA")</f>
        <v>0</v>
      </c>
      <c r="M93" s="886">
        <f>M94+M95</f>
        <v>0</v>
      </c>
      <c r="N93" s="886">
        <f>N94+N95</f>
        <v>0</v>
      </c>
      <c r="O93" s="886">
        <f>O96</f>
        <v>0</v>
      </c>
      <c r="P93" s="886">
        <f>IF(M93+O93=P94+P95+P96,M93+O93,"CHYBA")</f>
        <v>0</v>
      </c>
      <c r="Q93" s="886">
        <f>Q94+Q95</f>
        <v>0</v>
      </c>
      <c r="R93" s="886">
        <f>R94+R95</f>
        <v>0</v>
      </c>
      <c r="S93" s="886">
        <f>S96</f>
        <v>0</v>
      </c>
      <c r="T93" s="888">
        <f>IF(Q93+S93=T94+T95+T96,Q93+S93,"CHYBA")</f>
        <v>0</v>
      </c>
    </row>
    <row r="94" spans="1:20" ht="15" hidden="1" customHeight="1">
      <c r="A94" s="901" t="s">
        <v>73</v>
      </c>
      <c r="B94" s="885" t="s">
        <v>706</v>
      </c>
      <c r="C94" s="886" t="e">
        <f>ROUND((Q94-R94)/H94/12,0)</f>
        <v>#DIV/0!</v>
      </c>
      <c r="D94" s="886" t="e">
        <f>ROUND(R94/F94/12,0)</f>
        <v>#DIV/0!</v>
      </c>
      <c r="E94" s="906"/>
      <c r="F94" s="907"/>
      <c r="G94" s="907"/>
      <c r="H94" s="888">
        <f>E94+G94</f>
        <v>0</v>
      </c>
      <c r="I94" s="908"/>
      <c r="J94" s="909"/>
      <c r="K94" s="886" t="s">
        <v>706</v>
      </c>
      <c r="L94" s="886">
        <f>I94</f>
        <v>0</v>
      </c>
      <c r="M94" s="909"/>
      <c r="N94" s="909"/>
      <c r="O94" s="886" t="s">
        <v>706</v>
      </c>
      <c r="P94" s="886">
        <f>M94</f>
        <v>0</v>
      </c>
      <c r="Q94" s="886">
        <f>I94+M94</f>
        <v>0</v>
      </c>
      <c r="R94" s="886">
        <f>J94+N94</f>
        <v>0</v>
      </c>
      <c r="S94" s="886" t="s">
        <v>706</v>
      </c>
      <c r="T94" s="888">
        <f>Q94</f>
        <v>0</v>
      </c>
    </row>
    <row r="95" spans="1:20" ht="15" hidden="1" customHeight="1">
      <c r="A95" s="901" t="s">
        <v>74</v>
      </c>
      <c r="B95" s="885" t="s">
        <v>706</v>
      </c>
      <c r="C95" s="886" t="e">
        <f>ROUND((Q95-R95)/H95/12,0)</f>
        <v>#DIV/0!</v>
      </c>
      <c r="D95" s="886" t="e">
        <f>ROUND(R95/F95/12,0)</f>
        <v>#DIV/0!</v>
      </c>
      <c r="E95" s="906"/>
      <c r="F95" s="907"/>
      <c r="G95" s="907"/>
      <c r="H95" s="888">
        <f>E95+G95</f>
        <v>0</v>
      </c>
      <c r="I95" s="908"/>
      <c r="J95" s="909"/>
      <c r="K95" s="886" t="s">
        <v>706</v>
      </c>
      <c r="L95" s="886">
        <f>I95</f>
        <v>0</v>
      </c>
      <c r="M95" s="909"/>
      <c r="N95" s="909"/>
      <c r="O95" s="886" t="s">
        <v>706</v>
      </c>
      <c r="P95" s="886">
        <f>M95</f>
        <v>0</v>
      </c>
      <c r="Q95" s="886">
        <f>I95+M95</f>
        <v>0</v>
      </c>
      <c r="R95" s="886">
        <f>J95+N95</f>
        <v>0</v>
      </c>
      <c r="S95" s="886" t="s">
        <v>706</v>
      </c>
      <c r="T95" s="888">
        <f>Q95</f>
        <v>0</v>
      </c>
    </row>
    <row r="96" spans="1:20" ht="15" hidden="1" customHeight="1">
      <c r="A96" s="901" t="s">
        <v>75</v>
      </c>
      <c r="B96" s="885" t="s">
        <v>706</v>
      </c>
      <c r="C96" s="886" t="s">
        <v>706</v>
      </c>
      <c r="D96" s="886" t="s">
        <v>706</v>
      </c>
      <c r="E96" s="891" t="s">
        <v>706</v>
      </c>
      <c r="F96" s="892" t="s">
        <v>706</v>
      </c>
      <c r="G96" s="892" t="s">
        <v>706</v>
      </c>
      <c r="H96" s="893" t="s">
        <v>706</v>
      </c>
      <c r="I96" s="889" t="s">
        <v>706</v>
      </c>
      <c r="J96" s="886" t="s">
        <v>706</v>
      </c>
      <c r="K96" s="909"/>
      <c r="L96" s="886">
        <f>K96</f>
        <v>0</v>
      </c>
      <c r="M96" s="886" t="s">
        <v>706</v>
      </c>
      <c r="N96" s="886" t="s">
        <v>706</v>
      </c>
      <c r="O96" s="909"/>
      <c r="P96" s="886">
        <f>O96</f>
        <v>0</v>
      </c>
      <c r="Q96" s="886" t="s">
        <v>706</v>
      </c>
      <c r="R96" s="886" t="s">
        <v>706</v>
      </c>
      <c r="S96" s="886">
        <f>K96+O96</f>
        <v>0</v>
      </c>
      <c r="T96" s="888">
        <f>S96</f>
        <v>0</v>
      </c>
    </row>
    <row r="97" spans="1:20" ht="18" hidden="1" customHeight="1">
      <c r="A97" s="902" t="s">
        <v>708</v>
      </c>
      <c r="B97" s="903"/>
      <c r="C97" s="886" t="e">
        <f>ROUND((Q97-R97)/H97/12,0)</f>
        <v>#DIV/0!</v>
      </c>
      <c r="D97" s="886" t="e">
        <f>ROUND(R97/F97/12,0)</f>
        <v>#DIV/0!</v>
      </c>
      <c r="E97" s="891">
        <f>E98+E99</f>
        <v>0</v>
      </c>
      <c r="F97" s="892">
        <f>F98+F99</f>
        <v>0</v>
      </c>
      <c r="G97" s="892">
        <f>G98+G99</f>
        <v>0</v>
      </c>
      <c r="H97" s="893">
        <f>IF(E97+G97=H98+H99,E97+G97, "CHYBA")</f>
        <v>0</v>
      </c>
      <c r="I97" s="889">
        <f>I98+I99</f>
        <v>0</v>
      </c>
      <c r="J97" s="886">
        <f t="shared" ref="J97" si="30">J98+J99</f>
        <v>0</v>
      </c>
      <c r="K97" s="886">
        <f>K100</f>
        <v>0</v>
      </c>
      <c r="L97" s="886">
        <f>IF(I97+K97=L98+L99+L100,I97+K97,"CHYBA")</f>
        <v>0</v>
      </c>
      <c r="M97" s="886">
        <f>M98+M99</f>
        <v>0</v>
      </c>
      <c r="N97" s="886">
        <f>N98+N99</f>
        <v>0</v>
      </c>
      <c r="O97" s="886">
        <f>O100</f>
        <v>0</v>
      </c>
      <c r="P97" s="886">
        <f>IF(M97+O97=P98+P99+P100,M97+O97,"CHYBA")</f>
        <v>0</v>
      </c>
      <c r="Q97" s="886">
        <f>Q98+Q99</f>
        <v>0</v>
      </c>
      <c r="R97" s="886">
        <f>R98+R99</f>
        <v>0</v>
      </c>
      <c r="S97" s="886">
        <f>S100</f>
        <v>0</v>
      </c>
      <c r="T97" s="888">
        <f>IF(Q97+S97=T98+T99+T100,Q97+S97,"CHYBA")</f>
        <v>0</v>
      </c>
    </row>
    <row r="98" spans="1:20" ht="15" hidden="1" customHeight="1">
      <c r="A98" s="901" t="s">
        <v>73</v>
      </c>
      <c r="B98" s="885" t="s">
        <v>706</v>
      </c>
      <c r="C98" s="886" t="e">
        <f>ROUND((Q98-R98)/H98/12,0)</f>
        <v>#DIV/0!</v>
      </c>
      <c r="D98" s="886" t="e">
        <f>ROUND(R98/F98/12,0)</f>
        <v>#DIV/0!</v>
      </c>
      <c r="E98" s="906"/>
      <c r="F98" s="907"/>
      <c r="G98" s="907"/>
      <c r="H98" s="888">
        <f>E98+G98</f>
        <v>0</v>
      </c>
      <c r="I98" s="908"/>
      <c r="J98" s="909"/>
      <c r="K98" s="886" t="s">
        <v>706</v>
      </c>
      <c r="L98" s="886">
        <f>I98</f>
        <v>0</v>
      </c>
      <c r="M98" s="909"/>
      <c r="N98" s="909"/>
      <c r="O98" s="886" t="s">
        <v>706</v>
      </c>
      <c r="P98" s="886">
        <f>M98</f>
        <v>0</v>
      </c>
      <c r="Q98" s="886">
        <f>I98+M98</f>
        <v>0</v>
      </c>
      <c r="R98" s="886">
        <f>J98+N98</f>
        <v>0</v>
      </c>
      <c r="S98" s="886" t="s">
        <v>706</v>
      </c>
      <c r="T98" s="888">
        <f>Q98</f>
        <v>0</v>
      </c>
    </row>
    <row r="99" spans="1:20" ht="15" hidden="1" customHeight="1">
      <c r="A99" s="901" t="s">
        <v>74</v>
      </c>
      <c r="B99" s="885" t="s">
        <v>706</v>
      </c>
      <c r="C99" s="886" t="e">
        <f>ROUND((Q99-R99)/H99/12,0)</f>
        <v>#DIV/0!</v>
      </c>
      <c r="D99" s="886" t="e">
        <f>ROUND(R99/F99/12,0)</f>
        <v>#DIV/0!</v>
      </c>
      <c r="E99" s="906"/>
      <c r="F99" s="907"/>
      <c r="G99" s="907"/>
      <c r="H99" s="888">
        <f>E99+G99</f>
        <v>0</v>
      </c>
      <c r="I99" s="908"/>
      <c r="J99" s="909"/>
      <c r="K99" s="886" t="s">
        <v>706</v>
      </c>
      <c r="L99" s="886">
        <f>I99</f>
        <v>0</v>
      </c>
      <c r="M99" s="909"/>
      <c r="N99" s="909"/>
      <c r="O99" s="886" t="s">
        <v>706</v>
      </c>
      <c r="P99" s="886">
        <f>M99</f>
        <v>0</v>
      </c>
      <c r="Q99" s="886">
        <f>I99+M99</f>
        <v>0</v>
      </c>
      <c r="R99" s="886">
        <f>J99+N99</f>
        <v>0</v>
      </c>
      <c r="S99" s="886" t="s">
        <v>706</v>
      </c>
      <c r="T99" s="888">
        <f>Q99</f>
        <v>0</v>
      </c>
    </row>
    <row r="100" spans="1:20" ht="15" hidden="1" customHeight="1">
      <c r="A100" s="901" t="s">
        <v>75</v>
      </c>
      <c r="B100" s="885" t="s">
        <v>706</v>
      </c>
      <c r="C100" s="886" t="s">
        <v>706</v>
      </c>
      <c r="D100" s="886" t="s">
        <v>706</v>
      </c>
      <c r="E100" s="891" t="s">
        <v>706</v>
      </c>
      <c r="F100" s="892" t="s">
        <v>706</v>
      </c>
      <c r="G100" s="892" t="s">
        <v>706</v>
      </c>
      <c r="H100" s="893" t="s">
        <v>706</v>
      </c>
      <c r="I100" s="889" t="s">
        <v>706</v>
      </c>
      <c r="J100" s="886" t="s">
        <v>706</v>
      </c>
      <c r="K100" s="909"/>
      <c r="L100" s="886">
        <f>K100</f>
        <v>0</v>
      </c>
      <c r="M100" s="886" t="s">
        <v>706</v>
      </c>
      <c r="N100" s="886" t="s">
        <v>706</v>
      </c>
      <c r="O100" s="909"/>
      <c r="P100" s="886">
        <f>O100</f>
        <v>0</v>
      </c>
      <c r="Q100" s="886" t="s">
        <v>706</v>
      </c>
      <c r="R100" s="886" t="s">
        <v>706</v>
      </c>
      <c r="S100" s="886">
        <f>K100+O100</f>
        <v>0</v>
      </c>
      <c r="T100" s="888">
        <f>S100</f>
        <v>0</v>
      </c>
    </row>
    <row r="101" spans="1:20" ht="18" hidden="1" customHeight="1">
      <c r="A101" s="902" t="s">
        <v>708</v>
      </c>
      <c r="B101" s="903"/>
      <c r="C101" s="886" t="e">
        <f>ROUND((Q101-R101)/H101/12,0)</f>
        <v>#DIV/0!</v>
      </c>
      <c r="D101" s="886" t="e">
        <f>ROUND(R101/F101/12,0)</f>
        <v>#DIV/0!</v>
      </c>
      <c r="E101" s="891">
        <f>E102+E103</f>
        <v>0</v>
      </c>
      <c r="F101" s="892">
        <f>F102+F103</f>
        <v>0</v>
      </c>
      <c r="G101" s="892">
        <f>G102+G103</f>
        <v>0</v>
      </c>
      <c r="H101" s="893">
        <f>IF(E101+G101=H102+H103,E101+G101, "CHYBA")</f>
        <v>0</v>
      </c>
      <c r="I101" s="889">
        <f>I102+I103</f>
        <v>0</v>
      </c>
      <c r="J101" s="886">
        <f t="shared" ref="J101" si="31">J102+J103</f>
        <v>0</v>
      </c>
      <c r="K101" s="886">
        <f>K104</f>
        <v>0</v>
      </c>
      <c r="L101" s="886">
        <f>IF(I101+K101=L102+L103+L104,I101+K101,"CHYBA")</f>
        <v>0</v>
      </c>
      <c r="M101" s="886">
        <f>M102+M103</f>
        <v>0</v>
      </c>
      <c r="N101" s="886">
        <f>N102+N103</f>
        <v>0</v>
      </c>
      <c r="O101" s="886">
        <f>O104</f>
        <v>0</v>
      </c>
      <c r="P101" s="886">
        <f>IF(M101+O101=P102+P103+P104,M101+O101,"CHYBA")</f>
        <v>0</v>
      </c>
      <c r="Q101" s="886">
        <f>Q102+Q103</f>
        <v>0</v>
      </c>
      <c r="R101" s="886">
        <f>R102+R103</f>
        <v>0</v>
      </c>
      <c r="S101" s="886">
        <f>S104</f>
        <v>0</v>
      </c>
      <c r="T101" s="888">
        <f>IF(Q101+S101=T102+T103+T104,Q101+S101,"CHYBA")</f>
        <v>0</v>
      </c>
    </row>
    <row r="102" spans="1:20" ht="15" hidden="1" customHeight="1">
      <c r="A102" s="901" t="s">
        <v>73</v>
      </c>
      <c r="B102" s="885" t="s">
        <v>706</v>
      </c>
      <c r="C102" s="886" t="e">
        <f>ROUND((Q102-R102)/H102/12,0)</f>
        <v>#DIV/0!</v>
      </c>
      <c r="D102" s="886" t="e">
        <f>ROUND(R102/F102/12,0)</f>
        <v>#DIV/0!</v>
      </c>
      <c r="E102" s="906"/>
      <c r="F102" s="907"/>
      <c r="G102" s="907"/>
      <c r="H102" s="888">
        <f>E102+G102</f>
        <v>0</v>
      </c>
      <c r="I102" s="908"/>
      <c r="J102" s="909"/>
      <c r="K102" s="886" t="s">
        <v>706</v>
      </c>
      <c r="L102" s="886">
        <f>I102</f>
        <v>0</v>
      </c>
      <c r="M102" s="909"/>
      <c r="N102" s="909"/>
      <c r="O102" s="886" t="s">
        <v>706</v>
      </c>
      <c r="P102" s="886">
        <f>M102</f>
        <v>0</v>
      </c>
      <c r="Q102" s="886">
        <f>I102+M102</f>
        <v>0</v>
      </c>
      <c r="R102" s="886">
        <f>J102+N102</f>
        <v>0</v>
      </c>
      <c r="S102" s="886" t="s">
        <v>706</v>
      </c>
      <c r="T102" s="888">
        <f>Q102</f>
        <v>0</v>
      </c>
    </row>
    <row r="103" spans="1:20" ht="15" hidden="1" customHeight="1">
      <c r="A103" s="901" t="s">
        <v>74</v>
      </c>
      <c r="B103" s="885" t="s">
        <v>706</v>
      </c>
      <c r="C103" s="886" t="e">
        <f>ROUND((Q103-R103)/H103/12,0)</f>
        <v>#DIV/0!</v>
      </c>
      <c r="D103" s="886" t="e">
        <f>ROUND(R103/F103/12,0)</f>
        <v>#DIV/0!</v>
      </c>
      <c r="E103" s="906"/>
      <c r="F103" s="907"/>
      <c r="G103" s="907"/>
      <c r="H103" s="888">
        <f>E103+G103</f>
        <v>0</v>
      </c>
      <c r="I103" s="908"/>
      <c r="J103" s="909"/>
      <c r="K103" s="886" t="s">
        <v>706</v>
      </c>
      <c r="L103" s="886">
        <f>I103</f>
        <v>0</v>
      </c>
      <c r="M103" s="909"/>
      <c r="N103" s="909"/>
      <c r="O103" s="886" t="s">
        <v>706</v>
      </c>
      <c r="P103" s="886">
        <f>M103</f>
        <v>0</v>
      </c>
      <c r="Q103" s="886">
        <f>I103+M103</f>
        <v>0</v>
      </c>
      <c r="R103" s="886">
        <f>J103+N103</f>
        <v>0</v>
      </c>
      <c r="S103" s="886" t="s">
        <v>706</v>
      </c>
      <c r="T103" s="888">
        <f>Q103</f>
        <v>0</v>
      </c>
    </row>
    <row r="104" spans="1:20" ht="15" hidden="1" customHeight="1">
      <c r="A104" s="901" t="s">
        <v>75</v>
      </c>
      <c r="B104" s="885" t="s">
        <v>706</v>
      </c>
      <c r="C104" s="886" t="s">
        <v>706</v>
      </c>
      <c r="D104" s="886" t="s">
        <v>706</v>
      </c>
      <c r="E104" s="891" t="s">
        <v>706</v>
      </c>
      <c r="F104" s="892" t="s">
        <v>706</v>
      </c>
      <c r="G104" s="892" t="s">
        <v>706</v>
      </c>
      <c r="H104" s="893" t="s">
        <v>706</v>
      </c>
      <c r="I104" s="889" t="s">
        <v>706</v>
      </c>
      <c r="J104" s="886" t="s">
        <v>706</v>
      </c>
      <c r="K104" s="909"/>
      <c r="L104" s="886">
        <f>K104</f>
        <v>0</v>
      </c>
      <c r="M104" s="886" t="s">
        <v>706</v>
      </c>
      <c r="N104" s="886" t="s">
        <v>706</v>
      </c>
      <c r="O104" s="909"/>
      <c r="P104" s="886">
        <f>O104</f>
        <v>0</v>
      </c>
      <c r="Q104" s="886" t="s">
        <v>706</v>
      </c>
      <c r="R104" s="886" t="s">
        <v>706</v>
      </c>
      <c r="S104" s="886">
        <f>K104+O104</f>
        <v>0</v>
      </c>
      <c r="T104" s="888">
        <f>S104</f>
        <v>0</v>
      </c>
    </row>
    <row r="105" spans="1:20" ht="18" hidden="1" customHeight="1">
      <c r="A105" s="902" t="s">
        <v>708</v>
      </c>
      <c r="B105" s="903"/>
      <c r="C105" s="886" t="e">
        <f>ROUND((Q105-R105)/H105/12,0)</f>
        <v>#DIV/0!</v>
      </c>
      <c r="D105" s="886" t="e">
        <f>ROUND(R105/F105/12,0)</f>
        <v>#DIV/0!</v>
      </c>
      <c r="E105" s="891">
        <f>E106+E107</f>
        <v>0</v>
      </c>
      <c r="F105" s="892">
        <f>F106+F107</f>
        <v>0</v>
      </c>
      <c r="G105" s="892">
        <f>G106+G107</f>
        <v>0</v>
      </c>
      <c r="H105" s="893">
        <f>IF(E105+G105=H106+H107,E105+G105, "CHYBA")</f>
        <v>0</v>
      </c>
      <c r="I105" s="889">
        <f>I106+I107</f>
        <v>0</v>
      </c>
      <c r="J105" s="886">
        <f t="shared" ref="J105" si="32">J106+J107</f>
        <v>0</v>
      </c>
      <c r="K105" s="886">
        <f>K108</f>
        <v>0</v>
      </c>
      <c r="L105" s="886">
        <f>IF(I105+K105=L106+L107+L108,I105+K105,"CHYBA")</f>
        <v>0</v>
      </c>
      <c r="M105" s="886">
        <f>M106+M107</f>
        <v>0</v>
      </c>
      <c r="N105" s="886">
        <f>N106+N107</f>
        <v>0</v>
      </c>
      <c r="O105" s="886">
        <f>O108</f>
        <v>0</v>
      </c>
      <c r="P105" s="886">
        <f>IF(M105+O105=P106+P107+P108,M105+O105,"CHYBA")</f>
        <v>0</v>
      </c>
      <c r="Q105" s="886">
        <f>Q106+Q107</f>
        <v>0</v>
      </c>
      <c r="R105" s="886">
        <f>R106+R107</f>
        <v>0</v>
      </c>
      <c r="S105" s="886">
        <f>S108</f>
        <v>0</v>
      </c>
      <c r="T105" s="888">
        <f>IF(Q105+S105=T106+T107+T108,Q105+S105,"CHYBA")</f>
        <v>0</v>
      </c>
    </row>
    <row r="106" spans="1:20" ht="15" hidden="1" customHeight="1">
      <c r="A106" s="901" t="s">
        <v>73</v>
      </c>
      <c r="B106" s="885" t="s">
        <v>706</v>
      </c>
      <c r="C106" s="886" t="e">
        <f>ROUND((Q106-R106)/H106/12,0)</f>
        <v>#DIV/0!</v>
      </c>
      <c r="D106" s="886" t="e">
        <f>ROUND(R106/F106/12,0)</f>
        <v>#DIV/0!</v>
      </c>
      <c r="E106" s="906"/>
      <c r="F106" s="907"/>
      <c r="G106" s="907"/>
      <c r="H106" s="888">
        <f>E106+G106</f>
        <v>0</v>
      </c>
      <c r="I106" s="908"/>
      <c r="J106" s="909"/>
      <c r="K106" s="886" t="s">
        <v>706</v>
      </c>
      <c r="L106" s="886">
        <f>I106</f>
        <v>0</v>
      </c>
      <c r="M106" s="909"/>
      <c r="N106" s="909"/>
      <c r="O106" s="886" t="s">
        <v>706</v>
      </c>
      <c r="P106" s="886">
        <f>M106</f>
        <v>0</v>
      </c>
      <c r="Q106" s="886">
        <f>I106+M106</f>
        <v>0</v>
      </c>
      <c r="R106" s="886">
        <f>J106+N106</f>
        <v>0</v>
      </c>
      <c r="S106" s="886" t="s">
        <v>706</v>
      </c>
      <c r="T106" s="888">
        <f>Q106</f>
        <v>0</v>
      </c>
    </row>
    <row r="107" spans="1:20" ht="15" hidden="1" customHeight="1">
      <c r="A107" s="901" t="s">
        <v>74</v>
      </c>
      <c r="B107" s="885" t="s">
        <v>706</v>
      </c>
      <c r="C107" s="886" t="e">
        <f>ROUND((Q107-R107)/H107/12,0)</f>
        <v>#DIV/0!</v>
      </c>
      <c r="D107" s="886" t="e">
        <f>ROUND(R107/F107/12,0)</f>
        <v>#DIV/0!</v>
      </c>
      <c r="E107" s="906"/>
      <c r="F107" s="907"/>
      <c r="G107" s="907"/>
      <c r="H107" s="888">
        <f>E107+G107</f>
        <v>0</v>
      </c>
      <c r="I107" s="908"/>
      <c r="J107" s="909"/>
      <c r="K107" s="886" t="s">
        <v>706</v>
      </c>
      <c r="L107" s="886">
        <f>I107</f>
        <v>0</v>
      </c>
      <c r="M107" s="909"/>
      <c r="N107" s="909"/>
      <c r="O107" s="886" t="s">
        <v>706</v>
      </c>
      <c r="P107" s="886">
        <f>M107</f>
        <v>0</v>
      </c>
      <c r="Q107" s="886">
        <f>I107+M107</f>
        <v>0</v>
      </c>
      <c r="R107" s="886">
        <f>J107+N107</f>
        <v>0</v>
      </c>
      <c r="S107" s="886" t="s">
        <v>706</v>
      </c>
      <c r="T107" s="888">
        <f>Q107</f>
        <v>0</v>
      </c>
    </row>
    <row r="108" spans="1:20" ht="15" hidden="1" customHeight="1">
      <c r="A108" s="901" t="s">
        <v>75</v>
      </c>
      <c r="B108" s="885" t="s">
        <v>706</v>
      </c>
      <c r="C108" s="886" t="s">
        <v>706</v>
      </c>
      <c r="D108" s="886" t="s">
        <v>706</v>
      </c>
      <c r="E108" s="891" t="s">
        <v>706</v>
      </c>
      <c r="F108" s="892" t="s">
        <v>706</v>
      </c>
      <c r="G108" s="892" t="s">
        <v>706</v>
      </c>
      <c r="H108" s="893" t="s">
        <v>706</v>
      </c>
      <c r="I108" s="889" t="s">
        <v>706</v>
      </c>
      <c r="J108" s="886" t="s">
        <v>706</v>
      </c>
      <c r="K108" s="909"/>
      <c r="L108" s="886">
        <f>K108</f>
        <v>0</v>
      </c>
      <c r="M108" s="886" t="s">
        <v>706</v>
      </c>
      <c r="N108" s="886" t="s">
        <v>706</v>
      </c>
      <c r="O108" s="909"/>
      <c r="P108" s="886">
        <f>O108</f>
        <v>0</v>
      </c>
      <c r="Q108" s="886" t="s">
        <v>706</v>
      </c>
      <c r="R108" s="886" t="s">
        <v>706</v>
      </c>
      <c r="S108" s="886">
        <f>K108+O108</f>
        <v>0</v>
      </c>
      <c r="T108" s="888">
        <f>S108</f>
        <v>0</v>
      </c>
    </row>
    <row r="109" spans="1:20" ht="18" hidden="1" customHeight="1">
      <c r="A109" s="902" t="s">
        <v>708</v>
      </c>
      <c r="B109" s="903"/>
      <c r="C109" s="886" t="e">
        <f>ROUND((Q109-R109)/H109/12,0)</f>
        <v>#DIV/0!</v>
      </c>
      <c r="D109" s="886" t="e">
        <f>ROUND(R109/F109/12,0)</f>
        <v>#DIV/0!</v>
      </c>
      <c r="E109" s="891">
        <f>E110+E111</f>
        <v>0</v>
      </c>
      <c r="F109" s="892">
        <f>F110+F111</f>
        <v>0</v>
      </c>
      <c r="G109" s="892">
        <f>G110+G111</f>
        <v>0</v>
      </c>
      <c r="H109" s="893">
        <f>IF(E109+G109=H110+H111,E109+G109, "CHYBA")</f>
        <v>0</v>
      </c>
      <c r="I109" s="889">
        <f>I110+I111</f>
        <v>0</v>
      </c>
      <c r="J109" s="886">
        <f t="shared" ref="J109" si="33">J110+J111</f>
        <v>0</v>
      </c>
      <c r="K109" s="886">
        <f>K112</f>
        <v>0</v>
      </c>
      <c r="L109" s="886">
        <f>IF(I109+K109=L110+L111+L112,I109+K109,"CHYBA")</f>
        <v>0</v>
      </c>
      <c r="M109" s="886">
        <f>M110+M111</f>
        <v>0</v>
      </c>
      <c r="N109" s="886">
        <f>N110+N111</f>
        <v>0</v>
      </c>
      <c r="O109" s="886">
        <f>O112</f>
        <v>0</v>
      </c>
      <c r="P109" s="886">
        <f>IF(M109+O109=P110+P111+P112,M109+O109,"CHYBA")</f>
        <v>0</v>
      </c>
      <c r="Q109" s="886">
        <f>Q110+Q111</f>
        <v>0</v>
      </c>
      <c r="R109" s="886">
        <f>R110+R111</f>
        <v>0</v>
      </c>
      <c r="S109" s="886">
        <f>S112</f>
        <v>0</v>
      </c>
      <c r="T109" s="888">
        <f>IF(Q109+S109=T110+T111+T112,Q109+S109,"CHYBA")</f>
        <v>0</v>
      </c>
    </row>
    <row r="110" spans="1:20" ht="15" hidden="1" customHeight="1">
      <c r="A110" s="901" t="s">
        <v>73</v>
      </c>
      <c r="B110" s="885" t="s">
        <v>706</v>
      </c>
      <c r="C110" s="886" t="e">
        <f>ROUND((Q110-R110)/H110/12,0)</f>
        <v>#DIV/0!</v>
      </c>
      <c r="D110" s="886" t="e">
        <f>ROUND(R110/F110/12,0)</f>
        <v>#DIV/0!</v>
      </c>
      <c r="E110" s="906"/>
      <c r="F110" s="907"/>
      <c r="G110" s="907"/>
      <c r="H110" s="888">
        <f>E110+G110</f>
        <v>0</v>
      </c>
      <c r="I110" s="908"/>
      <c r="J110" s="909"/>
      <c r="K110" s="886" t="s">
        <v>706</v>
      </c>
      <c r="L110" s="886">
        <f>I110</f>
        <v>0</v>
      </c>
      <c r="M110" s="909"/>
      <c r="N110" s="909"/>
      <c r="O110" s="886" t="s">
        <v>706</v>
      </c>
      <c r="P110" s="886">
        <f>M110</f>
        <v>0</v>
      </c>
      <c r="Q110" s="886">
        <f>I110+M110</f>
        <v>0</v>
      </c>
      <c r="R110" s="886">
        <f>J110+N110</f>
        <v>0</v>
      </c>
      <c r="S110" s="886" t="s">
        <v>706</v>
      </c>
      <c r="T110" s="888">
        <f>Q110</f>
        <v>0</v>
      </c>
    </row>
    <row r="111" spans="1:20" ht="15" hidden="1" customHeight="1">
      <c r="A111" s="901" t="s">
        <v>74</v>
      </c>
      <c r="B111" s="885" t="s">
        <v>706</v>
      </c>
      <c r="C111" s="886" t="e">
        <f>ROUND((Q111-R111)/H111/12,0)</f>
        <v>#DIV/0!</v>
      </c>
      <c r="D111" s="886" t="e">
        <f>ROUND(R111/F111/12,0)</f>
        <v>#DIV/0!</v>
      </c>
      <c r="E111" s="906"/>
      <c r="F111" s="907"/>
      <c r="G111" s="907"/>
      <c r="H111" s="888">
        <f>E111+G111</f>
        <v>0</v>
      </c>
      <c r="I111" s="908"/>
      <c r="J111" s="909"/>
      <c r="K111" s="886" t="s">
        <v>706</v>
      </c>
      <c r="L111" s="886">
        <f>I111</f>
        <v>0</v>
      </c>
      <c r="M111" s="909"/>
      <c r="N111" s="909"/>
      <c r="O111" s="886" t="s">
        <v>706</v>
      </c>
      <c r="P111" s="886">
        <f>M111</f>
        <v>0</v>
      </c>
      <c r="Q111" s="886">
        <f>I111+M111</f>
        <v>0</v>
      </c>
      <c r="R111" s="886">
        <f>J111+N111</f>
        <v>0</v>
      </c>
      <c r="S111" s="886" t="s">
        <v>706</v>
      </c>
      <c r="T111" s="888">
        <f>Q111</f>
        <v>0</v>
      </c>
    </row>
    <row r="112" spans="1:20" ht="15" hidden="1" customHeight="1">
      <c r="A112" s="901" t="s">
        <v>75</v>
      </c>
      <c r="B112" s="885" t="s">
        <v>706</v>
      </c>
      <c r="C112" s="886" t="s">
        <v>706</v>
      </c>
      <c r="D112" s="886" t="s">
        <v>706</v>
      </c>
      <c r="E112" s="891" t="s">
        <v>706</v>
      </c>
      <c r="F112" s="892" t="s">
        <v>706</v>
      </c>
      <c r="G112" s="892" t="s">
        <v>706</v>
      </c>
      <c r="H112" s="893" t="s">
        <v>706</v>
      </c>
      <c r="I112" s="889" t="s">
        <v>706</v>
      </c>
      <c r="J112" s="886" t="s">
        <v>706</v>
      </c>
      <c r="K112" s="909"/>
      <c r="L112" s="886">
        <f>K112</f>
        <v>0</v>
      </c>
      <c r="M112" s="886" t="s">
        <v>706</v>
      </c>
      <c r="N112" s="886" t="s">
        <v>706</v>
      </c>
      <c r="O112" s="909"/>
      <c r="P112" s="886">
        <f>O112</f>
        <v>0</v>
      </c>
      <c r="Q112" s="886" t="s">
        <v>706</v>
      </c>
      <c r="R112" s="886" t="s">
        <v>706</v>
      </c>
      <c r="S112" s="886">
        <f>K112+O112</f>
        <v>0</v>
      </c>
      <c r="T112" s="888">
        <f>S112</f>
        <v>0</v>
      </c>
    </row>
    <row r="113" spans="1:20" ht="18" hidden="1" customHeight="1">
      <c r="A113" s="902" t="s">
        <v>708</v>
      </c>
      <c r="B113" s="903"/>
      <c r="C113" s="886" t="e">
        <f>ROUND((Q113-R113)/H113/12,0)</f>
        <v>#DIV/0!</v>
      </c>
      <c r="D113" s="886" t="e">
        <f>ROUND(R113/F113/12,0)</f>
        <v>#DIV/0!</v>
      </c>
      <c r="E113" s="891">
        <f>E114+E115</f>
        <v>0</v>
      </c>
      <c r="F113" s="892">
        <f>F114+F115</f>
        <v>0</v>
      </c>
      <c r="G113" s="892">
        <f>G114+G115</f>
        <v>0</v>
      </c>
      <c r="H113" s="893">
        <f>IF(E113+G113=H114+H115,E113+G113, "CHYBA")</f>
        <v>0</v>
      </c>
      <c r="I113" s="889">
        <f>I114+I115</f>
        <v>0</v>
      </c>
      <c r="J113" s="886">
        <f t="shared" ref="J113" si="34">J114+J115</f>
        <v>0</v>
      </c>
      <c r="K113" s="886">
        <f>K116</f>
        <v>0</v>
      </c>
      <c r="L113" s="886">
        <f>IF(I113+K113=L114+L115+L116,I113+K113,"CHYBA")</f>
        <v>0</v>
      </c>
      <c r="M113" s="886">
        <f>M114+M115</f>
        <v>0</v>
      </c>
      <c r="N113" s="886">
        <f>N114+N115</f>
        <v>0</v>
      </c>
      <c r="O113" s="886">
        <f>O116</f>
        <v>0</v>
      </c>
      <c r="P113" s="886">
        <f>IF(M113+O113=P114+P115+P116,M113+O113,"CHYBA")</f>
        <v>0</v>
      </c>
      <c r="Q113" s="886">
        <f>Q114+Q115</f>
        <v>0</v>
      </c>
      <c r="R113" s="886">
        <f>R114+R115</f>
        <v>0</v>
      </c>
      <c r="S113" s="886">
        <f>S116</f>
        <v>0</v>
      </c>
      <c r="T113" s="888">
        <f>IF(Q113+S113=T114+T115+T116,Q113+S113,"CHYBA")</f>
        <v>0</v>
      </c>
    </row>
    <row r="114" spans="1:20" ht="15" hidden="1" customHeight="1">
      <c r="A114" s="901" t="s">
        <v>73</v>
      </c>
      <c r="B114" s="885" t="s">
        <v>706</v>
      </c>
      <c r="C114" s="886" t="e">
        <f>ROUND((Q114-R114)/H114/12,0)</f>
        <v>#DIV/0!</v>
      </c>
      <c r="D114" s="886" t="e">
        <f>ROUND(R114/F114/12,0)</f>
        <v>#DIV/0!</v>
      </c>
      <c r="E114" s="906"/>
      <c r="F114" s="907"/>
      <c r="G114" s="907"/>
      <c r="H114" s="888">
        <f>E114+G114</f>
        <v>0</v>
      </c>
      <c r="I114" s="908"/>
      <c r="J114" s="909"/>
      <c r="K114" s="886" t="s">
        <v>706</v>
      </c>
      <c r="L114" s="886">
        <f>I114</f>
        <v>0</v>
      </c>
      <c r="M114" s="909"/>
      <c r="N114" s="909"/>
      <c r="O114" s="886" t="s">
        <v>706</v>
      </c>
      <c r="P114" s="886">
        <f>M114</f>
        <v>0</v>
      </c>
      <c r="Q114" s="886">
        <f>I114+M114</f>
        <v>0</v>
      </c>
      <c r="R114" s="886">
        <f>J114+N114</f>
        <v>0</v>
      </c>
      <c r="S114" s="886" t="s">
        <v>706</v>
      </c>
      <c r="T114" s="888">
        <f>Q114</f>
        <v>0</v>
      </c>
    </row>
    <row r="115" spans="1:20" ht="15" hidden="1" customHeight="1">
      <c r="A115" s="901" t="s">
        <v>74</v>
      </c>
      <c r="B115" s="885" t="s">
        <v>706</v>
      </c>
      <c r="C115" s="886" t="e">
        <f>ROUND((Q115-R115)/H115/12,0)</f>
        <v>#DIV/0!</v>
      </c>
      <c r="D115" s="886" t="e">
        <f>ROUND(R115/F115/12,0)</f>
        <v>#DIV/0!</v>
      </c>
      <c r="E115" s="906"/>
      <c r="F115" s="907"/>
      <c r="G115" s="907"/>
      <c r="H115" s="888">
        <f>E115+G115</f>
        <v>0</v>
      </c>
      <c r="I115" s="908"/>
      <c r="J115" s="909"/>
      <c r="K115" s="886" t="s">
        <v>706</v>
      </c>
      <c r="L115" s="886">
        <f>I115</f>
        <v>0</v>
      </c>
      <c r="M115" s="909"/>
      <c r="N115" s="909"/>
      <c r="O115" s="886" t="s">
        <v>706</v>
      </c>
      <c r="P115" s="886">
        <f>M115</f>
        <v>0</v>
      </c>
      <c r="Q115" s="886">
        <f>I115+M115</f>
        <v>0</v>
      </c>
      <c r="R115" s="886">
        <f>J115+N115</f>
        <v>0</v>
      </c>
      <c r="S115" s="886" t="s">
        <v>706</v>
      </c>
      <c r="T115" s="888">
        <f>Q115</f>
        <v>0</v>
      </c>
    </row>
    <row r="116" spans="1:20" ht="15.75" hidden="1" customHeight="1" thickBot="1">
      <c r="A116" s="918" t="s">
        <v>75</v>
      </c>
      <c r="B116" s="919" t="s">
        <v>706</v>
      </c>
      <c r="C116" s="920" t="s">
        <v>706</v>
      </c>
      <c r="D116" s="920" t="s">
        <v>706</v>
      </c>
      <c r="E116" s="921" t="s">
        <v>706</v>
      </c>
      <c r="F116" s="922" t="s">
        <v>706</v>
      </c>
      <c r="G116" s="922" t="s">
        <v>706</v>
      </c>
      <c r="H116" s="923" t="s">
        <v>706</v>
      </c>
      <c r="I116" s="924" t="s">
        <v>706</v>
      </c>
      <c r="J116" s="920" t="s">
        <v>706</v>
      </c>
      <c r="K116" s="925"/>
      <c r="L116" s="920">
        <f>K116</f>
        <v>0</v>
      </c>
      <c r="M116" s="920" t="s">
        <v>706</v>
      </c>
      <c r="N116" s="920" t="s">
        <v>706</v>
      </c>
      <c r="O116" s="925"/>
      <c r="P116" s="920">
        <f>O116</f>
        <v>0</v>
      </c>
      <c r="Q116" s="920" t="s">
        <v>706</v>
      </c>
      <c r="R116" s="920" t="s">
        <v>706</v>
      </c>
      <c r="S116" s="920">
        <f>K116+O116</f>
        <v>0</v>
      </c>
      <c r="T116" s="926">
        <f>S116</f>
        <v>0</v>
      </c>
    </row>
    <row r="117" spans="1:20" ht="15.75" hidden="1" customHeight="1">
      <c r="A117" s="895" t="s">
        <v>709</v>
      </c>
      <c r="B117" s="896" t="s">
        <v>706</v>
      </c>
      <c r="C117" s="897" t="e">
        <f>ROUND((Q117-R117)/H117/12,0)</f>
        <v>#DIV/0!</v>
      </c>
      <c r="D117" s="897" t="e">
        <f>ROUND(R117/F117/12,0)</f>
        <v>#DIV/0!</v>
      </c>
      <c r="E117" s="898">
        <f>E118+E119</f>
        <v>0</v>
      </c>
      <c r="F117" s="897">
        <f>F118+F119</f>
        <v>0</v>
      </c>
      <c r="G117" s="897">
        <f>G118+G119</f>
        <v>0</v>
      </c>
      <c r="H117" s="899">
        <f>IF(E117+G117=H118+H119,E117+G117, "CHYBA")</f>
        <v>0</v>
      </c>
      <c r="I117" s="900">
        <f>I118+I119</f>
        <v>0</v>
      </c>
      <c r="J117" s="897">
        <f t="shared" ref="J117" si="35">J118+J119</f>
        <v>0</v>
      </c>
      <c r="K117" s="897">
        <f>K120</f>
        <v>0</v>
      </c>
      <c r="L117" s="897">
        <f>IF(I117+K117=L118+L119+L120,I117+K117,"CHYBA")</f>
        <v>0</v>
      </c>
      <c r="M117" s="897">
        <f>M118+M119</f>
        <v>0</v>
      </c>
      <c r="N117" s="897">
        <f>N118+N119</f>
        <v>0</v>
      </c>
      <c r="O117" s="897">
        <f>O120</f>
        <v>0</v>
      </c>
      <c r="P117" s="897">
        <f>IF(M117+O117=P118+P119+P120,M117+O117,"CHYBA")</f>
        <v>0</v>
      </c>
      <c r="Q117" s="897">
        <f>Q118+Q119</f>
        <v>0</v>
      </c>
      <c r="R117" s="897">
        <f>R118+R119</f>
        <v>0</v>
      </c>
      <c r="S117" s="897">
        <f>S120</f>
        <v>0</v>
      </c>
      <c r="T117" s="899">
        <f>IF(Q117+S117=T118+T119+T120,Q117+S117,"CHYBA")</f>
        <v>0</v>
      </c>
    </row>
    <row r="118" spans="1:20" ht="15" hidden="1" customHeight="1">
      <c r="A118" s="901" t="s">
        <v>73</v>
      </c>
      <c r="B118" s="885" t="s">
        <v>706</v>
      </c>
      <c r="C118" s="886" t="e">
        <f>ROUND((Q118-R118)/H118/12,0)</f>
        <v>#DIV/0!</v>
      </c>
      <c r="D118" s="886" t="e">
        <f>ROUND(R118/F118/12,0)</f>
        <v>#DIV/0!</v>
      </c>
      <c r="E118" s="887">
        <f>E122+E126+E130+E134+E138+E142+E146</f>
        <v>0</v>
      </c>
      <c r="F118" s="886">
        <f>F122+F126+F130+F134+F138+F142+F146</f>
        <v>0</v>
      </c>
      <c r="G118" s="886">
        <f>G122+G126+G130+G134+G138+G142+G146</f>
        <v>0</v>
      </c>
      <c r="H118" s="888">
        <f>E118+G118</f>
        <v>0</v>
      </c>
      <c r="I118" s="889">
        <f>I122+I126+I130+I134+I138+I142+I146</f>
        <v>0</v>
      </c>
      <c r="J118" s="886">
        <f t="shared" ref="J118:J119" si="36">J122+J126+J130+J134+J138+J142+J146</f>
        <v>0</v>
      </c>
      <c r="K118" s="886" t="s">
        <v>706</v>
      </c>
      <c r="L118" s="886">
        <f>I118</f>
        <v>0</v>
      </c>
      <c r="M118" s="886">
        <f>M122+M126+M130+M134+M138+M142+M146</f>
        <v>0</v>
      </c>
      <c r="N118" s="886">
        <f t="shared" ref="N118:N119" si="37">N122+N126+N130+N134+N138+N142+N146</f>
        <v>0</v>
      </c>
      <c r="O118" s="886" t="s">
        <v>706</v>
      </c>
      <c r="P118" s="886">
        <f>M118</f>
        <v>0</v>
      </c>
      <c r="Q118" s="886">
        <f>I118+M118</f>
        <v>0</v>
      </c>
      <c r="R118" s="886">
        <f>J118+N118</f>
        <v>0</v>
      </c>
      <c r="S118" s="886" t="s">
        <v>706</v>
      </c>
      <c r="T118" s="888">
        <f>Q118</f>
        <v>0</v>
      </c>
    </row>
    <row r="119" spans="1:20" ht="15" hidden="1" customHeight="1">
      <c r="A119" s="901" t="s">
        <v>74</v>
      </c>
      <c r="B119" s="885" t="s">
        <v>706</v>
      </c>
      <c r="C119" s="886" t="e">
        <f>ROUND((Q119-R119)/H119/12,0)</f>
        <v>#DIV/0!</v>
      </c>
      <c r="D119" s="886" t="e">
        <f>ROUND(R119/F119/12,0)</f>
        <v>#DIV/0!</v>
      </c>
      <c r="E119" s="887">
        <f>E123+E127+E131+E135+E139+E143+E147</f>
        <v>0</v>
      </c>
      <c r="F119" s="886">
        <f t="shared" ref="F119:G119" si="38">F123+F127+F131+F135+F139+F143+F147</f>
        <v>0</v>
      </c>
      <c r="G119" s="886">
        <f t="shared" si="38"/>
        <v>0</v>
      </c>
      <c r="H119" s="888">
        <f>E119+G119</f>
        <v>0</v>
      </c>
      <c r="I119" s="889">
        <f>I123+I127+I131+I135+I139+I143+I147</f>
        <v>0</v>
      </c>
      <c r="J119" s="886">
        <f t="shared" si="36"/>
        <v>0</v>
      </c>
      <c r="K119" s="886" t="s">
        <v>706</v>
      </c>
      <c r="L119" s="886">
        <f>I119</f>
        <v>0</v>
      </c>
      <c r="M119" s="886">
        <f>M123+M127+M131+M135+M139+M143+M147</f>
        <v>0</v>
      </c>
      <c r="N119" s="886">
        <f t="shared" si="37"/>
        <v>0</v>
      </c>
      <c r="O119" s="886" t="s">
        <v>706</v>
      </c>
      <c r="P119" s="886">
        <f>M119</f>
        <v>0</v>
      </c>
      <c r="Q119" s="886">
        <f>I119+M119</f>
        <v>0</v>
      </c>
      <c r="R119" s="886">
        <f>J119+N119</f>
        <v>0</v>
      </c>
      <c r="S119" s="886" t="s">
        <v>706</v>
      </c>
      <c r="T119" s="888">
        <f>Q119</f>
        <v>0</v>
      </c>
    </row>
    <row r="120" spans="1:20" ht="15" hidden="1" customHeight="1">
      <c r="A120" s="901" t="s">
        <v>75</v>
      </c>
      <c r="B120" s="885" t="s">
        <v>706</v>
      </c>
      <c r="C120" s="886" t="s">
        <v>706</v>
      </c>
      <c r="D120" s="886" t="s">
        <v>706</v>
      </c>
      <c r="E120" s="891" t="s">
        <v>706</v>
      </c>
      <c r="F120" s="892" t="s">
        <v>706</v>
      </c>
      <c r="G120" s="892" t="s">
        <v>706</v>
      </c>
      <c r="H120" s="893" t="s">
        <v>706</v>
      </c>
      <c r="I120" s="889" t="s">
        <v>706</v>
      </c>
      <c r="J120" s="886" t="s">
        <v>706</v>
      </c>
      <c r="K120" s="886">
        <f>K124+K128+K132+K136+K140+K144+K148</f>
        <v>0</v>
      </c>
      <c r="L120" s="886">
        <f>K120</f>
        <v>0</v>
      </c>
      <c r="M120" s="886" t="s">
        <v>706</v>
      </c>
      <c r="N120" s="886" t="s">
        <v>706</v>
      </c>
      <c r="O120" s="886">
        <f>O124+O128+O132+O136+O140+O144+O148</f>
        <v>0</v>
      </c>
      <c r="P120" s="886">
        <f>O120</f>
        <v>0</v>
      </c>
      <c r="Q120" s="886" t="s">
        <v>706</v>
      </c>
      <c r="R120" s="886" t="s">
        <v>706</v>
      </c>
      <c r="S120" s="886">
        <f>K120+O120</f>
        <v>0</v>
      </c>
      <c r="T120" s="888">
        <f>S120</f>
        <v>0</v>
      </c>
    </row>
    <row r="121" spans="1:20" ht="18" hidden="1" customHeight="1">
      <c r="A121" s="902" t="s">
        <v>708</v>
      </c>
      <c r="B121" s="903"/>
      <c r="C121" s="886" t="e">
        <f>ROUND((Q121-R121)/H121/12,0)</f>
        <v>#DIV/0!</v>
      </c>
      <c r="D121" s="886" t="e">
        <f>ROUND(R121/F121/12,0)</f>
        <v>#DIV/0!</v>
      </c>
      <c r="E121" s="891">
        <f>E122+E123</f>
        <v>0</v>
      </c>
      <c r="F121" s="892">
        <f>F122+F123</f>
        <v>0</v>
      </c>
      <c r="G121" s="892">
        <f>G122+G123</f>
        <v>0</v>
      </c>
      <c r="H121" s="893">
        <f>IF(E121+G121=H122+H123,E121+G121, "CHYBA")</f>
        <v>0</v>
      </c>
      <c r="I121" s="904">
        <f>I122+I123</f>
        <v>0</v>
      </c>
      <c r="J121" s="905">
        <f>J122+J123</f>
        <v>0</v>
      </c>
      <c r="K121" s="905">
        <f>K124</f>
        <v>0</v>
      </c>
      <c r="L121" s="905">
        <f>IF(I121+K121=L122+L123+L124,I121+K121,"CHYBA")</f>
        <v>0</v>
      </c>
      <c r="M121" s="886">
        <f>M122+M123</f>
        <v>0</v>
      </c>
      <c r="N121" s="886">
        <f>N122+N123</f>
        <v>0</v>
      </c>
      <c r="O121" s="886">
        <f>O124</f>
        <v>0</v>
      </c>
      <c r="P121" s="886">
        <f>IF(M121+O121=P122+P123+P124,M121+O121,"CHYBA")</f>
        <v>0</v>
      </c>
      <c r="Q121" s="886">
        <f>Q122+Q123</f>
        <v>0</v>
      </c>
      <c r="R121" s="886">
        <f>R122+R123</f>
        <v>0</v>
      </c>
      <c r="S121" s="886">
        <f>S124</f>
        <v>0</v>
      </c>
      <c r="T121" s="888">
        <f>IF(Q121+S121=T122+T123+T124,Q121+S121,"CHYBA")</f>
        <v>0</v>
      </c>
    </row>
    <row r="122" spans="1:20" ht="15" hidden="1" customHeight="1">
      <c r="A122" s="901" t="s">
        <v>73</v>
      </c>
      <c r="B122" s="885" t="s">
        <v>706</v>
      </c>
      <c r="C122" s="886" t="e">
        <f>ROUND((Q122-R122)/H122/12,0)</f>
        <v>#DIV/0!</v>
      </c>
      <c r="D122" s="886" t="e">
        <f>ROUND(R122/F122/12,0)</f>
        <v>#DIV/0!</v>
      </c>
      <c r="E122" s="906"/>
      <c r="F122" s="907"/>
      <c r="G122" s="907"/>
      <c r="H122" s="888">
        <f>E122+G122</f>
        <v>0</v>
      </c>
      <c r="I122" s="908"/>
      <c r="J122" s="909"/>
      <c r="K122" s="905" t="s">
        <v>706</v>
      </c>
      <c r="L122" s="905">
        <f>I122</f>
        <v>0</v>
      </c>
      <c r="M122" s="909"/>
      <c r="N122" s="909"/>
      <c r="O122" s="886" t="s">
        <v>706</v>
      </c>
      <c r="P122" s="886">
        <f>M122</f>
        <v>0</v>
      </c>
      <c r="Q122" s="886">
        <f>I122+M122</f>
        <v>0</v>
      </c>
      <c r="R122" s="886">
        <f>J122+N122</f>
        <v>0</v>
      </c>
      <c r="S122" s="886" t="s">
        <v>706</v>
      </c>
      <c r="T122" s="888">
        <f>Q122</f>
        <v>0</v>
      </c>
    </row>
    <row r="123" spans="1:20" ht="15" hidden="1" customHeight="1">
      <c r="A123" s="901" t="s">
        <v>74</v>
      </c>
      <c r="B123" s="885" t="s">
        <v>706</v>
      </c>
      <c r="C123" s="886" t="e">
        <f>ROUND((Q123-R123)/H123/12,0)</f>
        <v>#DIV/0!</v>
      </c>
      <c r="D123" s="886" t="e">
        <f>ROUND(R123/F123/12,0)</f>
        <v>#DIV/0!</v>
      </c>
      <c r="E123" s="906"/>
      <c r="F123" s="907"/>
      <c r="G123" s="907"/>
      <c r="H123" s="888">
        <f>E123+G123</f>
        <v>0</v>
      </c>
      <c r="I123" s="908"/>
      <c r="J123" s="909"/>
      <c r="K123" s="905" t="s">
        <v>706</v>
      </c>
      <c r="L123" s="905">
        <f>I123</f>
        <v>0</v>
      </c>
      <c r="M123" s="909"/>
      <c r="N123" s="909"/>
      <c r="O123" s="886" t="s">
        <v>706</v>
      </c>
      <c r="P123" s="886">
        <f>M123</f>
        <v>0</v>
      </c>
      <c r="Q123" s="886">
        <f>I123+M123</f>
        <v>0</v>
      </c>
      <c r="R123" s="886">
        <f>J123+N123</f>
        <v>0</v>
      </c>
      <c r="S123" s="886" t="s">
        <v>706</v>
      </c>
      <c r="T123" s="888">
        <f>Q123</f>
        <v>0</v>
      </c>
    </row>
    <row r="124" spans="1:20" ht="15" hidden="1" customHeight="1">
      <c r="A124" s="901" t="s">
        <v>75</v>
      </c>
      <c r="B124" s="885" t="s">
        <v>706</v>
      </c>
      <c r="C124" s="886" t="s">
        <v>706</v>
      </c>
      <c r="D124" s="886" t="s">
        <v>706</v>
      </c>
      <c r="E124" s="891" t="s">
        <v>706</v>
      </c>
      <c r="F124" s="892" t="s">
        <v>706</v>
      </c>
      <c r="G124" s="892" t="s">
        <v>706</v>
      </c>
      <c r="H124" s="893" t="s">
        <v>706</v>
      </c>
      <c r="I124" s="889" t="s">
        <v>706</v>
      </c>
      <c r="J124" s="886" t="s">
        <v>706</v>
      </c>
      <c r="K124" s="909"/>
      <c r="L124" s="905">
        <f>K124</f>
        <v>0</v>
      </c>
      <c r="M124" s="886" t="s">
        <v>706</v>
      </c>
      <c r="N124" s="886" t="s">
        <v>706</v>
      </c>
      <c r="O124" s="909"/>
      <c r="P124" s="886">
        <f>O124</f>
        <v>0</v>
      </c>
      <c r="Q124" s="886" t="s">
        <v>706</v>
      </c>
      <c r="R124" s="886" t="s">
        <v>706</v>
      </c>
      <c r="S124" s="886">
        <f>K124+O124</f>
        <v>0</v>
      </c>
      <c r="T124" s="888">
        <f>S124</f>
        <v>0</v>
      </c>
    </row>
    <row r="125" spans="1:20" ht="18" hidden="1" customHeight="1">
      <c r="A125" s="902" t="s">
        <v>708</v>
      </c>
      <c r="B125" s="903"/>
      <c r="C125" s="886" t="e">
        <f>ROUND((Q125-R125)/H125/12,0)</f>
        <v>#DIV/0!</v>
      </c>
      <c r="D125" s="886" t="e">
        <f>ROUND(R125/F125/12,0)</f>
        <v>#DIV/0!</v>
      </c>
      <c r="E125" s="891">
        <f>E126+E127</f>
        <v>0</v>
      </c>
      <c r="F125" s="892">
        <f>F126+F127</f>
        <v>0</v>
      </c>
      <c r="G125" s="892">
        <f>G126+G127</f>
        <v>0</v>
      </c>
      <c r="H125" s="893">
        <f>IF(E125+G125=H126+H127,E125+G125, "CHYBA")</f>
        <v>0</v>
      </c>
      <c r="I125" s="889">
        <f>I126+I127</f>
        <v>0</v>
      </c>
      <c r="J125" s="886">
        <f t="shared" ref="J125" si="39">J126+J127</f>
        <v>0</v>
      </c>
      <c r="K125" s="886">
        <f>K128</f>
        <v>0</v>
      </c>
      <c r="L125" s="886">
        <f>IF(I125+K125=L126+L127+L128,I125+K125,"CHYBA")</f>
        <v>0</v>
      </c>
      <c r="M125" s="886">
        <f>M126+M127</f>
        <v>0</v>
      </c>
      <c r="N125" s="886">
        <f>N126+N127</f>
        <v>0</v>
      </c>
      <c r="O125" s="886">
        <f>O128</f>
        <v>0</v>
      </c>
      <c r="P125" s="886">
        <f>IF(M125+O125=P126+P127+P128,M125+O125,"CHYBA")</f>
        <v>0</v>
      </c>
      <c r="Q125" s="886">
        <f>Q126+Q127</f>
        <v>0</v>
      </c>
      <c r="R125" s="886">
        <f>R126+R127</f>
        <v>0</v>
      </c>
      <c r="S125" s="886">
        <f>S128</f>
        <v>0</v>
      </c>
      <c r="T125" s="888">
        <f>IF(Q125+S125=T126+T127+T128,Q125+S125,"CHYBA")</f>
        <v>0</v>
      </c>
    </row>
    <row r="126" spans="1:20" ht="15" hidden="1" customHeight="1">
      <c r="A126" s="901" t="s">
        <v>73</v>
      </c>
      <c r="B126" s="885" t="s">
        <v>706</v>
      </c>
      <c r="C126" s="886" t="e">
        <f>ROUND((Q126-R126)/H126/12,0)</f>
        <v>#DIV/0!</v>
      </c>
      <c r="D126" s="886" t="e">
        <f>ROUND(R126/F126/12,0)</f>
        <v>#DIV/0!</v>
      </c>
      <c r="E126" s="906"/>
      <c r="F126" s="907"/>
      <c r="G126" s="907"/>
      <c r="H126" s="888">
        <f>E126+G126</f>
        <v>0</v>
      </c>
      <c r="I126" s="908"/>
      <c r="J126" s="909"/>
      <c r="K126" s="886" t="s">
        <v>706</v>
      </c>
      <c r="L126" s="886">
        <f>I126</f>
        <v>0</v>
      </c>
      <c r="M126" s="909"/>
      <c r="N126" s="909"/>
      <c r="O126" s="886" t="s">
        <v>706</v>
      </c>
      <c r="P126" s="886">
        <f>M126</f>
        <v>0</v>
      </c>
      <c r="Q126" s="886">
        <f>I126+M126</f>
        <v>0</v>
      </c>
      <c r="R126" s="886">
        <f>J126+N126</f>
        <v>0</v>
      </c>
      <c r="S126" s="886" t="s">
        <v>706</v>
      </c>
      <c r="T126" s="888">
        <f>Q126</f>
        <v>0</v>
      </c>
    </row>
    <row r="127" spans="1:20" ht="15" hidden="1" customHeight="1">
      <c r="A127" s="901" t="s">
        <v>74</v>
      </c>
      <c r="B127" s="885" t="s">
        <v>706</v>
      </c>
      <c r="C127" s="886" t="e">
        <f>ROUND((Q127-R127)/H127/12,0)</f>
        <v>#DIV/0!</v>
      </c>
      <c r="D127" s="886" t="e">
        <f>ROUND(R127/F127/12,0)</f>
        <v>#DIV/0!</v>
      </c>
      <c r="E127" s="906"/>
      <c r="F127" s="907"/>
      <c r="G127" s="907"/>
      <c r="H127" s="888">
        <f>E127+G127</f>
        <v>0</v>
      </c>
      <c r="I127" s="908"/>
      <c r="J127" s="909"/>
      <c r="K127" s="886" t="s">
        <v>706</v>
      </c>
      <c r="L127" s="886">
        <f>I127</f>
        <v>0</v>
      </c>
      <c r="M127" s="909"/>
      <c r="N127" s="909"/>
      <c r="O127" s="886" t="s">
        <v>706</v>
      </c>
      <c r="P127" s="886">
        <f>M127</f>
        <v>0</v>
      </c>
      <c r="Q127" s="886">
        <f>I127+M127</f>
        <v>0</v>
      </c>
      <c r="R127" s="886">
        <f>J127+N127</f>
        <v>0</v>
      </c>
      <c r="S127" s="886" t="s">
        <v>706</v>
      </c>
      <c r="T127" s="888">
        <f>Q127</f>
        <v>0</v>
      </c>
    </row>
    <row r="128" spans="1:20" ht="15" hidden="1" customHeight="1">
      <c r="A128" s="901" t="s">
        <v>75</v>
      </c>
      <c r="B128" s="885" t="s">
        <v>706</v>
      </c>
      <c r="C128" s="886" t="s">
        <v>706</v>
      </c>
      <c r="D128" s="886" t="s">
        <v>706</v>
      </c>
      <c r="E128" s="891" t="s">
        <v>706</v>
      </c>
      <c r="F128" s="892" t="s">
        <v>706</v>
      </c>
      <c r="G128" s="892" t="s">
        <v>706</v>
      </c>
      <c r="H128" s="893" t="s">
        <v>706</v>
      </c>
      <c r="I128" s="889" t="s">
        <v>706</v>
      </c>
      <c r="J128" s="886" t="s">
        <v>706</v>
      </c>
      <c r="K128" s="909"/>
      <c r="L128" s="886">
        <f>K128</f>
        <v>0</v>
      </c>
      <c r="M128" s="886" t="s">
        <v>706</v>
      </c>
      <c r="N128" s="886" t="s">
        <v>706</v>
      </c>
      <c r="O128" s="909"/>
      <c r="P128" s="886">
        <f>O128</f>
        <v>0</v>
      </c>
      <c r="Q128" s="886" t="s">
        <v>706</v>
      </c>
      <c r="R128" s="886" t="s">
        <v>706</v>
      </c>
      <c r="S128" s="886">
        <f>K128+O128</f>
        <v>0</v>
      </c>
      <c r="T128" s="888">
        <f>S128</f>
        <v>0</v>
      </c>
    </row>
    <row r="129" spans="1:20" ht="18" hidden="1" customHeight="1">
      <c r="A129" s="902" t="s">
        <v>708</v>
      </c>
      <c r="B129" s="903"/>
      <c r="C129" s="886" t="e">
        <f>ROUND((Q129-R129)/H129/12,0)</f>
        <v>#DIV/0!</v>
      </c>
      <c r="D129" s="886" t="e">
        <f>ROUND(R129/F129/12,0)</f>
        <v>#DIV/0!</v>
      </c>
      <c r="E129" s="891">
        <f>E130+E131</f>
        <v>0</v>
      </c>
      <c r="F129" s="892">
        <f>F130+F131</f>
        <v>0</v>
      </c>
      <c r="G129" s="892">
        <f>G130+G131</f>
        <v>0</v>
      </c>
      <c r="H129" s="893">
        <f>IF(E129+G129=H130+H131,E129+G129, "CHYBA")</f>
        <v>0</v>
      </c>
      <c r="I129" s="889">
        <f>I130+I131</f>
        <v>0</v>
      </c>
      <c r="J129" s="886">
        <f t="shared" ref="J129" si="40">J130+J131</f>
        <v>0</v>
      </c>
      <c r="K129" s="886">
        <f>K132</f>
        <v>0</v>
      </c>
      <c r="L129" s="886">
        <f>IF(I129+K129=L130+L131+L132,I129+K129,"CHYBA")</f>
        <v>0</v>
      </c>
      <c r="M129" s="886">
        <f>M130+M131</f>
        <v>0</v>
      </c>
      <c r="N129" s="886">
        <f>N130+N131</f>
        <v>0</v>
      </c>
      <c r="O129" s="886">
        <f>O132</f>
        <v>0</v>
      </c>
      <c r="P129" s="886">
        <f>IF(M129+O129=P130+P131+P132,M129+O129,"CHYBA")</f>
        <v>0</v>
      </c>
      <c r="Q129" s="886">
        <f>Q130+Q131</f>
        <v>0</v>
      </c>
      <c r="R129" s="886">
        <f>R130+R131</f>
        <v>0</v>
      </c>
      <c r="S129" s="886">
        <f>S132</f>
        <v>0</v>
      </c>
      <c r="T129" s="888">
        <f>IF(Q129+S129=T130+T131+T132,Q129+S129,"CHYBA")</f>
        <v>0</v>
      </c>
    </row>
    <row r="130" spans="1:20" ht="15" hidden="1" customHeight="1">
      <c r="A130" s="901" t="s">
        <v>73</v>
      </c>
      <c r="B130" s="885" t="s">
        <v>706</v>
      </c>
      <c r="C130" s="886" t="e">
        <f>ROUND((Q130-R130)/H130/12,0)</f>
        <v>#DIV/0!</v>
      </c>
      <c r="D130" s="886" t="e">
        <f>ROUND(R130/F130/12,0)</f>
        <v>#DIV/0!</v>
      </c>
      <c r="E130" s="906"/>
      <c r="F130" s="907"/>
      <c r="G130" s="907"/>
      <c r="H130" s="888">
        <f>E130+G130</f>
        <v>0</v>
      </c>
      <c r="I130" s="908"/>
      <c r="J130" s="909"/>
      <c r="K130" s="886" t="s">
        <v>706</v>
      </c>
      <c r="L130" s="886">
        <f>I130</f>
        <v>0</v>
      </c>
      <c r="M130" s="909"/>
      <c r="N130" s="909"/>
      <c r="O130" s="886" t="s">
        <v>706</v>
      </c>
      <c r="P130" s="886">
        <f>M130</f>
        <v>0</v>
      </c>
      <c r="Q130" s="886">
        <f>I130+M130</f>
        <v>0</v>
      </c>
      <c r="R130" s="886">
        <f>J130+N130</f>
        <v>0</v>
      </c>
      <c r="S130" s="886" t="s">
        <v>706</v>
      </c>
      <c r="T130" s="888">
        <f>Q130</f>
        <v>0</v>
      </c>
    </row>
    <row r="131" spans="1:20" ht="15" hidden="1" customHeight="1">
      <c r="A131" s="901" t="s">
        <v>74</v>
      </c>
      <c r="B131" s="885" t="s">
        <v>706</v>
      </c>
      <c r="C131" s="886" t="e">
        <f>ROUND((Q131-R131)/H131/12,0)</f>
        <v>#DIV/0!</v>
      </c>
      <c r="D131" s="886" t="e">
        <f>ROUND(R131/F131/12,0)</f>
        <v>#DIV/0!</v>
      </c>
      <c r="E131" s="906"/>
      <c r="F131" s="907"/>
      <c r="G131" s="907"/>
      <c r="H131" s="888">
        <f>E131+G131</f>
        <v>0</v>
      </c>
      <c r="I131" s="908"/>
      <c r="J131" s="909"/>
      <c r="K131" s="886" t="s">
        <v>706</v>
      </c>
      <c r="L131" s="886">
        <f>I131</f>
        <v>0</v>
      </c>
      <c r="M131" s="909"/>
      <c r="N131" s="909"/>
      <c r="O131" s="886" t="s">
        <v>706</v>
      </c>
      <c r="P131" s="886">
        <f>M131</f>
        <v>0</v>
      </c>
      <c r="Q131" s="886">
        <f>I131+M131</f>
        <v>0</v>
      </c>
      <c r="R131" s="886">
        <f>J131+N131</f>
        <v>0</v>
      </c>
      <c r="S131" s="886" t="s">
        <v>706</v>
      </c>
      <c r="T131" s="888">
        <f>Q131</f>
        <v>0</v>
      </c>
    </row>
    <row r="132" spans="1:20" ht="15" hidden="1" customHeight="1">
      <c r="A132" s="901" t="s">
        <v>75</v>
      </c>
      <c r="B132" s="885" t="s">
        <v>706</v>
      </c>
      <c r="C132" s="886" t="s">
        <v>706</v>
      </c>
      <c r="D132" s="886" t="s">
        <v>706</v>
      </c>
      <c r="E132" s="891" t="s">
        <v>706</v>
      </c>
      <c r="F132" s="892" t="s">
        <v>706</v>
      </c>
      <c r="G132" s="892" t="s">
        <v>706</v>
      </c>
      <c r="H132" s="893" t="s">
        <v>706</v>
      </c>
      <c r="I132" s="889" t="s">
        <v>706</v>
      </c>
      <c r="J132" s="886" t="s">
        <v>706</v>
      </c>
      <c r="K132" s="909"/>
      <c r="L132" s="886">
        <f>K132</f>
        <v>0</v>
      </c>
      <c r="M132" s="886" t="s">
        <v>706</v>
      </c>
      <c r="N132" s="886" t="s">
        <v>706</v>
      </c>
      <c r="O132" s="909"/>
      <c r="P132" s="886">
        <f>O132</f>
        <v>0</v>
      </c>
      <c r="Q132" s="886" t="s">
        <v>706</v>
      </c>
      <c r="R132" s="886" t="s">
        <v>706</v>
      </c>
      <c r="S132" s="886">
        <f>K132+O132</f>
        <v>0</v>
      </c>
      <c r="T132" s="888">
        <f>S132</f>
        <v>0</v>
      </c>
    </row>
    <row r="133" spans="1:20" ht="18" hidden="1" customHeight="1">
      <c r="A133" s="902" t="s">
        <v>708</v>
      </c>
      <c r="B133" s="903"/>
      <c r="C133" s="886" t="e">
        <f>ROUND((Q133-R133)/H133/12,0)</f>
        <v>#DIV/0!</v>
      </c>
      <c r="D133" s="886" t="e">
        <f>ROUND(R133/F133/12,0)</f>
        <v>#DIV/0!</v>
      </c>
      <c r="E133" s="891">
        <f>E134+E135</f>
        <v>0</v>
      </c>
      <c r="F133" s="892">
        <f>F134+F135</f>
        <v>0</v>
      </c>
      <c r="G133" s="892">
        <f>G134+G135</f>
        <v>0</v>
      </c>
      <c r="H133" s="893">
        <f>IF(E133+G133=H134+H135,E133+G133, "CHYBA")</f>
        <v>0</v>
      </c>
      <c r="I133" s="889">
        <f>I134+I135</f>
        <v>0</v>
      </c>
      <c r="J133" s="886">
        <f t="shared" ref="J133" si="41">J134+J135</f>
        <v>0</v>
      </c>
      <c r="K133" s="886">
        <f>K136</f>
        <v>0</v>
      </c>
      <c r="L133" s="886">
        <f>IF(I133+K133=L134+L135+L136,I133+K133,"CHYBA")</f>
        <v>0</v>
      </c>
      <c r="M133" s="886">
        <f>M134+M135</f>
        <v>0</v>
      </c>
      <c r="N133" s="886">
        <f>N134+N135</f>
        <v>0</v>
      </c>
      <c r="O133" s="886">
        <f>O136</f>
        <v>0</v>
      </c>
      <c r="P133" s="886">
        <f>IF(M133+O133=P134+P135+P136,M133+O133,"CHYBA")</f>
        <v>0</v>
      </c>
      <c r="Q133" s="886">
        <f>Q134+Q135</f>
        <v>0</v>
      </c>
      <c r="R133" s="886">
        <f>R134+R135</f>
        <v>0</v>
      </c>
      <c r="S133" s="886">
        <f>S136</f>
        <v>0</v>
      </c>
      <c r="T133" s="888">
        <f>IF(Q133+S133=T134+T135+T136,Q133+S133,"CHYBA")</f>
        <v>0</v>
      </c>
    </row>
    <row r="134" spans="1:20" ht="15" hidden="1" customHeight="1">
      <c r="A134" s="901" t="s">
        <v>73</v>
      </c>
      <c r="B134" s="885" t="s">
        <v>706</v>
      </c>
      <c r="C134" s="886" t="e">
        <f>ROUND((Q134-R134)/H134/12,0)</f>
        <v>#DIV/0!</v>
      </c>
      <c r="D134" s="886" t="e">
        <f>ROUND(R134/F134/12,0)</f>
        <v>#DIV/0!</v>
      </c>
      <c r="E134" s="906"/>
      <c r="F134" s="907"/>
      <c r="G134" s="907"/>
      <c r="H134" s="888">
        <f>E134+G134</f>
        <v>0</v>
      </c>
      <c r="I134" s="908"/>
      <c r="J134" s="909"/>
      <c r="K134" s="886" t="s">
        <v>706</v>
      </c>
      <c r="L134" s="886">
        <f>I134</f>
        <v>0</v>
      </c>
      <c r="M134" s="909"/>
      <c r="N134" s="909"/>
      <c r="O134" s="886" t="s">
        <v>706</v>
      </c>
      <c r="P134" s="886">
        <f>M134</f>
        <v>0</v>
      </c>
      <c r="Q134" s="886">
        <f>I134+M134</f>
        <v>0</v>
      </c>
      <c r="R134" s="886">
        <f>J134+N134</f>
        <v>0</v>
      </c>
      <c r="S134" s="886" t="s">
        <v>706</v>
      </c>
      <c r="T134" s="888">
        <f>Q134</f>
        <v>0</v>
      </c>
    </row>
    <row r="135" spans="1:20" ht="15" hidden="1" customHeight="1">
      <c r="A135" s="901" t="s">
        <v>74</v>
      </c>
      <c r="B135" s="885" t="s">
        <v>706</v>
      </c>
      <c r="C135" s="886" t="e">
        <f>ROUND((Q135-R135)/H135/12,0)</f>
        <v>#DIV/0!</v>
      </c>
      <c r="D135" s="886" t="e">
        <f>ROUND(R135/F135/12,0)</f>
        <v>#DIV/0!</v>
      </c>
      <c r="E135" s="906"/>
      <c r="F135" s="907"/>
      <c r="G135" s="907"/>
      <c r="H135" s="888">
        <f>E135+G135</f>
        <v>0</v>
      </c>
      <c r="I135" s="908"/>
      <c r="J135" s="909"/>
      <c r="K135" s="886" t="s">
        <v>706</v>
      </c>
      <c r="L135" s="886">
        <f>I135</f>
        <v>0</v>
      </c>
      <c r="M135" s="909"/>
      <c r="N135" s="909"/>
      <c r="O135" s="886" t="s">
        <v>706</v>
      </c>
      <c r="P135" s="886">
        <f>M135</f>
        <v>0</v>
      </c>
      <c r="Q135" s="886">
        <f>I135+M135</f>
        <v>0</v>
      </c>
      <c r="R135" s="886">
        <f>J135+N135</f>
        <v>0</v>
      </c>
      <c r="S135" s="886" t="s">
        <v>706</v>
      </c>
      <c r="T135" s="888">
        <f>Q135</f>
        <v>0</v>
      </c>
    </row>
    <row r="136" spans="1:20" ht="15" hidden="1" customHeight="1">
      <c r="A136" s="901" t="s">
        <v>75</v>
      </c>
      <c r="B136" s="885" t="s">
        <v>706</v>
      </c>
      <c r="C136" s="886" t="s">
        <v>706</v>
      </c>
      <c r="D136" s="886" t="s">
        <v>706</v>
      </c>
      <c r="E136" s="891" t="s">
        <v>706</v>
      </c>
      <c r="F136" s="892" t="s">
        <v>706</v>
      </c>
      <c r="G136" s="892" t="s">
        <v>706</v>
      </c>
      <c r="H136" s="893" t="s">
        <v>706</v>
      </c>
      <c r="I136" s="889" t="s">
        <v>706</v>
      </c>
      <c r="J136" s="886" t="s">
        <v>706</v>
      </c>
      <c r="K136" s="909"/>
      <c r="L136" s="886">
        <f>K136</f>
        <v>0</v>
      </c>
      <c r="M136" s="886" t="s">
        <v>706</v>
      </c>
      <c r="N136" s="886" t="s">
        <v>706</v>
      </c>
      <c r="O136" s="909"/>
      <c r="P136" s="886">
        <f>O136</f>
        <v>0</v>
      </c>
      <c r="Q136" s="886" t="s">
        <v>706</v>
      </c>
      <c r="R136" s="886" t="s">
        <v>706</v>
      </c>
      <c r="S136" s="886">
        <f>K136+O136</f>
        <v>0</v>
      </c>
      <c r="T136" s="888">
        <f>S136</f>
        <v>0</v>
      </c>
    </row>
    <row r="137" spans="1:20" ht="18" hidden="1" customHeight="1">
      <c r="A137" s="902" t="s">
        <v>708</v>
      </c>
      <c r="B137" s="903"/>
      <c r="C137" s="886" t="e">
        <f>ROUND((Q137-R137)/H137/12,0)</f>
        <v>#DIV/0!</v>
      </c>
      <c r="D137" s="886" t="e">
        <f>ROUND(R137/F137/12,0)</f>
        <v>#DIV/0!</v>
      </c>
      <c r="E137" s="891">
        <f>E138+E139</f>
        <v>0</v>
      </c>
      <c r="F137" s="892">
        <f>F138+F139</f>
        <v>0</v>
      </c>
      <c r="G137" s="892">
        <f>G138+G139</f>
        <v>0</v>
      </c>
      <c r="H137" s="893">
        <f>IF(E137+G137=H138+H139,E137+G137, "CHYBA")</f>
        <v>0</v>
      </c>
      <c r="I137" s="889">
        <f>I138+I139</f>
        <v>0</v>
      </c>
      <c r="J137" s="886">
        <f t="shared" ref="J137" si="42">J138+J139</f>
        <v>0</v>
      </c>
      <c r="K137" s="886">
        <f>K140</f>
        <v>0</v>
      </c>
      <c r="L137" s="886">
        <f>IF(I137+K137=L138+L139+L140,I137+K137,"CHYBA")</f>
        <v>0</v>
      </c>
      <c r="M137" s="886">
        <f>M138+M139</f>
        <v>0</v>
      </c>
      <c r="N137" s="886">
        <f>N138+N139</f>
        <v>0</v>
      </c>
      <c r="O137" s="886">
        <f>O140</f>
        <v>0</v>
      </c>
      <c r="P137" s="886">
        <f>IF(M137+O137=P138+P139+P140,M137+O137,"CHYBA")</f>
        <v>0</v>
      </c>
      <c r="Q137" s="886">
        <f>Q138+Q139</f>
        <v>0</v>
      </c>
      <c r="R137" s="886">
        <f>R138+R139</f>
        <v>0</v>
      </c>
      <c r="S137" s="886">
        <f>S140</f>
        <v>0</v>
      </c>
      <c r="T137" s="888">
        <f>IF(Q137+S137=T138+T139+T140,Q137+S137,"CHYBA")</f>
        <v>0</v>
      </c>
    </row>
    <row r="138" spans="1:20" ht="15" hidden="1" customHeight="1">
      <c r="A138" s="901" t="s">
        <v>73</v>
      </c>
      <c r="B138" s="885" t="s">
        <v>706</v>
      </c>
      <c r="C138" s="886" t="e">
        <f>ROUND((Q138-R138)/H138/12,0)</f>
        <v>#DIV/0!</v>
      </c>
      <c r="D138" s="886" t="e">
        <f>ROUND(R138/F138/12,0)</f>
        <v>#DIV/0!</v>
      </c>
      <c r="E138" s="906"/>
      <c r="F138" s="907"/>
      <c r="G138" s="907"/>
      <c r="H138" s="888">
        <f>E138+G138</f>
        <v>0</v>
      </c>
      <c r="I138" s="908"/>
      <c r="J138" s="909"/>
      <c r="K138" s="886" t="s">
        <v>706</v>
      </c>
      <c r="L138" s="886">
        <f>I138</f>
        <v>0</v>
      </c>
      <c r="M138" s="909"/>
      <c r="N138" s="909"/>
      <c r="O138" s="886" t="s">
        <v>706</v>
      </c>
      <c r="P138" s="886">
        <f>M138</f>
        <v>0</v>
      </c>
      <c r="Q138" s="886">
        <f>I138+M138</f>
        <v>0</v>
      </c>
      <c r="R138" s="886">
        <f>J138+N138</f>
        <v>0</v>
      </c>
      <c r="S138" s="886" t="s">
        <v>706</v>
      </c>
      <c r="T138" s="888">
        <f>Q138</f>
        <v>0</v>
      </c>
    </row>
    <row r="139" spans="1:20" ht="15" hidden="1" customHeight="1">
      <c r="A139" s="901" t="s">
        <v>74</v>
      </c>
      <c r="B139" s="885" t="s">
        <v>706</v>
      </c>
      <c r="C139" s="886" t="e">
        <f>ROUND((Q139-R139)/H139/12,0)</f>
        <v>#DIV/0!</v>
      </c>
      <c r="D139" s="886" t="e">
        <f>ROUND(R139/F139/12,0)</f>
        <v>#DIV/0!</v>
      </c>
      <c r="E139" s="906"/>
      <c r="F139" s="907"/>
      <c r="G139" s="907"/>
      <c r="H139" s="888">
        <f>E139+G139</f>
        <v>0</v>
      </c>
      <c r="I139" s="908"/>
      <c r="J139" s="909"/>
      <c r="K139" s="886" t="s">
        <v>706</v>
      </c>
      <c r="L139" s="886">
        <f>I139</f>
        <v>0</v>
      </c>
      <c r="M139" s="909"/>
      <c r="N139" s="909"/>
      <c r="O139" s="886" t="s">
        <v>706</v>
      </c>
      <c r="P139" s="886">
        <f>M139</f>
        <v>0</v>
      </c>
      <c r="Q139" s="886">
        <f>I139+M139</f>
        <v>0</v>
      </c>
      <c r="R139" s="886">
        <f>J139+N139</f>
        <v>0</v>
      </c>
      <c r="S139" s="886" t="s">
        <v>706</v>
      </c>
      <c r="T139" s="888">
        <f>Q139</f>
        <v>0</v>
      </c>
    </row>
    <row r="140" spans="1:20" ht="15" hidden="1" customHeight="1">
      <c r="A140" s="901" t="s">
        <v>75</v>
      </c>
      <c r="B140" s="885" t="s">
        <v>706</v>
      </c>
      <c r="C140" s="886" t="s">
        <v>706</v>
      </c>
      <c r="D140" s="886" t="s">
        <v>706</v>
      </c>
      <c r="E140" s="891" t="s">
        <v>706</v>
      </c>
      <c r="F140" s="892" t="s">
        <v>706</v>
      </c>
      <c r="G140" s="892" t="s">
        <v>706</v>
      </c>
      <c r="H140" s="893" t="s">
        <v>706</v>
      </c>
      <c r="I140" s="889" t="s">
        <v>706</v>
      </c>
      <c r="J140" s="886" t="s">
        <v>706</v>
      </c>
      <c r="K140" s="909"/>
      <c r="L140" s="886">
        <f>K140</f>
        <v>0</v>
      </c>
      <c r="M140" s="886" t="s">
        <v>706</v>
      </c>
      <c r="N140" s="886" t="s">
        <v>706</v>
      </c>
      <c r="O140" s="909"/>
      <c r="P140" s="886">
        <f>O140</f>
        <v>0</v>
      </c>
      <c r="Q140" s="886" t="s">
        <v>706</v>
      </c>
      <c r="R140" s="886" t="s">
        <v>706</v>
      </c>
      <c r="S140" s="886">
        <f>K140+O140</f>
        <v>0</v>
      </c>
      <c r="T140" s="888">
        <f>S140</f>
        <v>0</v>
      </c>
    </row>
    <row r="141" spans="1:20" ht="18" hidden="1" customHeight="1">
      <c r="A141" s="902" t="s">
        <v>708</v>
      </c>
      <c r="B141" s="903"/>
      <c r="C141" s="886" t="e">
        <f>ROUND((Q141-R141)/H141/12,0)</f>
        <v>#DIV/0!</v>
      </c>
      <c r="D141" s="886" t="e">
        <f>ROUND(R141/F141/12,0)</f>
        <v>#DIV/0!</v>
      </c>
      <c r="E141" s="891">
        <f>E142+E143</f>
        <v>0</v>
      </c>
      <c r="F141" s="892">
        <f>F142+F143</f>
        <v>0</v>
      </c>
      <c r="G141" s="892">
        <f>G142+G143</f>
        <v>0</v>
      </c>
      <c r="H141" s="893">
        <f>IF(E141+G141=H142+H143,E141+G141, "CHYBA")</f>
        <v>0</v>
      </c>
      <c r="I141" s="889">
        <f>I142+I143</f>
        <v>0</v>
      </c>
      <c r="J141" s="886">
        <f t="shared" ref="J141" si="43">J142+J143</f>
        <v>0</v>
      </c>
      <c r="K141" s="886">
        <f>K144</f>
        <v>0</v>
      </c>
      <c r="L141" s="886">
        <f>IF(I141+K141=L142+L143+L144,I141+K141,"CHYBA")</f>
        <v>0</v>
      </c>
      <c r="M141" s="886">
        <f>M142+M143</f>
        <v>0</v>
      </c>
      <c r="N141" s="886">
        <f>N142+N143</f>
        <v>0</v>
      </c>
      <c r="O141" s="886">
        <f>O144</f>
        <v>0</v>
      </c>
      <c r="P141" s="886">
        <f>IF(M141+O141=P142+P143+P144,M141+O141,"CHYBA")</f>
        <v>0</v>
      </c>
      <c r="Q141" s="886">
        <f>Q142+Q143</f>
        <v>0</v>
      </c>
      <c r="R141" s="886">
        <f>R142+R143</f>
        <v>0</v>
      </c>
      <c r="S141" s="886">
        <f>S144</f>
        <v>0</v>
      </c>
      <c r="T141" s="888">
        <f>IF(Q141+S141=T142+T143+T144,Q141+S141,"CHYBA")</f>
        <v>0</v>
      </c>
    </row>
    <row r="142" spans="1:20" ht="15" hidden="1" customHeight="1">
      <c r="A142" s="901" t="s">
        <v>73</v>
      </c>
      <c r="B142" s="885" t="s">
        <v>706</v>
      </c>
      <c r="C142" s="886" t="e">
        <f>ROUND((Q142-R142)/H142/12,0)</f>
        <v>#DIV/0!</v>
      </c>
      <c r="D142" s="886" t="e">
        <f>ROUND(R142/F142/12,0)</f>
        <v>#DIV/0!</v>
      </c>
      <c r="E142" s="906"/>
      <c r="F142" s="907"/>
      <c r="G142" s="907"/>
      <c r="H142" s="888">
        <f>E142+G142</f>
        <v>0</v>
      </c>
      <c r="I142" s="908"/>
      <c r="J142" s="909"/>
      <c r="K142" s="886" t="s">
        <v>706</v>
      </c>
      <c r="L142" s="886">
        <f>I142</f>
        <v>0</v>
      </c>
      <c r="M142" s="909"/>
      <c r="N142" s="909"/>
      <c r="O142" s="886" t="s">
        <v>706</v>
      </c>
      <c r="P142" s="886">
        <f>M142</f>
        <v>0</v>
      </c>
      <c r="Q142" s="886">
        <f>I142+M142</f>
        <v>0</v>
      </c>
      <c r="R142" s="886">
        <f>J142+N142</f>
        <v>0</v>
      </c>
      <c r="S142" s="886" t="s">
        <v>706</v>
      </c>
      <c r="T142" s="888">
        <f>Q142</f>
        <v>0</v>
      </c>
    </row>
    <row r="143" spans="1:20" ht="15" hidden="1" customHeight="1">
      <c r="A143" s="901" t="s">
        <v>74</v>
      </c>
      <c r="B143" s="885" t="s">
        <v>706</v>
      </c>
      <c r="C143" s="886" t="e">
        <f>ROUND((Q143-R143)/H143/12,0)</f>
        <v>#DIV/0!</v>
      </c>
      <c r="D143" s="886" t="e">
        <f>ROUND(R143/F143/12,0)</f>
        <v>#DIV/0!</v>
      </c>
      <c r="E143" s="906"/>
      <c r="F143" s="907"/>
      <c r="G143" s="907"/>
      <c r="H143" s="888">
        <f>E143+G143</f>
        <v>0</v>
      </c>
      <c r="I143" s="908"/>
      <c r="J143" s="909"/>
      <c r="K143" s="886" t="s">
        <v>706</v>
      </c>
      <c r="L143" s="886">
        <f>I143</f>
        <v>0</v>
      </c>
      <c r="M143" s="909"/>
      <c r="N143" s="909"/>
      <c r="O143" s="886" t="s">
        <v>706</v>
      </c>
      <c r="P143" s="886">
        <f>M143</f>
        <v>0</v>
      </c>
      <c r="Q143" s="886">
        <f>I143+M143</f>
        <v>0</v>
      </c>
      <c r="R143" s="886">
        <f>J143+N143</f>
        <v>0</v>
      </c>
      <c r="S143" s="886" t="s">
        <v>706</v>
      </c>
      <c r="T143" s="888">
        <f>Q143</f>
        <v>0</v>
      </c>
    </row>
    <row r="144" spans="1:20" ht="15" hidden="1" customHeight="1">
      <c r="A144" s="901" t="s">
        <v>75</v>
      </c>
      <c r="B144" s="885" t="s">
        <v>706</v>
      </c>
      <c r="C144" s="886" t="s">
        <v>706</v>
      </c>
      <c r="D144" s="886" t="s">
        <v>706</v>
      </c>
      <c r="E144" s="891" t="s">
        <v>706</v>
      </c>
      <c r="F144" s="892" t="s">
        <v>706</v>
      </c>
      <c r="G144" s="892" t="s">
        <v>706</v>
      </c>
      <c r="H144" s="893" t="s">
        <v>706</v>
      </c>
      <c r="I144" s="889" t="s">
        <v>706</v>
      </c>
      <c r="J144" s="886" t="s">
        <v>706</v>
      </c>
      <c r="K144" s="909"/>
      <c r="L144" s="886">
        <f>K144</f>
        <v>0</v>
      </c>
      <c r="M144" s="886" t="s">
        <v>706</v>
      </c>
      <c r="N144" s="886" t="s">
        <v>706</v>
      </c>
      <c r="O144" s="909"/>
      <c r="P144" s="886">
        <f>O144</f>
        <v>0</v>
      </c>
      <c r="Q144" s="886" t="s">
        <v>706</v>
      </c>
      <c r="R144" s="886" t="s">
        <v>706</v>
      </c>
      <c r="S144" s="886">
        <f>K144+O144</f>
        <v>0</v>
      </c>
      <c r="T144" s="888">
        <f>S144</f>
        <v>0</v>
      </c>
    </row>
    <row r="145" spans="1:20" ht="18" hidden="1" customHeight="1">
      <c r="A145" s="902" t="s">
        <v>708</v>
      </c>
      <c r="B145" s="903"/>
      <c r="C145" s="886" t="e">
        <f>ROUND((Q145-R145)/H145/12,0)</f>
        <v>#DIV/0!</v>
      </c>
      <c r="D145" s="886" t="e">
        <f>ROUND(R145/F145/12,0)</f>
        <v>#DIV/0!</v>
      </c>
      <c r="E145" s="891">
        <f>E146+E147</f>
        <v>0</v>
      </c>
      <c r="F145" s="892">
        <f>F146+F147</f>
        <v>0</v>
      </c>
      <c r="G145" s="892">
        <f>G146+G147</f>
        <v>0</v>
      </c>
      <c r="H145" s="893">
        <f>IF(E145+G145=H146+H147,E145+G145, "CHYBA")</f>
        <v>0</v>
      </c>
      <c r="I145" s="889">
        <f>I146+I147</f>
        <v>0</v>
      </c>
      <c r="J145" s="886">
        <f t="shared" ref="J145" si="44">J146+J147</f>
        <v>0</v>
      </c>
      <c r="K145" s="886">
        <f>K148</f>
        <v>0</v>
      </c>
      <c r="L145" s="886">
        <f>IF(I145+K145=L146+L147+L148,I145+K145,"CHYBA")</f>
        <v>0</v>
      </c>
      <c r="M145" s="886">
        <f>M146+M147</f>
        <v>0</v>
      </c>
      <c r="N145" s="886">
        <f>N146+N147</f>
        <v>0</v>
      </c>
      <c r="O145" s="886">
        <f>O148</f>
        <v>0</v>
      </c>
      <c r="P145" s="886">
        <f>IF(M145+O145=P146+P147+P148,M145+O145,"CHYBA")</f>
        <v>0</v>
      </c>
      <c r="Q145" s="886">
        <f>Q146+Q147</f>
        <v>0</v>
      </c>
      <c r="R145" s="886">
        <f>R146+R147</f>
        <v>0</v>
      </c>
      <c r="S145" s="886">
        <f>S148</f>
        <v>0</v>
      </c>
      <c r="T145" s="888">
        <f>IF(Q145+S145=T146+T147+T148,Q145+S145,"CHYBA")</f>
        <v>0</v>
      </c>
    </row>
    <row r="146" spans="1:20" ht="15" hidden="1" customHeight="1">
      <c r="A146" s="901" t="s">
        <v>73</v>
      </c>
      <c r="B146" s="885" t="s">
        <v>706</v>
      </c>
      <c r="C146" s="886" t="e">
        <f>ROUND((Q146-R146)/H146/12,0)</f>
        <v>#DIV/0!</v>
      </c>
      <c r="D146" s="886" t="e">
        <f>ROUND(R146/F146/12,0)</f>
        <v>#DIV/0!</v>
      </c>
      <c r="E146" s="906"/>
      <c r="F146" s="907"/>
      <c r="G146" s="907"/>
      <c r="H146" s="888">
        <f>E146+G146</f>
        <v>0</v>
      </c>
      <c r="I146" s="908"/>
      <c r="J146" s="909"/>
      <c r="K146" s="886" t="s">
        <v>706</v>
      </c>
      <c r="L146" s="886">
        <f>I146</f>
        <v>0</v>
      </c>
      <c r="M146" s="909"/>
      <c r="N146" s="909"/>
      <c r="O146" s="886" t="s">
        <v>706</v>
      </c>
      <c r="P146" s="886">
        <f>M146</f>
        <v>0</v>
      </c>
      <c r="Q146" s="886">
        <f>I146+M146</f>
        <v>0</v>
      </c>
      <c r="R146" s="886">
        <f>J146+N146</f>
        <v>0</v>
      </c>
      <c r="S146" s="886" t="s">
        <v>706</v>
      </c>
      <c r="T146" s="888">
        <f>Q146</f>
        <v>0</v>
      </c>
    </row>
    <row r="147" spans="1:20" ht="15" hidden="1" customHeight="1">
      <c r="A147" s="901" t="s">
        <v>74</v>
      </c>
      <c r="B147" s="885" t="s">
        <v>706</v>
      </c>
      <c r="C147" s="886" t="e">
        <f>ROUND((Q147-R147)/H147/12,0)</f>
        <v>#DIV/0!</v>
      </c>
      <c r="D147" s="886" t="e">
        <f>ROUND(R147/F147/12,0)</f>
        <v>#DIV/0!</v>
      </c>
      <c r="E147" s="906"/>
      <c r="F147" s="907"/>
      <c r="G147" s="907"/>
      <c r="H147" s="888">
        <f>E147+G147</f>
        <v>0</v>
      </c>
      <c r="I147" s="908"/>
      <c r="J147" s="909"/>
      <c r="K147" s="886" t="s">
        <v>706</v>
      </c>
      <c r="L147" s="886">
        <f>I147</f>
        <v>0</v>
      </c>
      <c r="M147" s="909"/>
      <c r="N147" s="909"/>
      <c r="O147" s="886" t="s">
        <v>706</v>
      </c>
      <c r="P147" s="886">
        <f>M147</f>
        <v>0</v>
      </c>
      <c r="Q147" s="886">
        <f>I147+M147</f>
        <v>0</v>
      </c>
      <c r="R147" s="886">
        <f>J147+N147</f>
        <v>0</v>
      </c>
      <c r="S147" s="886" t="s">
        <v>706</v>
      </c>
      <c r="T147" s="888">
        <f>Q147</f>
        <v>0</v>
      </c>
    </row>
    <row r="148" spans="1:20" ht="15.75" hidden="1" customHeight="1" thickBot="1">
      <c r="A148" s="918" t="s">
        <v>75</v>
      </c>
      <c r="B148" s="919" t="s">
        <v>706</v>
      </c>
      <c r="C148" s="920" t="s">
        <v>706</v>
      </c>
      <c r="D148" s="920" t="s">
        <v>706</v>
      </c>
      <c r="E148" s="921" t="s">
        <v>706</v>
      </c>
      <c r="F148" s="922" t="s">
        <v>706</v>
      </c>
      <c r="G148" s="922" t="s">
        <v>706</v>
      </c>
      <c r="H148" s="923" t="s">
        <v>706</v>
      </c>
      <c r="I148" s="924" t="s">
        <v>706</v>
      </c>
      <c r="J148" s="920" t="s">
        <v>706</v>
      </c>
      <c r="K148" s="925"/>
      <c r="L148" s="920">
        <f>K148</f>
        <v>0</v>
      </c>
      <c r="M148" s="920" t="s">
        <v>706</v>
      </c>
      <c r="N148" s="920" t="s">
        <v>706</v>
      </c>
      <c r="O148" s="925"/>
      <c r="P148" s="920">
        <f>O148</f>
        <v>0</v>
      </c>
      <c r="Q148" s="920" t="s">
        <v>706</v>
      </c>
      <c r="R148" s="920" t="s">
        <v>706</v>
      </c>
      <c r="S148" s="920">
        <f>K148+O148</f>
        <v>0</v>
      </c>
      <c r="T148" s="926">
        <f>S148</f>
        <v>0</v>
      </c>
    </row>
    <row r="149" spans="1:20" ht="15.75" hidden="1" customHeight="1">
      <c r="A149" s="895" t="s">
        <v>709</v>
      </c>
      <c r="B149" s="896" t="s">
        <v>706</v>
      </c>
      <c r="C149" s="897" t="e">
        <f>ROUND((Q149-R149)/H149/12,0)</f>
        <v>#DIV/0!</v>
      </c>
      <c r="D149" s="897" t="e">
        <f>ROUND(R149/F149/12,0)</f>
        <v>#DIV/0!</v>
      </c>
      <c r="E149" s="898">
        <f>E150+E151</f>
        <v>0</v>
      </c>
      <c r="F149" s="897">
        <f>F150+F151</f>
        <v>0</v>
      </c>
      <c r="G149" s="897">
        <f>G150+G151</f>
        <v>0</v>
      </c>
      <c r="H149" s="899">
        <f>IF(E149+G149=H150+H151,E149+G149, "CHYBA")</f>
        <v>0</v>
      </c>
      <c r="I149" s="900">
        <f>I150+I151</f>
        <v>0</v>
      </c>
      <c r="J149" s="897">
        <f t="shared" ref="J149" si="45">J150+J151</f>
        <v>0</v>
      </c>
      <c r="K149" s="897">
        <f>K152</f>
        <v>0</v>
      </c>
      <c r="L149" s="897">
        <f>IF(I149+K149=L150+L151+L152,I149+K149,"CHYBA")</f>
        <v>0</v>
      </c>
      <c r="M149" s="897">
        <f>M150+M151</f>
        <v>0</v>
      </c>
      <c r="N149" s="897">
        <f>N150+N151</f>
        <v>0</v>
      </c>
      <c r="O149" s="897">
        <f>O152</f>
        <v>0</v>
      </c>
      <c r="P149" s="897">
        <f>IF(M149+O149=P150+P151+P152,M149+O149,"CHYBA")</f>
        <v>0</v>
      </c>
      <c r="Q149" s="897">
        <f>Q150+Q151</f>
        <v>0</v>
      </c>
      <c r="R149" s="897">
        <f>R150+R151</f>
        <v>0</v>
      </c>
      <c r="S149" s="897">
        <f>S152</f>
        <v>0</v>
      </c>
      <c r="T149" s="899">
        <f>IF(Q149+S149=T150+T151+T152,Q149+S149,"CHYBA")</f>
        <v>0</v>
      </c>
    </row>
    <row r="150" spans="1:20" ht="15" hidden="1" customHeight="1">
      <c r="A150" s="901" t="s">
        <v>73</v>
      </c>
      <c r="B150" s="885" t="s">
        <v>706</v>
      </c>
      <c r="C150" s="886" t="e">
        <f>ROUND((Q150-R150)/H150/12,0)</f>
        <v>#DIV/0!</v>
      </c>
      <c r="D150" s="886" t="e">
        <f>ROUND(R150/F150/12,0)</f>
        <v>#DIV/0!</v>
      </c>
      <c r="E150" s="887">
        <f>E154+E158+E162+E166+E170+E174+E178</f>
        <v>0</v>
      </c>
      <c r="F150" s="886">
        <f>F154+F158+F162+F166+F170+F174+F178</f>
        <v>0</v>
      </c>
      <c r="G150" s="886">
        <f>G154+G158+G162+G166+G170+G174+G178</f>
        <v>0</v>
      </c>
      <c r="H150" s="888">
        <f>E150+G150</f>
        <v>0</v>
      </c>
      <c r="I150" s="889">
        <f>I154+I158+I162+I166+I170+I174+I178</f>
        <v>0</v>
      </c>
      <c r="J150" s="886">
        <f t="shared" ref="J150:J151" si="46">J154+J158+J162+J166+J170+J174+J178</f>
        <v>0</v>
      </c>
      <c r="K150" s="886" t="s">
        <v>706</v>
      </c>
      <c r="L150" s="886">
        <f>I150</f>
        <v>0</v>
      </c>
      <c r="M150" s="886">
        <f>M154+M158+M162+M166+M170+M174+M178</f>
        <v>0</v>
      </c>
      <c r="N150" s="886">
        <f t="shared" ref="N150:N151" si="47">N154+N158+N162+N166+N170+N174+N178</f>
        <v>0</v>
      </c>
      <c r="O150" s="886" t="s">
        <v>706</v>
      </c>
      <c r="P150" s="886">
        <f>M150</f>
        <v>0</v>
      </c>
      <c r="Q150" s="886">
        <f>I150+M150</f>
        <v>0</v>
      </c>
      <c r="R150" s="886">
        <f>J150+N150</f>
        <v>0</v>
      </c>
      <c r="S150" s="886" t="s">
        <v>706</v>
      </c>
      <c r="T150" s="888">
        <f>Q150</f>
        <v>0</v>
      </c>
    </row>
    <row r="151" spans="1:20" ht="15" hidden="1" customHeight="1">
      <c r="A151" s="901" t="s">
        <v>74</v>
      </c>
      <c r="B151" s="885" t="s">
        <v>706</v>
      </c>
      <c r="C151" s="886" t="e">
        <f>ROUND((Q151-R151)/H151/12,0)</f>
        <v>#DIV/0!</v>
      </c>
      <c r="D151" s="886" t="e">
        <f>ROUND(R151/F151/12,0)</f>
        <v>#DIV/0!</v>
      </c>
      <c r="E151" s="887">
        <f>E155+E159+E163+E167+E171+E175+E179</f>
        <v>0</v>
      </c>
      <c r="F151" s="886">
        <f t="shared" ref="F151:G151" si="48">F155+F159+F163+F167+F171+F175+F179</f>
        <v>0</v>
      </c>
      <c r="G151" s="886">
        <f t="shared" si="48"/>
        <v>0</v>
      </c>
      <c r="H151" s="888">
        <f>E151+G151</f>
        <v>0</v>
      </c>
      <c r="I151" s="889">
        <f>I155+I159+I163+I167+I171+I175+I179</f>
        <v>0</v>
      </c>
      <c r="J151" s="886">
        <f t="shared" si="46"/>
        <v>0</v>
      </c>
      <c r="K151" s="886" t="s">
        <v>706</v>
      </c>
      <c r="L151" s="886">
        <f>I151</f>
        <v>0</v>
      </c>
      <c r="M151" s="886">
        <f>M155+M159+M163+M167+M171+M175+M179</f>
        <v>0</v>
      </c>
      <c r="N151" s="886">
        <f t="shared" si="47"/>
        <v>0</v>
      </c>
      <c r="O151" s="886" t="s">
        <v>706</v>
      </c>
      <c r="P151" s="886">
        <f>M151</f>
        <v>0</v>
      </c>
      <c r="Q151" s="886">
        <f>I151+M151</f>
        <v>0</v>
      </c>
      <c r="R151" s="886">
        <f>J151+N151</f>
        <v>0</v>
      </c>
      <c r="S151" s="886" t="s">
        <v>706</v>
      </c>
      <c r="T151" s="888">
        <f>Q151</f>
        <v>0</v>
      </c>
    </row>
    <row r="152" spans="1:20" ht="15" hidden="1" customHeight="1">
      <c r="A152" s="901" t="s">
        <v>75</v>
      </c>
      <c r="B152" s="885" t="s">
        <v>706</v>
      </c>
      <c r="C152" s="886" t="s">
        <v>706</v>
      </c>
      <c r="D152" s="886" t="s">
        <v>706</v>
      </c>
      <c r="E152" s="891" t="s">
        <v>706</v>
      </c>
      <c r="F152" s="892" t="s">
        <v>706</v>
      </c>
      <c r="G152" s="892" t="s">
        <v>706</v>
      </c>
      <c r="H152" s="893" t="s">
        <v>706</v>
      </c>
      <c r="I152" s="889" t="s">
        <v>706</v>
      </c>
      <c r="J152" s="886" t="s">
        <v>706</v>
      </c>
      <c r="K152" s="886">
        <f>K156+K160+K164+K168+K172+K176+K180</f>
        <v>0</v>
      </c>
      <c r="L152" s="886">
        <f>K152</f>
        <v>0</v>
      </c>
      <c r="M152" s="886" t="s">
        <v>706</v>
      </c>
      <c r="N152" s="886" t="s">
        <v>706</v>
      </c>
      <c r="O152" s="886">
        <f>O156+O160+O164+O168+O172+O176+O180</f>
        <v>0</v>
      </c>
      <c r="P152" s="886">
        <f>O152</f>
        <v>0</v>
      </c>
      <c r="Q152" s="886" t="s">
        <v>706</v>
      </c>
      <c r="R152" s="886" t="s">
        <v>706</v>
      </c>
      <c r="S152" s="886">
        <f>K152+O152</f>
        <v>0</v>
      </c>
      <c r="T152" s="888">
        <f>S152</f>
        <v>0</v>
      </c>
    </row>
    <row r="153" spans="1:20" ht="18" hidden="1" customHeight="1">
      <c r="A153" s="902" t="s">
        <v>708</v>
      </c>
      <c r="B153" s="903"/>
      <c r="C153" s="886" t="e">
        <f>ROUND((Q153-R153)/H153/12,0)</f>
        <v>#DIV/0!</v>
      </c>
      <c r="D153" s="886" t="e">
        <f>ROUND(R153/F153/12,0)</f>
        <v>#DIV/0!</v>
      </c>
      <c r="E153" s="891">
        <f>E154+E155</f>
        <v>0</v>
      </c>
      <c r="F153" s="892">
        <f>F154+F155</f>
        <v>0</v>
      </c>
      <c r="G153" s="892">
        <f>G154+G155</f>
        <v>0</v>
      </c>
      <c r="H153" s="893">
        <f>IF(E153+G153=H154+H155,E153+G153, "CHYBA")</f>
        <v>0</v>
      </c>
      <c r="I153" s="904">
        <f>I154+I155</f>
        <v>0</v>
      </c>
      <c r="J153" s="905">
        <f>J154+J155</f>
        <v>0</v>
      </c>
      <c r="K153" s="905">
        <f>K156</f>
        <v>0</v>
      </c>
      <c r="L153" s="905">
        <f>IF(I153+K153=L154+L155+L156,I153+K153,"CHYBA")</f>
        <v>0</v>
      </c>
      <c r="M153" s="886">
        <f>M154+M155</f>
        <v>0</v>
      </c>
      <c r="N153" s="886">
        <f>N154+N155</f>
        <v>0</v>
      </c>
      <c r="O153" s="886">
        <f>O156</f>
        <v>0</v>
      </c>
      <c r="P153" s="886">
        <f>IF(M153+O153=P154+P155+P156,M153+O153,"CHYBA")</f>
        <v>0</v>
      </c>
      <c r="Q153" s="886">
        <f>Q154+Q155</f>
        <v>0</v>
      </c>
      <c r="R153" s="886">
        <f>R154+R155</f>
        <v>0</v>
      </c>
      <c r="S153" s="886">
        <f>S156</f>
        <v>0</v>
      </c>
      <c r="T153" s="888">
        <f>IF(Q153+S153=T154+T155+T156,Q153+S153,"CHYBA")</f>
        <v>0</v>
      </c>
    </row>
    <row r="154" spans="1:20" ht="15" hidden="1" customHeight="1">
      <c r="A154" s="901" t="s">
        <v>73</v>
      </c>
      <c r="B154" s="885" t="s">
        <v>706</v>
      </c>
      <c r="C154" s="886" t="e">
        <f>ROUND((Q154-R154)/H154/12,0)</f>
        <v>#DIV/0!</v>
      </c>
      <c r="D154" s="886" t="e">
        <f>ROUND(R154/F154/12,0)</f>
        <v>#DIV/0!</v>
      </c>
      <c r="E154" s="906"/>
      <c r="F154" s="907"/>
      <c r="G154" s="907"/>
      <c r="H154" s="888">
        <f>E154+G154</f>
        <v>0</v>
      </c>
      <c r="I154" s="908"/>
      <c r="J154" s="909"/>
      <c r="K154" s="905" t="s">
        <v>706</v>
      </c>
      <c r="L154" s="905">
        <f>I154</f>
        <v>0</v>
      </c>
      <c r="M154" s="909"/>
      <c r="N154" s="909"/>
      <c r="O154" s="886" t="s">
        <v>706</v>
      </c>
      <c r="P154" s="886">
        <f>M154</f>
        <v>0</v>
      </c>
      <c r="Q154" s="886">
        <f>I154+M154</f>
        <v>0</v>
      </c>
      <c r="R154" s="886">
        <f>J154+N154</f>
        <v>0</v>
      </c>
      <c r="S154" s="886" t="s">
        <v>706</v>
      </c>
      <c r="T154" s="888">
        <f>Q154</f>
        <v>0</v>
      </c>
    </row>
    <row r="155" spans="1:20" ht="15" hidden="1" customHeight="1">
      <c r="A155" s="901" t="s">
        <v>74</v>
      </c>
      <c r="B155" s="885" t="s">
        <v>706</v>
      </c>
      <c r="C155" s="886" t="e">
        <f>ROUND((Q155-R155)/H155/12,0)</f>
        <v>#DIV/0!</v>
      </c>
      <c r="D155" s="886" t="e">
        <f>ROUND(R155/F155/12,0)</f>
        <v>#DIV/0!</v>
      </c>
      <c r="E155" s="906"/>
      <c r="F155" s="907"/>
      <c r="G155" s="907"/>
      <c r="H155" s="888">
        <f>E155+G155</f>
        <v>0</v>
      </c>
      <c r="I155" s="908"/>
      <c r="J155" s="909"/>
      <c r="K155" s="905" t="s">
        <v>706</v>
      </c>
      <c r="L155" s="905">
        <f>I155</f>
        <v>0</v>
      </c>
      <c r="M155" s="909"/>
      <c r="N155" s="909"/>
      <c r="O155" s="886" t="s">
        <v>706</v>
      </c>
      <c r="P155" s="886">
        <f>M155</f>
        <v>0</v>
      </c>
      <c r="Q155" s="886">
        <f>I155+M155</f>
        <v>0</v>
      </c>
      <c r="R155" s="886">
        <f>J155+N155</f>
        <v>0</v>
      </c>
      <c r="S155" s="886" t="s">
        <v>706</v>
      </c>
      <c r="T155" s="888">
        <f>Q155</f>
        <v>0</v>
      </c>
    </row>
    <row r="156" spans="1:20" ht="15" hidden="1" customHeight="1">
      <c r="A156" s="901" t="s">
        <v>75</v>
      </c>
      <c r="B156" s="885" t="s">
        <v>706</v>
      </c>
      <c r="C156" s="886" t="s">
        <v>706</v>
      </c>
      <c r="D156" s="886" t="s">
        <v>706</v>
      </c>
      <c r="E156" s="891" t="s">
        <v>706</v>
      </c>
      <c r="F156" s="892" t="s">
        <v>706</v>
      </c>
      <c r="G156" s="892" t="s">
        <v>706</v>
      </c>
      <c r="H156" s="893" t="s">
        <v>706</v>
      </c>
      <c r="I156" s="889" t="s">
        <v>706</v>
      </c>
      <c r="J156" s="886" t="s">
        <v>706</v>
      </c>
      <c r="K156" s="909"/>
      <c r="L156" s="905">
        <f>K156</f>
        <v>0</v>
      </c>
      <c r="M156" s="886" t="s">
        <v>706</v>
      </c>
      <c r="N156" s="886" t="s">
        <v>706</v>
      </c>
      <c r="O156" s="909"/>
      <c r="P156" s="886">
        <f>O156</f>
        <v>0</v>
      </c>
      <c r="Q156" s="886" t="s">
        <v>706</v>
      </c>
      <c r="R156" s="886" t="s">
        <v>706</v>
      </c>
      <c r="S156" s="886">
        <f>K156+O156</f>
        <v>0</v>
      </c>
      <c r="T156" s="888">
        <f>S156</f>
        <v>0</v>
      </c>
    </row>
    <row r="157" spans="1:20" ht="18" hidden="1" customHeight="1">
      <c r="A157" s="902" t="s">
        <v>708</v>
      </c>
      <c r="B157" s="903"/>
      <c r="C157" s="886" t="e">
        <f>ROUND((Q157-R157)/H157/12,0)</f>
        <v>#DIV/0!</v>
      </c>
      <c r="D157" s="886" t="e">
        <f>ROUND(R157/F157/12,0)</f>
        <v>#DIV/0!</v>
      </c>
      <c r="E157" s="891">
        <f>E158+E159</f>
        <v>0</v>
      </c>
      <c r="F157" s="892">
        <f>F158+F159</f>
        <v>0</v>
      </c>
      <c r="G157" s="892">
        <f>G158+G159</f>
        <v>0</v>
      </c>
      <c r="H157" s="893">
        <f>IF(E157+G157=H158+H159,E157+G157, "CHYBA")</f>
        <v>0</v>
      </c>
      <c r="I157" s="889">
        <f>I158+I159</f>
        <v>0</v>
      </c>
      <c r="J157" s="886">
        <f t="shared" ref="J157" si="49">J158+J159</f>
        <v>0</v>
      </c>
      <c r="K157" s="886">
        <f>K160</f>
        <v>0</v>
      </c>
      <c r="L157" s="886">
        <f>IF(I157+K157=L158+L159+L160,I157+K157,"CHYBA")</f>
        <v>0</v>
      </c>
      <c r="M157" s="886">
        <f>M158+M159</f>
        <v>0</v>
      </c>
      <c r="N157" s="886">
        <f>N158+N159</f>
        <v>0</v>
      </c>
      <c r="O157" s="886">
        <f>O160</f>
        <v>0</v>
      </c>
      <c r="P157" s="886">
        <f>IF(M157+O157=P158+P159+P160,M157+O157,"CHYBA")</f>
        <v>0</v>
      </c>
      <c r="Q157" s="886">
        <f>Q158+Q159</f>
        <v>0</v>
      </c>
      <c r="R157" s="886">
        <f>R158+R159</f>
        <v>0</v>
      </c>
      <c r="S157" s="886">
        <f>S160</f>
        <v>0</v>
      </c>
      <c r="T157" s="888">
        <f>IF(Q157+S157=T158+T159+T160,Q157+S157,"CHYBA")</f>
        <v>0</v>
      </c>
    </row>
    <row r="158" spans="1:20" ht="15" hidden="1" customHeight="1">
      <c r="A158" s="901" t="s">
        <v>73</v>
      </c>
      <c r="B158" s="885" t="s">
        <v>706</v>
      </c>
      <c r="C158" s="886" t="e">
        <f>ROUND((Q158-R158)/H158/12,0)</f>
        <v>#DIV/0!</v>
      </c>
      <c r="D158" s="886" t="e">
        <f>ROUND(R158/F158/12,0)</f>
        <v>#DIV/0!</v>
      </c>
      <c r="E158" s="906"/>
      <c r="F158" s="907"/>
      <c r="G158" s="907"/>
      <c r="H158" s="888">
        <f>E158+G158</f>
        <v>0</v>
      </c>
      <c r="I158" s="908"/>
      <c r="J158" s="909"/>
      <c r="K158" s="886" t="s">
        <v>706</v>
      </c>
      <c r="L158" s="886">
        <f>I158</f>
        <v>0</v>
      </c>
      <c r="M158" s="909"/>
      <c r="N158" s="909"/>
      <c r="O158" s="886" t="s">
        <v>706</v>
      </c>
      <c r="P158" s="886">
        <f>M158</f>
        <v>0</v>
      </c>
      <c r="Q158" s="886">
        <f>I158+M158</f>
        <v>0</v>
      </c>
      <c r="R158" s="886">
        <f>J158+N158</f>
        <v>0</v>
      </c>
      <c r="S158" s="886" t="s">
        <v>706</v>
      </c>
      <c r="T158" s="888">
        <f>Q158</f>
        <v>0</v>
      </c>
    </row>
    <row r="159" spans="1:20" ht="15" hidden="1" customHeight="1">
      <c r="A159" s="901" t="s">
        <v>74</v>
      </c>
      <c r="B159" s="885" t="s">
        <v>706</v>
      </c>
      <c r="C159" s="886" t="e">
        <f>ROUND((Q159-R159)/H159/12,0)</f>
        <v>#DIV/0!</v>
      </c>
      <c r="D159" s="886" t="e">
        <f>ROUND(R159/F159/12,0)</f>
        <v>#DIV/0!</v>
      </c>
      <c r="E159" s="906"/>
      <c r="F159" s="907"/>
      <c r="G159" s="907"/>
      <c r="H159" s="888">
        <f>E159+G159</f>
        <v>0</v>
      </c>
      <c r="I159" s="908"/>
      <c r="J159" s="909"/>
      <c r="K159" s="886" t="s">
        <v>706</v>
      </c>
      <c r="L159" s="886">
        <f>I159</f>
        <v>0</v>
      </c>
      <c r="M159" s="909"/>
      <c r="N159" s="909"/>
      <c r="O159" s="886" t="s">
        <v>706</v>
      </c>
      <c r="P159" s="886">
        <f>M159</f>
        <v>0</v>
      </c>
      <c r="Q159" s="886">
        <f>I159+M159</f>
        <v>0</v>
      </c>
      <c r="R159" s="886">
        <f>J159+N159</f>
        <v>0</v>
      </c>
      <c r="S159" s="886" t="s">
        <v>706</v>
      </c>
      <c r="T159" s="888">
        <f>Q159</f>
        <v>0</v>
      </c>
    </row>
    <row r="160" spans="1:20" ht="15" hidden="1" customHeight="1">
      <c r="A160" s="901" t="s">
        <v>75</v>
      </c>
      <c r="B160" s="885" t="s">
        <v>706</v>
      </c>
      <c r="C160" s="886" t="s">
        <v>706</v>
      </c>
      <c r="D160" s="886" t="s">
        <v>706</v>
      </c>
      <c r="E160" s="891" t="s">
        <v>706</v>
      </c>
      <c r="F160" s="892" t="s">
        <v>706</v>
      </c>
      <c r="G160" s="892" t="s">
        <v>706</v>
      </c>
      <c r="H160" s="893" t="s">
        <v>706</v>
      </c>
      <c r="I160" s="889" t="s">
        <v>706</v>
      </c>
      <c r="J160" s="886" t="s">
        <v>706</v>
      </c>
      <c r="K160" s="909"/>
      <c r="L160" s="886">
        <f>K160</f>
        <v>0</v>
      </c>
      <c r="M160" s="886" t="s">
        <v>706</v>
      </c>
      <c r="N160" s="886" t="s">
        <v>706</v>
      </c>
      <c r="O160" s="909"/>
      <c r="P160" s="886">
        <f>O160</f>
        <v>0</v>
      </c>
      <c r="Q160" s="886" t="s">
        <v>706</v>
      </c>
      <c r="R160" s="886" t="s">
        <v>706</v>
      </c>
      <c r="S160" s="886">
        <f>K160+O160</f>
        <v>0</v>
      </c>
      <c r="T160" s="888">
        <f>S160</f>
        <v>0</v>
      </c>
    </row>
    <row r="161" spans="1:20" ht="18" hidden="1" customHeight="1">
      <c r="A161" s="902" t="s">
        <v>708</v>
      </c>
      <c r="B161" s="903"/>
      <c r="C161" s="886" t="e">
        <f>ROUND((Q161-R161)/H161/12,0)</f>
        <v>#DIV/0!</v>
      </c>
      <c r="D161" s="886" t="e">
        <f>ROUND(R161/F161/12,0)</f>
        <v>#DIV/0!</v>
      </c>
      <c r="E161" s="891">
        <f>E162+E163</f>
        <v>0</v>
      </c>
      <c r="F161" s="892">
        <f>F162+F163</f>
        <v>0</v>
      </c>
      <c r="G161" s="892">
        <f>G162+G163</f>
        <v>0</v>
      </c>
      <c r="H161" s="893">
        <f>IF(E161+G161=H162+H163,E161+G161, "CHYBA")</f>
        <v>0</v>
      </c>
      <c r="I161" s="889">
        <f>I162+I163</f>
        <v>0</v>
      </c>
      <c r="J161" s="886">
        <f t="shared" ref="J161" si="50">J162+J163</f>
        <v>0</v>
      </c>
      <c r="K161" s="886">
        <f>K164</f>
        <v>0</v>
      </c>
      <c r="L161" s="886">
        <f>IF(I161+K161=L162+L163+L164,I161+K161,"CHYBA")</f>
        <v>0</v>
      </c>
      <c r="M161" s="886">
        <f>M162+M163</f>
        <v>0</v>
      </c>
      <c r="N161" s="886">
        <f>N162+N163</f>
        <v>0</v>
      </c>
      <c r="O161" s="886">
        <f>O164</f>
        <v>0</v>
      </c>
      <c r="P161" s="886">
        <f>IF(M161+O161=P162+P163+P164,M161+O161,"CHYBA")</f>
        <v>0</v>
      </c>
      <c r="Q161" s="886">
        <f>Q162+Q163</f>
        <v>0</v>
      </c>
      <c r="R161" s="886">
        <f>R162+R163</f>
        <v>0</v>
      </c>
      <c r="S161" s="886">
        <f>S164</f>
        <v>0</v>
      </c>
      <c r="T161" s="888">
        <f>IF(Q161+S161=T162+T163+T164,Q161+S161,"CHYBA")</f>
        <v>0</v>
      </c>
    </row>
    <row r="162" spans="1:20" ht="15" hidden="1" customHeight="1">
      <c r="A162" s="901" t="s">
        <v>73</v>
      </c>
      <c r="B162" s="885" t="s">
        <v>706</v>
      </c>
      <c r="C162" s="886" t="e">
        <f>ROUND((Q162-R162)/H162/12,0)</f>
        <v>#DIV/0!</v>
      </c>
      <c r="D162" s="886" t="e">
        <f>ROUND(R162/F162/12,0)</f>
        <v>#DIV/0!</v>
      </c>
      <c r="E162" s="906"/>
      <c r="F162" s="907"/>
      <c r="G162" s="907"/>
      <c r="H162" s="888">
        <f>E162+G162</f>
        <v>0</v>
      </c>
      <c r="I162" s="908"/>
      <c r="J162" s="909"/>
      <c r="K162" s="886" t="s">
        <v>706</v>
      </c>
      <c r="L162" s="886">
        <f>I162</f>
        <v>0</v>
      </c>
      <c r="M162" s="909"/>
      <c r="N162" s="909"/>
      <c r="O162" s="886" t="s">
        <v>706</v>
      </c>
      <c r="P162" s="886">
        <f>M162</f>
        <v>0</v>
      </c>
      <c r="Q162" s="886">
        <f>I162+M162</f>
        <v>0</v>
      </c>
      <c r="R162" s="886">
        <f>J162+N162</f>
        <v>0</v>
      </c>
      <c r="S162" s="886" t="s">
        <v>706</v>
      </c>
      <c r="T162" s="888">
        <f>Q162</f>
        <v>0</v>
      </c>
    </row>
    <row r="163" spans="1:20" ht="15" hidden="1" customHeight="1">
      <c r="A163" s="901" t="s">
        <v>74</v>
      </c>
      <c r="B163" s="885" t="s">
        <v>706</v>
      </c>
      <c r="C163" s="886" t="e">
        <f>ROUND((Q163-R163)/H163/12,0)</f>
        <v>#DIV/0!</v>
      </c>
      <c r="D163" s="886" t="e">
        <f>ROUND(R163/F163/12,0)</f>
        <v>#DIV/0!</v>
      </c>
      <c r="E163" s="906"/>
      <c r="F163" s="907"/>
      <c r="G163" s="907"/>
      <c r="H163" s="888">
        <f>E163+G163</f>
        <v>0</v>
      </c>
      <c r="I163" s="908"/>
      <c r="J163" s="909"/>
      <c r="K163" s="886" t="s">
        <v>706</v>
      </c>
      <c r="L163" s="886">
        <f>I163</f>
        <v>0</v>
      </c>
      <c r="M163" s="909"/>
      <c r="N163" s="909"/>
      <c r="O163" s="886" t="s">
        <v>706</v>
      </c>
      <c r="P163" s="886">
        <f>M163</f>
        <v>0</v>
      </c>
      <c r="Q163" s="886">
        <f>I163+M163</f>
        <v>0</v>
      </c>
      <c r="R163" s="886">
        <f>J163+N163</f>
        <v>0</v>
      </c>
      <c r="S163" s="886" t="s">
        <v>706</v>
      </c>
      <c r="T163" s="888">
        <f>Q163</f>
        <v>0</v>
      </c>
    </row>
    <row r="164" spans="1:20" ht="15" hidden="1" customHeight="1">
      <c r="A164" s="901" t="s">
        <v>75</v>
      </c>
      <c r="B164" s="885" t="s">
        <v>706</v>
      </c>
      <c r="C164" s="886" t="s">
        <v>706</v>
      </c>
      <c r="D164" s="886" t="s">
        <v>706</v>
      </c>
      <c r="E164" s="891" t="s">
        <v>706</v>
      </c>
      <c r="F164" s="892" t="s">
        <v>706</v>
      </c>
      <c r="G164" s="892" t="s">
        <v>706</v>
      </c>
      <c r="H164" s="893" t="s">
        <v>706</v>
      </c>
      <c r="I164" s="889" t="s">
        <v>706</v>
      </c>
      <c r="J164" s="886" t="s">
        <v>706</v>
      </c>
      <c r="K164" s="909"/>
      <c r="L164" s="886">
        <f>K164</f>
        <v>0</v>
      </c>
      <c r="M164" s="886" t="s">
        <v>706</v>
      </c>
      <c r="N164" s="886" t="s">
        <v>706</v>
      </c>
      <c r="O164" s="909"/>
      <c r="P164" s="886">
        <f>O164</f>
        <v>0</v>
      </c>
      <c r="Q164" s="886" t="s">
        <v>706</v>
      </c>
      <c r="R164" s="886" t="s">
        <v>706</v>
      </c>
      <c r="S164" s="886">
        <f>K164+O164</f>
        <v>0</v>
      </c>
      <c r="T164" s="888">
        <f>S164</f>
        <v>0</v>
      </c>
    </row>
    <row r="165" spans="1:20" ht="18" hidden="1" customHeight="1">
      <c r="A165" s="902" t="s">
        <v>708</v>
      </c>
      <c r="B165" s="903"/>
      <c r="C165" s="886" t="e">
        <f>ROUND((Q165-R165)/H165/12,0)</f>
        <v>#DIV/0!</v>
      </c>
      <c r="D165" s="886" t="e">
        <f>ROUND(R165/F165/12,0)</f>
        <v>#DIV/0!</v>
      </c>
      <c r="E165" s="891">
        <f>E166+E167</f>
        <v>0</v>
      </c>
      <c r="F165" s="892">
        <f>F166+F167</f>
        <v>0</v>
      </c>
      <c r="G165" s="892">
        <f>G166+G167</f>
        <v>0</v>
      </c>
      <c r="H165" s="893">
        <f>IF(E165+G165=H166+H167,E165+G165, "CHYBA")</f>
        <v>0</v>
      </c>
      <c r="I165" s="889">
        <f>I166+I167</f>
        <v>0</v>
      </c>
      <c r="J165" s="886">
        <f t="shared" ref="J165" si="51">J166+J167</f>
        <v>0</v>
      </c>
      <c r="K165" s="886">
        <f>K168</f>
        <v>0</v>
      </c>
      <c r="L165" s="886">
        <f>IF(I165+K165=L166+L167+L168,I165+K165,"CHYBA")</f>
        <v>0</v>
      </c>
      <c r="M165" s="886">
        <f>M166+M167</f>
        <v>0</v>
      </c>
      <c r="N165" s="886">
        <f>N166+N167</f>
        <v>0</v>
      </c>
      <c r="O165" s="886">
        <f>O168</f>
        <v>0</v>
      </c>
      <c r="P165" s="886">
        <f>IF(M165+O165=P166+P167+P168,M165+O165,"CHYBA")</f>
        <v>0</v>
      </c>
      <c r="Q165" s="886">
        <f>Q166+Q167</f>
        <v>0</v>
      </c>
      <c r="R165" s="886">
        <f>R166+R167</f>
        <v>0</v>
      </c>
      <c r="S165" s="886">
        <f>S168</f>
        <v>0</v>
      </c>
      <c r="T165" s="888">
        <f>IF(Q165+S165=T166+T167+T168,Q165+S165,"CHYBA")</f>
        <v>0</v>
      </c>
    </row>
    <row r="166" spans="1:20" ht="15" hidden="1" customHeight="1">
      <c r="A166" s="901" t="s">
        <v>73</v>
      </c>
      <c r="B166" s="885" t="s">
        <v>706</v>
      </c>
      <c r="C166" s="886" t="e">
        <f>ROUND((Q166-R166)/H166/12,0)</f>
        <v>#DIV/0!</v>
      </c>
      <c r="D166" s="886" t="e">
        <f>ROUND(R166/F166/12,0)</f>
        <v>#DIV/0!</v>
      </c>
      <c r="E166" s="906"/>
      <c r="F166" s="907"/>
      <c r="G166" s="907"/>
      <c r="H166" s="888">
        <f>E166+G166</f>
        <v>0</v>
      </c>
      <c r="I166" s="908"/>
      <c r="J166" s="909"/>
      <c r="K166" s="886" t="s">
        <v>706</v>
      </c>
      <c r="L166" s="886">
        <f>I166</f>
        <v>0</v>
      </c>
      <c r="M166" s="909"/>
      <c r="N166" s="909"/>
      <c r="O166" s="886" t="s">
        <v>706</v>
      </c>
      <c r="P166" s="886">
        <f>M166</f>
        <v>0</v>
      </c>
      <c r="Q166" s="886">
        <f>I166+M166</f>
        <v>0</v>
      </c>
      <c r="R166" s="886">
        <f>J166+N166</f>
        <v>0</v>
      </c>
      <c r="S166" s="886" t="s">
        <v>706</v>
      </c>
      <c r="T166" s="888">
        <f>Q166</f>
        <v>0</v>
      </c>
    </row>
    <row r="167" spans="1:20" ht="15" hidden="1" customHeight="1">
      <c r="A167" s="901" t="s">
        <v>74</v>
      </c>
      <c r="B167" s="885" t="s">
        <v>706</v>
      </c>
      <c r="C167" s="886" t="e">
        <f>ROUND((Q167-R167)/H167/12,0)</f>
        <v>#DIV/0!</v>
      </c>
      <c r="D167" s="886" t="e">
        <f>ROUND(R167/F167/12,0)</f>
        <v>#DIV/0!</v>
      </c>
      <c r="E167" s="906"/>
      <c r="F167" s="907"/>
      <c r="G167" s="907"/>
      <c r="H167" s="888">
        <f>E167+G167</f>
        <v>0</v>
      </c>
      <c r="I167" s="908"/>
      <c r="J167" s="909"/>
      <c r="K167" s="886" t="s">
        <v>706</v>
      </c>
      <c r="L167" s="886">
        <f>I167</f>
        <v>0</v>
      </c>
      <c r="M167" s="909"/>
      <c r="N167" s="909"/>
      <c r="O167" s="886" t="s">
        <v>706</v>
      </c>
      <c r="P167" s="886">
        <f>M167</f>
        <v>0</v>
      </c>
      <c r="Q167" s="886">
        <f>I167+M167</f>
        <v>0</v>
      </c>
      <c r="R167" s="886">
        <f>J167+N167</f>
        <v>0</v>
      </c>
      <c r="S167" s="886" t="s">
        <v>706</v>
      </c>
      <c r="T167" s="888">
        <f>Q167</f>
        <v>0</v>
      </c>
    </row>
    <row r="168" spans="1:20" ht="15" hidden="1" customHeight="1">
      <c r="A168" s="901" t="s">
        <v>75</v>
      </c>
      <c r="B168" s="885" t="s">
        <v>706</v>
      </c>
      <c r="C168" s="886" t="s">
        <v>706</v>
      </c>
      <c r="D168" s="886" t="s">
        <v>706</v>
      </c>
      <c r="E168" s="891" t="s">
        <v>706</v>
      </c>
      <c r="F168" s="892" t="s">
        <v>706</v>
      </c>
      <c r="G168" s="892" t="s">
        <v>706</v>
      </c>
      <c r="H168" s="893" t="s">
        <v>706</v>
      </c>
      <c r="I168" s="889" t="s">
        <v>706</v>
      </c>
      <c r="J168" s="886" t="s">
        <v>706</v>
      </c>
      <c r="K168" s="909"/>
      <c r="L168" s="886">
        <f>K168</f>
        <v>0</v>
      </c>
      <c r="M168" s="886" t="s">
        <v>706</v>
      </c>
      <c r="N168" s="886" t="s">
        <v>706</v>
      </c>
      <c r="O168" s="909"/>
      <c r="P168" s="886">
        <f>O168</f>
        <v>0</v>
      </c>
      <c r="Q168" s="886" t="s">
        <v>706</v>
      </c>
      <c r="R168" s="886" t="s">
        <v>706</v>
      </c>
      <c r="S168" s="886">
        <f>K168+O168</f>
        <v>0</v>
      </c>
      <c r="T168" s="888">
        <f>S168</f>
        <v>0</v>
      </c>
    </row>
    <row r="169" spans="1:20" ht="18" hidden="1" customHeight="1">
      <c r="A169" s="902" t="s">
        <v>708</v>
      </c>
      <c r="B169" s="903"/>
      <c r="C169" s="886" t="e">
        <f>ROUND((Q169-R169)/H169/12,0)</f>
        <v>#DIV/0!</v>
      </c>
      <c r="D169" s="886" t="e">
        <f>ROUND(R169/F169/12,0)</f>
        <v>#DIV/0!</v>
      </c>
      <c r="E169" s="891">
        <f>E170+E171</f>
        <v>0</v>
      </c>
      <c r="F169" s="892">
        <f>F170+F171</f>
        <v>0</v>
      </c>
      <c r="G169" s="892">
        <f>G170+G171</f>
        <v>0</v>
      </c>
      <c r="H169" s="893">
        <f>IF(E169+G169=H170+H171,E169+G169, "CHYBA")</f>
        <v>0</v>
      </c>
      <c r="I169" s="889">
        <f>I170+I171</f>
        <v>0</v>
      </c>
      <c r="J169" s="886">
        <f t="shared" ref="J169" si="52">J170+J171</f>
        <v>0</v>
      </c>
      <c r="K169" s="886">
        <f>K172</f>
        <v>0</v>
      </c>
      <c r="L169" s="886">
        <f>IF(I169+K169=L170+L171+L172,I169+K169,"CHYBA")</f>
        <v>0</v>
      </c>
      <c r="M169" s="886">
        <f>M170+M171</f>
        <v>0</v>
      </c>
      <c r="N169" s="886">
        <f>N170+N171</f>
        <v>0</v>
      </c>
      <c r="O169" s="886">
        <f>O172</f>
        <v>0</v>
      </c>
      <c r="P169" s="886">
        <f>IF(M169+O169=P170+P171+P172,M169+O169,"CHYBA")</f>
        <v>0</v>
      </c>
      <c r="Q169" s="886">
        <f>Q170+Q171</f>
        <v>0</v>
      </c>
      <c r="R169" s="886">
        <f>R170+R171</f>
        <v>0</v>
      </c>
      <c r="S169" s="886">
        <f>S172</f>
        <v>0</v>
      </c>
      <c r="T169" s="888">
        <f>IF(Q169+S169=T170+T171+T172,Q169+S169,"CHYBA")</f>
        <v>0</v>
      </c>
    </row>
    <row r="170" spans="1:20" ht="15" hidden="1" customHeight="1">
      <c r="A170" s="901" t="s">
        <v>73</v>
      </c>
      <c r="B170" s="885" t="s">
        <v>706</v>
      </c>
      <c r="C170" s="886" t="e">
        <f>ROUND((Q170-R170)/H170/12,0)</f>
        <v>#DIV/0!</v>
      </c>
      <c r="D170" s="886" t="e">
        <f>ROUND(R170/F170/12,0)</f>
        <v>#DIV/0!</v>
      </c>
      <c r="E170" s="906"/>
      <c r="F170" s="907"/>
      <c r="G170" s="907"/>
      <c r="H170" s="888">
        <f>E170+G170</f>
        <v>0</v>
      </c>
      <c r="I170" s="908"/>
      <c r="J170" s="909"/>
      <c r="K170" s="886" t="s">
        <v>706</v>
      </c>
      <c r="L170" s="886">
        <f>I170</f>
        <v>0</v>
      </c>
      <c r="M170" s="909"/>
      <c r="N170" s="909"/>
      <c r="O170" s="886" t="s">
        <v>706</v>
      </c>
      <c r="P170" s="886">
        <f>M170</f>
        <v>0</v>
      </c>
      <c r="Q170" s="886">
        <f>I170+M170</f>
        <v>0</v>
      </c>
      <c r="R170" s="886">
        <f>J170+N170</f>
        <v>0</v>
      </c>
      <c r="S170" s="886" t="s">
        <v>706</v>
      </c>
      <c r="T170" s="888">
        <f>Q170</f>
        <v>0</v>
      </c>
    </row>
    <row r="171" spans="1:20" ht="15" hidden="1" customHeight="1">
      <c r="A171" s="901" t="s">
        <v>74</v>
      </c>
      <c r="B171" s="885" t="s">
        <v>706</v>
      </c>
      <c r="C171" s="886" t="e">
        <f>ROUND((Q171-R171)/H171/12,0)</f>
        <v>#DIV/0!</v>
      </c>
      <c r="D171" s="886" t="e">
        <f>ROUND(R171/F171/12,0)</f>
        <v>#DIV/0!</v>
      </c>
      <c r="E171" s="906"/>
      <c r="F171" s="907"/>
      <c r="G171" s="907"/>
      <c r="H171" s="888">
        <f>E171+G171</f>
        <v>0</v>
      </c>
      <c r="I171" s="908"/>
      <c r="J171" s="909"/>
      <c r="K171" s="886" t="s">
        <v>706</v>
      </c>
      <c r="L171" s="886">
        <f>I171</f>
        <v>0</v>
      </c>
      <c r="M171" s="909"/>
      <c r="N171" s="909"/>
      <c r="O171" s="886" t="s">
        <v>706</v>
      </c>
      <c r="P171" s="886">
        <f>M171</f>
        <v>0</v>
      </c>
      <c r="Q171" s="886">
        <f>I171+M171</f>
        <v>0</v>
      </c>
      <c r="R171" s="886">
        <f>J171+N171</f>
        <v>0</v>
      </c>
      <c r="S171" s="886" t="s">
        <v>706</v>
      </c>
      <c r="T171" s="888">
        <f>Q171</f>
        <v>0</v>
      </c>
    </row>
    <row r="172" spans="1:20" ht="15" hidden="1" customHeight="1">
      <c r="A172" s="901" t="s">
        <v>75</v>
      </c>
      <c r="B172" s="885" t="s">
        <v>706</v>
      </c>
      <c r="C172" s="886" t="s">
        <v>706</v>
      </c>
      <c r="D172" s="886" t="s">
        <v>706</v>
      </c>
      <c r="E172" s="891" t="s">
        <v>706</v>
      </c>
      <c r="F172" s="892" t="s">
        <v>706</v>
      </c>
      <c r="G172" s="892" t="s">
        <v>706</v>
      </c>
      <c r="H172" s="893" t="s">
        <v>706</v>
      </c>
      <c r="I172" s="889" t="s">
        <v>706</v>
      </c>
      <c r="J172" s="886" t="s">
        <v>706</v>
      </c>
      <c r="K172" s="909"/>
      <c r="L172" s="886">
        <f>K172</f>
        <v>0</v>
      </c>
      <c r="M172" s="886" t="s">
        <v>706</v>
      </c>
      <c r="N172" s="886" t="s">
        <v>706</v>
      </c>
      <c r="O172" s="909"/>
      <c r="P172" s="886">
        <f>O172</f>
        <v>0</v>
      </c>
      <c r="Q172" s="886" t="s">
        <v>706</v>
      </c>
      <c r="R172" s="886" t="s">
        <v>706</v>
      </c>
      <c r="S172" s="886">
        <f>K172+O172</f>
        <v>0</v>
      </c>
      <c r="T172" s="888">
        <f>S172</f>
        <v>0</v>
      </c>
    </row>
    <row r="173" spans="1:20" ht="18" hidden="1" customHeight="1">
      <c r="A173" s="902" t="s">
        <v>708</v>
      </c>
      <c r="B173" s="903"/>
      <c r="C173" s="886" t="e">
        <f>ROUND((Q173-R173)/H173/12,0)</f>
        <v>#DIV/0!</v>
      </c>
      <c r="D173" s="886" t="e">
        <f>ROUND(R173/F173/12,0)</f>
        <v>#DIV/0!</v>
      </c>
      <c r="E173" s="891">
        <f>E174+E175</f>
        <v>0</v>
      </c>
      <c r="F173" s="892">
        <f>F174+F175</f>
        <v>0</v>
      </c>
      <c r="G173" s="892">
        <f>G174+G175</f>
        <v>0</v>
      </c>
      <c r="H173" s="893">
        <f>IF(E173+G173=H174+H175,E173+G173, "CHYBA")</f>
        <v>0</v>
      </c>
      <c r="I173" s="889">
        <f>I174+I175</f>
        <v>0</v>
      </c>
      <c r="J173" s="886">
        <f t="shared" ref="J173" si="53">J174+J175</f>
        <v>0</v>
      </c>
      <c r="K173" s="886">
        <f>K176</f>
        <v>0</v>
      </c>
      <c r="L173" s="886">
        <f>IF(I173+K173=L174+L175+L176,I173+K173,"CHYBA")</f>
        <v>0</v>
      </c>
      <c r="M173" s="886">
        <f>M174+M175</f>
        <v>0</v>
      </c>
      <c r="N173" s="886">
        <f>N174+N175</f>
        <v>0</v>
      </c>
      <c r="O173" s="886">
        <f>O176</f>
        <v>0</v>
      </c>
      <c r="P173" s="886">
        <f>IF(M173+O173=P174+P175+P176,M173+O173,"CHYBA")</f>
        <v>0</v>
      </c>
      <c r="Q173" s="886">
        <f>Q174+Q175</f>
        <v>0</v>
      </c>
      <c r="R173" s="886">
        <f>R174+R175</f>
        <v>0</v>
      </c>
      <c r="S173" s="886">
        <f>S176</f>
        <v>0</v>
      </c>
      <c r="T173" s="888">
        <f>IF(Q173+S173=T174+T175+T176,Q173+S173,"CHYBA")</f>
        <v>0</v>
      </c>
    </row>
    <row r="174" spans="1:20" ht="15" hidden="1" customHeight="1">
      <c r="A174" s="901" t="s">
        <v>73</v>
      </c>
      <c r="B174" s="885" t="s">
        <v>706</v>
      </c>
      <c r="C174" s="886" t="e">
        <f>ROUND((Q174-R174)/H174/12,0)</f>
        <v>#DIV/0!</v>
      </c>
      <c r="D174" s="886" t="e">
        <f>ROUND(R174/F174/12,0)</f>
        <v>#DIV/0!</v>
      </c>
      <c r="E174" s="906"/>
      <c r="F174" s="907"/>
      <c r="G174" s="907"/>
      <c r="H174" s="888">
        <f>E174+G174</f>
        <v>0</v>
      </c>
      <c r="I174" s="908"/>
      <c r="J174" s="909"/>
      <c r="K174" s="886" t="s">
        <v>706</v>
      </c>
      <c r="L174" s="886">
        <f>I174</f>
        <v>0</v>
      </c>
      <c r="M174" s="909"/>
      <c r="N174" s="909"/>
      <c r="O174" s="886" t="s">
        <v>706</v>
      </c>
      <c r="P174" s="886">
        <f>M174</f>
        <v>0</v>
      </c>
      <c r="Q174" s="886">
        <f>I174+M174</f>
        <v>0</v>
      </c>
      <c r="R174" s="886">
        <f>J174+N174</f>
        <v>0</v>
      </c>
      <c r="S174" s="886" t="s">
        <v>706</v>
      </c>
      <c r="T174" s="888">
        <f>Q174</f>
        <v>0</v>
      </c>
    </row>
    <row r="175" spans="1:20" ht="15" hidden="1" customHeight="1">
      <c r="A175" s="901" t="s">
        <v>74</v>
      </c>
      <c r="B175" s="885" t="s">
        <v>706</v>
      </c>
      <c r="C175" s="886" t="e">
        <f>ROUND((Q175-R175)/H175/12,0)</f>
        <v>#DIV/0!</v>
      </c>
      <c r="D175" s="886" t="e">
        <f>ROUND(R175/F175/12,0)</f>
        <v>#DIV/0!</v>
      </c>
      <c r="E175" s="906"/>
      <c r="F175" s="907"/>
      <c r="G175" s="907"/>
      <c r="H175" s="888">
        <f>E175+G175</f>
        <v>0</v>
      </c>
      <c r="I175" s="908"/>
      <c r="J175" s="909"/>
      <c r="K175" s="886" t="s">
        <v>706</v>
      </c>
      <c r="L175" s="886">
        <f>I175</f>
        <v>0</v>
      </c>
      <c r="M175" s="909"/>
      <c r="N175" s="909"/>
      <c r="O175" s="886" t="s">
        <v>706</v>
      </c>
      <c r="P175" s="886">
        <f>M175</f>
        <v>0</v>
      </c>
      <c r="Q175" s="886">
        <f>I175+M175</f>
        <v>0</v>
      </c>
      <c r="R175" s="886">
        <f>J175+N175</f>
        <v>0</v>
      </c>
      <c r="S175" s="886" t="s">
        <v>706</v>
      </c>
      <c r="T175" s="888">
        <f>Q175</f>
        <v>0</v>
      </c>
    </row>
    <row r="176" spans="1:20" ht="15" hidden="1" customHeight="1">
      <c r="A176" s="901" t="s">
        <v>75</v>
      </c>
      <c r="B176" s="885" t="s">
        <v>706</v>
      </c>
      <c r="C176" s="886" t="s">
        <v>706</v>
      </c>
      <c r="D176" s="886" t="s">
        <v>706</v>
      </c>
      <c r="E176" s="891" t="s">
        <v>706</v>
      </c>
      <c r="F176" s="892" t="s">
        <v>706</v>
      </c>
      <c r="G176" s="892" t="s">
        <v>706</v>
      </c>
      <c r="H176" s="893" t="s">
        <v>706</v>
      </c>
      <c r="I176" s="889" t="s">
        <v>706</v>
      </c>
      <c r="J176" s="886" t="s">
        <v>706</v>
      </c>
      <c r="K176" s="909"/>
      <c r="L176" s="886">
        <f>K176</f>
        <v>0</v>
      </c>
      <c r="M176" s="886" t="s">
        <v>706</v>
      </c>
      <c r="N176" s="886" t="s">
        <v>706</v>
      </c>
      <c r="O176" s="909"/>
      <c r="P176" s="886">
        <f>O176</f>
        <v>0</v>
      </c>
      <c r="Q176" s="886" t="s">
        <v>706</v>
      </c>
      <c r="R176" s="886" t="s">
        <v>706</v>
      </c>
      <c r="S176" s="886">
        <f>K176+O176</f>
        <v>0</v>
      </c>
      <c r="T176" s="888">
        <f>S176</f>
        <v>0</v>
      </c>
    </row>
    <row r="177" spans="1:20" ht="18" hidden="1" customHeight="1">
      <c r="A177" s="902" t="s">
        <v>708</v>
      </c>
      <c r="B177" s="903"/>
      <c r="C177" s="886" t="e">
        <f>ROUND((Q177-R177)/H177/12,0)</f>
        <v>#DIV/0!</v>
      </c>
      <c r="D177" s="886" t="e">
        <f>ROUND(R177/F177/12,0)</f>
        <v>#DIV/0!</v>
      </c>
      <c r="E177" s="891">
        <f>E178+E179</f>
        <v>0</v>
      </c>
      <c r="F177" s="892">
        <f>F178+F179</f>
        <v>0</v>
      </c>
      <c r="G177" s="892">
        <f>G178+G179</f>
        <v>0</v>
      </c>
      <c r="H177" s="893">
        <f>IF(E177+G177=H178+H179,E177+G177, "CHYBA")</f>
        <v>0</v>
      </c>
      <c r="I177" s="889">
        <f>I178+I179</f>
        <v>0</v>
      </c>
      <c r="J177" s="886">
        <f t="shared" ref="J177" si="54">J178+J179</f>
        <v>0</v>
      </c>
      <c r="K177" s="886">
        <f>K180</f>
        <v>0</v>
      </c>
      <c r="L177" s="886">
        <f>IF(I177+K177=L178+L179+L180,I177+K177,"CHYBA")</f>
        <v>0</v>
      </c>
      <c r="M177" s="886">
        <f>M178+M179</f>
        <v>0</v>
      </c>
      <c r="N177" s="886">
        <f>N178+N179</f>
        <v>0</v>
      </c>
      <c r="O177" s="886">
        <f>O180</f>
        <v>0</v>
      </c>
      <c r="P177" s="886">
        <f>IF(M177+O177=P178+P179+P180,M177+O177,"CHYBA")</f>
        <v>0</v>
      </c>
      <c r="Q177" s="886">
        <f>Q178+Q179</f>
        <v>0</v>
      </c>
      <c r="R177" s="886">
        <f>R178+R179</f>
        <v>0</v>
      </c>
      <c r="S177" s="886">
        <f>S180</f>
        <v>0</v>
      </c>
      <c r="T177" s="888">
        <f>IF(Q177+S177=T178+T179+T180,Q177+S177,"CHYBA")</f>
        <v>0</v>
      </c>
    </row>
    <row r="178" spans="1:20" ht="15" hidden="1" customHeight="1">
      <c r="A178" s="901" t="s">
        <v>73</v>
      </c>
      <c r="B178" s="885" t="s">
        <v>706</v>
      </c>
      <c r="C178" s="886" t="e">
        <f>ROUND((Q178-R178)/H178/12,0)</f>
        <v>#DIV/0!</v>
      </c>
      <c r="D178" s="886" t="e">
        <f>ROUND(R178/F178/12,0)</f>
        <v>#DIV/0!</v>
      </c>
      <c r="E178" s="906"/>
      <c r="F178" s="907"/>
      <c r="G178" s="907"/>
      <c r="H178" s="888">
        <f>E178+G178</f>
        <v>0</v>
      </c>
      <c r="I178" s="908"/>
      <c r="J178" s="909"/>
      <c r="K178" s="886" t="s">
        <v>706</v>
      </c>
      <c r="L178" s="886">
        <f>I178</f>
        <v>0</v>
      </c>
      <c r="M178" s="909"/>
      <c r="N178" s="909"/>
      <c r="O178" s="886" t="s">
        <v>706</v>
      </c>
      <c r="P178" s="886">
        <f>M178</f>
        <v>0</v>
      </c>
      <c r="Q178" s="886">
        <f>I178+M178</f>
        <v>0</v>
      </c>
      <c r="R178" s="886">
        <f>J178+N178</f>
        <v>0</v>
      </c>
      <c r="S178" s="886" t="s">
        <v>706</v>
      </c>
      <c r="T178" s="888">
        <f>Q178</f>
        <v>0</v>
      </c>
    </row>
    <row r="179" spans="1:20" ht="15" hidden="1" customHeight="1">
      <c r="A179" s="901" t="s">
        <v>74</v>
      </c>
      <c r="B179" s="885" t="s">
        <v>706</v>
      </c>
      <c r="C179" s="886" t="e">
        <f>ROUND((Q179-R179)/H179/12,0)</f>
        <v>#DIV/0!</v>
      </c>
      <c r="D179" s="886" t="e">
        <f>ROUND(R179/F179/12,0)</f>
        <v>#DIV/0!</v>
      </c>
      <c r="E179" s="906"/>
      <c r="F179" s="907"/>
      <c r="G179" s="907"/>
      <c r="H179" s="888">
        <f>E179+G179</f>
        <v>0</v>
      </c>
      <c r="I179" s="908"/>
      <c r="J179" s="909"/>
      <c r="K179" s="886" t="s">
        <v>706</v>
      </c>
      <c r="L179" s="886">
        <f>I179</f>
        <v>0</v>
      </c>
      <c r="M179" s="909"/>
      <c r="N179" s="909"/>
      <c r="O179" s="886" t="s">
        <v>706</v>
      </c>
      <c r="P179" s="886">
        <f>M179</f>
        <v>0</v>
      </c>
      <c r="Q179" s="886">
        <f>I179+M179</f>
        <v>0</v>
      </c>
      <c r="R179" s="886">
        <f>J179+N179</f>
        <v>0</v>
      </c>
      <c r="S179" s="886" t="s">
        <v>706</v>
      </c>
      <c r="T179" s="888">
        <f>Q179</f>
        <v>0</v>
      </c>
    </row>
    <row r="180" spans="1:20" ht="15.75" hidden="1" customHeight="1" thickBot="1">
      <c r="A180" s="918" t="s">
        <v>75</v>
      </c>
      <c r="B180" s="919" t="s">
        <v>706</v>
      </c>
      <c r="C180" s="920" t="s">
        <v>706</v>
      </c>
      <c r="D180" s="920" t="s">
        <v>706</v>
      </c>
      <c r="E180" s="921" t="s">
        <v>706</v>
      </c>
      <c r="F180" s="922" t="s">
        <v>706</v>
      </c>
      <c r="G180" s="922" t="s">
        <v>706</v>
      </c>
      <c r="H180" s="923" t="s">
        <v>706</v>
      </c>
      <c r="I180" s="924" t="s">
        <v>706</v>
      </c>
      <c r="J180" s="920" t="s">
        <v>706</v>
      </c>
      <c r="K180" s="925"/>
      <c r="L180" s="920">
        <f>K180</f>
        <v>0</v>
      </c>
      <c r="M180" s="920" t="s">
        <v>706</v>
      </c>
      <c r="N180" s="920" t="s">
        <v>706</v>
      </c>
      <c r="O180" s="925"/>
      <c r="P180" s="920">
        <f>O180</f>
        <v>0</v>
      </c>
      <c r="Q180" s="920" t="s">
        <v>706</v>
      </c>
      <c r="R180" s="920" t="s">
        <v>706</v>
      </c>
      <c r="S180" s="920">
        <f>K180+O180</f>
        <v>0</v>
      </c>
      <c r="T180" s="926">
        <f>S180</f>
        <v>0</v>
      </c>
    </row>
    <row r="181" spans="1:20" ht="15.75" hidden="1" customHeight="1">
      <c r="A181" s="895" t="s">
        <v>709</v>
      </c>
      <c r="B181" s="896" t="s">
        <v>706</v>
      </c>
      <c r="C181" s="897" t="e">
        <f>ROUND((Q181-R181)/H181/12,0)</f>
        <v>#DIV/0!</v>
      </c>
      <c r="D181" s="897" t="e">
        <f>ROUND(R181/F181/12,0)</f>
        <v>#DIV/0!</v>
      </c>
      <c r="E181" s="898">
        <f>E182+E183</f>
        <v>0</v>
      </c>
      <c r="F181" s="897">
        <f>F182+F183</f>
        <v>0</v>
      </c>
      <c r="G181" s="897">
        <f>G182+G183</f>
        <v>0</v>
      </c>
      <c r="H181" s="899">
        <f>IF(E181+G181=H182+H183,E181+G181, "CHYBA")</f>
        <v>0</v>
      </c>
      <c r="I181" s="900">
        <f>I182+I183</f>
        <v>0</v>
      </c>
      <c r="J181" s="897">
        <f t="shared" ref="J181" si="55">J182+J183</f>
        <v>0</v>
      </c>
      <c r="K181" s="897">
        <f>K184</f>
        <v>0</v>
      </c>
      <c r="L181" s="897">
        <f>IF(I181+K181=L182+L183+L184,I181+K181,"CHYBA")</f>
        <v>0</v>
      </c>
      <c r="M181" s="897">
        <f>M182+M183</f>
        <v>0</v>
      </c>
      <c r="N181" s="897">
        <f>N182+N183</f>
        <v>0</v>
      </c>
      <c r="O181" s="897">
        <f>O184</f>
        <v>0</v>
      </c>
      <c r="P181" s="897">
        <f>IF(M181+O181=P182+P183+P184,M181+O181,"CHYBA")</f>
        <v>0</v>
      </c>
      <c r="Q181" s="897">
        <f>Q182+Q183</f>
        <v>0</v>
      </c>
      <c r="R181" s="897">
        <f>R182+R183</f>
        <v>0</v>
      </c>
      <c r="S181" s="897">
        <f>S184</f>
        <v>0</v>
      </c>
      <c r="T181" s="899">
        <f>IF(Q181+S181=T182+T183+T184,Q181+S181,"CHYBA")</f>
        <v>0</v>
      </c>
    </row>
    <row r="182" spans="1:20" ht="15" hidden="1" customHeight="1">
      <c r="A182" s="901" t="s">
        <v>73</v>
      </c>
      <c r="B182" s="885" t="s">
        <v>706</v>
      </c>
      <c r="C182" s="886" t="e">
        <f>ROUND((Q182-R182)/H182/12,0)</f>
        <v>#DIV/0!</v>
      </c>
      <c r="D182" s="886" t="e">
        <f>ROUND(R182/F182/12,0)</f>
        <v>#DIV/0!</v>
      </c>
      <c r="E182" s="887">
        <f>E186+E190+E194+E198+E202+E206+E210</f>
        <v>0</v>
      </c>
      <c r="F182" s="886">
        <f>F186+F190+F194+F198+F202+F206+F210</f>
        <v>0</v>
      </c>
      <c r="G182" s="886">
        <f>G186+G190+G194+G198+G202+G206+G210</f>
        <v>0</v>
      </c>
      <c r="H182" s="888">
        <f>E182+G182</f>
        <v>0</v>
      </c>
      <c r="I182" s="889">
        <f>I186+I190+I194+I198+I202+I206+I210</f>
        <v>0</v>
      </c>
      <c r="J182" s="886">
        <f t="shared" ref="J182:J183" si="56">J186+J190+J194+J198+J202+J206+J210</f>
        <v>0</v>
      </c>
      <c r="K182" s="886" t="s">
        <v>706</v>
      </c>
      <c r="L182" s="886">
        <f>I182</f>
        <v>0</v>
      </c>
      <c r="M182" s="886">
        <f>M186+M190+M194+M198+M202+M206+M210</f>
        <v>0</v>
      </c>
      <c r="N182" s="886">
        <f t="shared" ref="N182:N183" si="57">N186+N190+N194+N198+N202+N206+N210</f>
        <v>0</v>
      </c>
      <c r="O182" s="886" t="s">
        <v>706</v>
      </c>
      <c r="P182" s="886">
        <f>M182</f>
        <v>0</v>
      </c>
      <c r="Q182" s="886">
        <f>I182+M182</f>
        <v>0</v>
      </c>
      <c r="R182" s="886">
        <f>J182+N182</f>
        <v>0</v>
      </c>
      <c r="S182" s="886" t="s">
        <v>706</v>
      </c>
      <c r="T182" s="888">
        <f>Q182</f>
        <v>0</v>
      </c>
    </row>
    <row r="183" spans="1:20" ht="15" hidden="1" customHeight="1">
      <c r="A183" s="901" t="s">
        <v>74</v>
      </c>
      <c r="B183" s="885" t="s">
        <v>706</v>
      </c>
      <c r="C183" s="886" t="e">
        <f>ROUND((Q183-R183)/H183/12,0)</f>
        <v>#DIV/0!</v>
      </c>
      <c r="D183" s="886" t="e">
        <f>ROUND(R183/F183/12,0)</f>
        <v>#DIV/0!</v>
      </c>
      <c r="E183" s="887">
        <f>E187+E191+E195+E199+E203+E207+E211</f>
        <v>0</v>
      </c>
      <c r="F183" s="886">
        <f t="shared" ref="F183:G183" si="58">F187+F191+F195+F199+F203+F207+F211</f>
        <v>0</v>
      </c>
      <c r="G183" s="886">
        <f t="shared" si="58"/>
        <v>0</v>
      </c>
      <c r="H183" s="888">
        <f>E183+G183</f>
        <v>0</v>
      </c>
      <c r="I183" s="889">
        <f>I187+I191+I195+I199+I203+I207+I211</f>
        <v>0</v>
      </c>
      <c r="J183" s="886">
        <f t="shared" si="56"/>
        <v>0</v>
      </c>
      <c r="K183" s="886" t="s">
        <v>706</v>
      </c>
      <c r="L183" s="886">
        <f>I183</f>
        <v>0</v>
      </c>
      <c r="M183" s="886">
        <f>M187+M191+M195+M199+M203+M207+M211</f>
        <v>0</v>
      </c>
      <c r="N183" s="886">
        <f t="shared" si="57"/>
        <v>0</v>
      </c>
      <c r="O183" s="886" t="s">
        <v>706</v>
      </c>
      <c r="P183" s="886">
        <f>M183</f>
        <v>0</v>
      </c>
      <c r="Q183" s="886">
        <f>I183+M183</f>
        <v>0</v>
      </c>
      <c r="R183" s="886">
        <f>J183+N183</f>
        <v>0</v>
      </c>
      <c r="S183" s="886" t="s">
        <v>706</v>
      </c>
      <c r="T183" s="888">
        <f>Q183</f>
        <v>0</v>
      </c>
    </row>
    <row r="184" spans="1:20" ht="15" hidden="1" customHeight="1">
      <c r="A184" s="901" t="s">
        <v>75</v>
      </c>
      <c r="B184" s="885" t="s">
        <v>706</v>
      </c>
      <c r="C184" s="886" t="s">
        <v>706</v>
      </c>
      <c r="D184" s="886" t="s">
        <v>706</v>
      </c>
      <c r="E184" s="891" t="s">
        <v>706</v>
      </c>
      <c r="F184" s="892" t="s">
        <v>706</v>
      </c>
      <c r="G184" s="892" t="s">
        <v>706</v>
      </c>
      <c r="H184" s="893" t="s">
        <v>706</v>
      </c>
      <c r="I184" s="889" t="s">
        <v>706</v>
      </c>
      <c r="J184" s="886" t="s">
        <v>706</v>
      </c>
      <c r="K184" s="886">
        <f>K188+K192+K196+K200+K204+K208+K212</f>
        <v>0</v>
      </c>
      <c r="L184" s="886">
        <f>K184</f>
        <v>0</v>
      </c>
      <c r="M184" s="886" t="s">
        <v>706</v>
      </c>
      <c r="N184" s="886" t="s">
        <v>706</v>
      </c>
      <c r="O184" s="886">
        <f>O188+O192+O196+O200+O204+O208+O212</f>
        <v>0</v>
      </c>
      <c r="P184" s="886">
        <f>O184</f>
        <v>0</v>
      </c>
      <c r="Q184" s="886" t="s">
        <v>706</v>
      </c>
      <c r="R184" s="886" t="s">
        <v>706</v>
      </c>
      <c r="S184" s="886">
        <f>K184+O184</f>
        <v>0</v>
      </c>
      <c r="T184" s="888">
        <f>S184</f>
        <v>0</v>
      </c>
    </row>
    <row r="185" spans="1:20" ht="18" hidden="1" customHeight="1">
      <c r="A185" s="902" t="s">
        <v>708</v>
      </c>
      <c r="B185" s="903"/>
      <c r="C185" s="886" t="e">
        <f>ROUND((Q185-R185)/H185/12,0)</f>
        <v>#DIV/0!</v>
      </c>
      <c r="D185" s="886" t="e">
        <f>ROUND(R185/F185/12,0)</f>
        <v>#DIV/0!</v>
      </c>
      <c r="E185" s="891">
        <f>E186+E187</f>
        <v>0</v>
      </c>
      <c r="F185" s="892">
        <f>F186+F187</f>
        <v>0</v>
      </c>
      <c r="G185" s="892">
        <f>G186+G187</f>
        <v>0</v>
      </c>
      <c r="H185" s="893">
        <f>IF(E185+G185=H186+H187,E185+G185, "CHYBA")</f>
        <v>0</v>
      </c>
      <c r="I185" s="904">
        <f>I186+I187</f>
        <v>0</v>
      </c>
      <c r="J185" s="905">
        <f>J186+J187</f>
        <v>0</v>
      </c>
      <c r="K185" s="905">
        <f>K188</f>
        <v>0</v>
      </c>
      <c r="L185" s="905">
        <f>IF(I185+K185=L186+L187+L188,I185+K185,"CHYBA")</f>
        <v>0</v>
      </c>
      <c r="M185" s="886">
        <f>M186+M187</f>
        <v>0</v>
      </c>
      <c r="N185" s="886">
        <f>N186+N187</f>
        <v>0</v>
      </c>
      <c r="O185" s="886">
        <f>O188</f>
        <v>0</v>
      </c>
      <c r="P185" s="886">
        <f>IF(M185+O185=P186+P187+P188,M185+O185,"CHYBA")</f>
        <v>0</v>
      </c>
      <c r="Q185" s="886">
        <f>Q186+Q187</f>
        <v>0</v>
      </c>
      <c r="R185" s="886">
        <f>R186+R187</f>
        <v>0</v>
      </c>
      <c r="S185" s="886">
        <f>S188</f>
        <v>0</v>
      </c>
      <c r="T185" s="888">
        <f>IF(Q185+S185=T186+T187+T188,Q185+S185,"CHYBA")</f>
        <v>0</v>
      </c>
    </row>
    <row r="186" spans="1:20" ht="15" hidden="1" customHeight="1">
      <c r="A186" s="901" t="s">
        <v>73</v>
      </c>
      <c r="B186" s="885" t="s">
        <v>706</v>
      </c>
      <c r="C186" s="886" t="e">
        <f>ROUND((Q186-R186)/H186/12,0)</f>
        <v>#DIV/0!</v>
      </c>
      <c r="D186" s="886" t="e">
        <f>ROUND(R186/F186/12,0)</f>
        <v>#DIV/0!</v>
      </c>
      <c r="E186" s="906"/>
      <c r="F186" s="907"/>
      <c r="G186" s="907"/>
      <c r="H186" s="888">
        <f>E186+G186</f>
        <v>0</v>
      </c>
      <c r="I186" s="908"/>
      <c r="J186" s="909"/>
      <c r="K186" s="905" t="s">
        <v>706</v>
      </c>
      <c r="L186" s="905">
        <f>I186</f>
        <v>0</v>
      </c>
      <c r="M186" s="909"/>
      <c r="N186" s="909"/>
      <c r="O186" s="886" t="s">
        <v>706</v>
      </c>
      <c r="P186" s="886">
        <f>M186</f>
        <v>0</v>
      </c>
      <c r="Q186" s="886">
        <f>I186+M186</f>
        <v>0</v>
      </c>
      <c r="R186" s="886">
        <f>J186+N186</f>
        <v>0</v>
      </c>
      <c r="S186" s="886" t="s">
        <v>706</v>
      </c>
      <c r="T186" s="888">
        <f>Q186</f>
        <v>0</v>
      </c>
    </row>
    <row r="187" spans="1:20" ht="15" hidden="1" customHeight="1">
      <c r="A187" s="901" t="s">
        <v>74</v>
      </c>
      <c r="B187" s="885" t="s">
        <v>706</v>
      </c>
      <c r="C187" s="886" t="e">
        <f>ROUND((Q187-R187)/H187/12,0)</f>
        <v>#DIV/0!</v>
      </c>
      <c r="D187" s="886" t="e">
        <f>ROUND(R187/F187/12,0)</f>
        <v>#DIV/0!</v>
      </c>
      <c r="E187" s="906"/>
      <c r="F187" s="907"/>
      <c r="G187" s="907"/>
      <c r="H187" s="888">
        <f>E187+G187</f>
        <v>0</v>
      </c>
      <c r="I187" s="908"/>
      <c r="J187" s="909"/>
      <c r="K187" s="905" t="s">
        <v>706</v>
      </c>
      <c r="L187" s="905">
        <f>I187</f>
        <v>0</v>
      </c>
      <c r="M187" s="909"/>
      <c r="N187" s="909"/>
      <c r="O187" s="886" t="s">
        <v>706</v>
      </c>
      <c r="P187" s="886">
        <f>M187</f>
        <v>0</v>
      </c>
      <c r="Q187" s="886">
        <f>I187+M187</f>
        <v>0</v>
      </c>
      <c r="R187" s="886">
        <f>J187+N187</f>
        <v>0</v>
      </c>
      <c r="S187" s="886" t="s">
        <v>706</v>
      </c>
      <c r="T187" s="888">
        <f>Q187</f>
        <v>0</v>
      </c>
    </row>
    <row r="188" spans="1:20" ht="15" hidden="1" customHeight="1">
      <c r="A188" s="901" t="s">
        <v>75</v>
      </c>
      <c r="B188" s="885" t="s">
        <v>706</v>
      </c>
      <c r="C188" s="886" t="s">
        <v>706</v>
      </c>
      <c r="D188" s="886" t="s">
        <v>706</v>
      </c>
      <c r="E188" s="891" t="s">
        <v>706</v>
      </c>
      <c r="F188" s="892" t="s">
        <v>706</v>
      </c>
      <c r="G188" s="892" t="s">
        <v>706</v>
      </c>
      <c r="H188" s="893" t="s">
        <v>706</v>
      </c>
      <c r="I188" s="889" t="s">
        <v>706</v>
      </c>
      <c r="J188" s="886" t="s">
        <v>706</v>
      </c>
      <c r="K188" s="909"/>
      <c r="L188" s="905">
        <f>K188</f>
        <v>0</v>
      </c>
      <c r="M188" s="886" t="s">
        <v>706</v>
      </c>
      <c r="N188" s="886" t="s">
        <v>706</v>
      </c>
      <c r="O188" s="909"/>
      <c r="P188" s="886">
        <f>O188</f>
        <v>0</v>
      </c>
      <c r="Q188" s="886" t="s">
        <v>706</v>
      </c>
      <c r="R188" s="886" t="s">
        <v>706</v>
      </c>
      <c r="S188" s="886">
        <f>K188+O188</f>
        <v>0</v>
      </c>
      <c r="T188" s="888">
        <f>S188</f>
        <v>0</v>
      </c>
    </row>
    <row r="189" spans="1:20" ht="18" hidden="1" customHeight="1">
      <c r="A189" s="902" t="s">
        <v>708</v>
      </c>
      <c r="B189" s="903"/>
      <c r="C189" s="886" t="e">
        <f>ROUND((Q189-R189)/H189/12,0)</f>
        <v>#DIV/0!</v>
      </c>
      <c r="D189" s="886" t="e">
        <f>ROUND(R189/F189/12,0)</f>
        <v>#DIV/0!</v>
      </c>
      <c r="E189" s="891">
        <f>E190+E191</f>
        <v>0</v>
      </c>
      <c r="F189" s="892">
        <f>F190+F191</f>
        <v>0</v>
      </c>
      <c r="G189" s="892">
        <f>G190+G191</f>
        <v>0</v>
      </c>
      <c r="H189" s="893">
        <f>IF(E189+G189=H190+H191,E189+G189, "CHYBA")</f>
        <v>0</v>
      </c>
      <c r="I189" s="889">
        <f>I190+I191</f>
        <v>0</v>
      </c>
      <c r="J189" s="886">
        <f t="shared" ref="J189" si="59">J190+J191</f>
        <v>0</v>
      </c>
      <c r="K189" s="886">
        <f>K192</f>
        <v>0</v>
      </c>
      <c r="L189" s="886">
        <f>IF(I189+K189=L190+L191+L192,I189+K189,"CHYBA")</f>
        <v>0</v>
      </c>
      <c r="M189" s="886">
        <f>M190+M191</f>
        <v>0</v>
      </c>
      <c r="N189" s="886">
        <f>N190+N191</f>
        <v>0</v>
      </c>
      <c r="O189" s="886">
        <f>O192</f>
        <v>0</v>
      </c>
      <c r="P189" s="886">
        <f>IF(M189+O189=P190+P191+P192,M189+O189,"CHYBA")</f>
        <v>0</v>
      </c>
      <c r="Q189" s="886">
        <f>Q190+Q191</f>
        <v>0</v>
      </c>
      <c r="R189" s="886">
        <f>R190+R191</f>
        <v>0</v>
      </c>
      <c r="S189" s="886">
        <f>S192</f>
        <v>0</v>
      </c>
      <c r="T189" s="888">
        <f>IF(Q189+S189=T190+T191+T192,Q189+S189,"CHYBA")</f>
        <v>0</v>
      </c>
    </row>
    <row r="190" spans="1:20" ht="15" hidden="1" customHeight="1">
      <c r="A190" s="901" t="s">
        <v>73</v>
      </c>
      <c r="B190" s="885" t="s">
        <v>706</v>
      </c>
      <c r="C190" s="886" t="e">
        <f>ROUND((Q190-R190)/H190/12,0)</f>
        <v>#DIV/0!</v>
      </c>
      <c r="D190" s="886" t="e">
        <f>ROUND(R190/F190/12,0)</f>
        <v>#DIV/0!</v>
      </c>
      <c r="E190" s="906"/>
      <c r="F190" s="907"/>
      <c r="G190" s="907"/>
      <c r="H190" s="888">
        <f>E190+G190</f>
        <v>0</v>
      </c>
      <c r="I190" s="908"/>
      <c r="J190" s="909"/>
      <c r="K190" s="886" t="s">
        <v>706</v>
      </c>
      <c r="L190" s="886">
        <f>I190</f>
        <v>0</v>
      </c>
      <c r="M190" s="909"/>
      <c r="N190" s="909"/>
      <c r="O190" s="886" t="s">
        <v>706</v>
      </c>
      <c r="P190" s="886">
        <f>M190</f>
        <v>0</v>
      </c>
      <c r="Q190" s="886">
        <f>I190+M190</f>
        <v>0</v>
      </c>
      <c r="R190" s="886">
        <f>J190+N190</f>
        <v>0</v>
      </c>
      <c r="S190" s="886" t="s">
        <v>706</v>
      </c>
      <c r="T190" s="888">
        <f>Q190</f>
        <v>0</v>
      </c>
    </row>
    <row r="191" spans="1:20" ht="15" hidden="1" customHeight="1">
      <c r="A191" s="901" t="s">
        <v>74</v>
      </c>
      <c r="B191" s="885" t="s">
        <v>706</v>
      </c>
      <c r="C191" s="886" t="e">
        <f>ROUND((Q191-R191)/H191/12,0)</f>
        <v>#DIV/0!</v>
      </c>
      <c r="D191" s="886" t="e">
        <f>ROUND(R191/F191/12,0)</f>
        <v>#DIV/0!</v>
      </c>
      <c r="E191" s="906"/>
      <c r="F191" s="907"/>
      <c r="G191" s="907"/>
      <c r="H191" s="888">
        <f>E191+G191</f>
        <v>0</v>
      </c>
      <c r="I191" s="908"/>
      <c r="J191" s="909"/>
      <c r="K191" s="886" t="s">
        <v>706</v>
      </c>
      <c r="L191" s="886">
        <f>I191</f>
        <v>0</v>
      </c>
      <c r="M191" s="909"/>
      <c r="N191" s="909"/>
      <c r="O191" s="886" t="s">
        <v>706</v>
      </c>
      <c r="P191" s="886">
        <f>M191</f>
        <v>0</v>
      </c>
      <c r="Q191" s="886">
        <f>I191+M191</f>
        <v>0</v>
      </c>
      <c r="R191" s="886">
        <f>J191+N191</f>
        <v>0</v>
      </c>
      <c r="S191" s="886" t="s">
        <v>706</v>
      </c>
      <c r="T191" s="888">
        <f>Q191</f>
        <v>0</v>
      </c>
    </row>
    <row r="192" spans="1:20" ht="15" hidden="1" customHeight="1">
      <c r="A192" s="901" t="s">
        <v>75</v>
      </c>
      <c r="B192" s="885" t="s">
        <v>706</v>
      </c>
      <c r="C192" s="886" t="s">
        <v>706</v>
      </c>
      <c r="D192" s="886" t="s">
        <v>706</v>
      </c>
      <c r="E192" s="891" t="s">
        <v>706</v>
      </c>
      <c r="F192" s="892" t="s">
        <v>706</v>
      </c>
      <c r="G192" s="892" t="s">
        <v>706</v>
      </c>
      <c r="H192" s="893" t="s">
        <v>706</v>
      </c>
      <c r="I192" s="889" t="s">
        <v>706</v>
      </c>
      <c r="J192" s="886" t="s">
        <v>706</v>
      </c>
      <c r="K192" s="909"/>
      <c r="L192" s="886">
        <f>K192</f>
        <v>0</v>
      </c>
      <c r="M192" s="886" t="s">
        <v>706</v>
      </c>
      <c r="N192" s="886" t="s">
        <v>706</v>
      </c>
      <c r="O192" s="909"/>
      <c r="P192" s="886">
        <f>O192</f>
        <v>0</v>
      </c>
      <c r="Q192" s="886" t="s">
        <v>706</v>
      </c>
      <c r="R192" s="886" t="s">
        <v>706</v>
      </c>
      <c r="S192" s="886">
        <f>K192+O192</f>
        <v>0</v>
      </c>
      <c r="T192" s="888">
        <f>S192</f>
        <v>0</v>
      </c>
    </row>
    <row r="193" spans="1:20" ht="18" hidden="1" customHeight="1">
      <c r="A193" s="902" t="s">
        <v>708</v>
      </c>
      <c r="B193" s="903"/>
      <c r="C193" s="886" t="e">
        <f>ROUND((Q193-R193)/H193/12,0)</f>
        <v>#DIV/0!</v>
      </c>
      <c r="D193" s="886" t="e">
        <f>ROUND(R193/F193/12,0)</f>
        <v>#DIV/0!</v>
      </c>
      <c r="E193" s="891">
        <f>E194+E195</f>
        <v>0</v>
      </c>
      <c r="F193" s="892">
        <f>F194+F195</f>
        <v>0</v>
      </c>
      <c r="G193" s="892">
        <f>G194+G195</f>
        <v>0</v>
      </c>
      <c r="H193" s="893">
        <f>IF(E193+G193=H194+H195,E193+G193, "CHYBA")</f>
        <v>0</v>
      </c>
      <c r="I193" s="889">
        <f>I194+I195</f>
        <v>0</v>
      </c>
      <c r="J193" s="886">
        <f t="shared" ref="J193" si="60">J194+J195</f>
        <v>0</v>
      </c>
      <c r="K193" s="886">
        <f>K196</f>
        <v>0</v>
      </c>
      <c r="L193" s="886">
        <f>IF(I193+K193=L194+L195+L196,I193+K193,"CHYBA")</f>
        <v>0</v>
      </c>
      <c r="M193" s="886">
        <f>M194+M195</f>
        <v>0</v>
      </c>
      <c r="N193" s="886">
        <f>N194+N195</f>
        <v>0</v>
      </c>
      <c r="O193" s="886">
        <f>O196</f>
        <v>0</v>
      </c>
      <c r="P193" s="886">
        <f>IF(M193+O193=P194+P195+P196,M193+O193,"CHYBA")</f>
        <v>0</v>
      </c>
      <c r="Q193" s="886">
        <f>Q194+Q195</f>
        <v>0</v>
      </c>
      <c r="R193" s="886">
        <f>R194+R195</f>
        <v>0</v>
      </c>
      <c r="S193" s="886">
        <f>S196</f>
        <v>0</v>
      </c>
      <c r="T193" s="888">
        <f>IF(Q193+S193=T194+T195+T196,Q193+S193,"CHYBA")</f>
        <v>0</v>
      </c>
    </row>
    <row r="194" spans="1:20" ht="15" hidden="1" customHeight="1">
      <c r="A194" s="901" t="s">
        <v>73</v>
      </c>
      <c r="B194" s="885" t="s">
        <v>706</v>
      </c>
      <c r="C194" s="886" t="e">
        <f>ROUND((Q194-R194)/H194/12,0)</f>
        <v>#DIV/0!</v>
      </c>
      <c r="D194" s="886" t="e">
        <f>ROUND(R194/F194/12,0)</f>
        <v>#DIV/0!</v>
      </c>
      <c r="E194" s="906"/>
      <c r="F194" s="907"/>
      <c r="G194" s="907"/>
      <c r="H194" s="888">
        <f>E194+G194</f>
        <v>0</v>
      </c>
      <c r="I194" s="908"/>
      <c r="J194" s="909"/>
      <c r="K194" s="886" t="s">
        <v>706</v>
      </c>
      <c r="L194" s="886">
        <f>I194</f>
        <v>0</v>
      </c>
      <c r="M194" s="909"/>
      <c r="N194" s="909"/>
      <c r="O194" s="886" t="s">
        <v>706</v>
      </c>
      <c r="P194" s="886">
        <f>M194</f>
        <v>0</v>
      </c>
      <c r="Q194" s="886">
        <f>I194+M194</f>
        <v>0</v>
      </c>
      <c r="R194" s="886">
        <f>J194+N194</f>
        <v>0</v>
      </c>
      <c r="S194" s="886" t="s">
        <v>706</v>
      </c>
      <c r="T194" s="888">
        <f>Q194</f>
        <v>0</v>
      </c>
    </row>
    <row r="195" spans="1:20" ht="15" hidden="1" customHeight="1">
      <c r="A195" s="901" t="s">
        <v>74</v>
      </c>
      <c r="B195" s="885" t="s">
        <v>706</v>
      </c>
      <c r="C195" s="886" t="e">
        <f>ROUND((Q195-R195)/H195/12,0)</f>
        <v>#DIV/0!</v>
      </c>
      <c r="D195" s="886" t="e">
        <f>ROUND(R195/F195/12,0)</f>
        <v>#DIV/0!</v>
      </c>
      <c r="E195" s="906"/>
      <c r="F195" s="907"/>
      <c r="G195" s="907"/>
      <c r="H195" s="888">
        <f>E195+G195</f>
        <v>0</v>
      </c>
      <c r="I195" s="908"/>
      <c r="J195" s="909"/>
      <c r="K195" s="886" t="s">
        <v>706</v>
      </c>
      <c r="L195" s="886">
        <f>I195</f>
        <v>0</v>
      </c>
      <c r="M195" s="909"/>
      <c r="N195" s="909"/>
      <c r="O195" s="886" t="s">
        <v>706</v>
      </c>
      <c r="P195" s="886">
        <f>M195</f>
        <v>0</v>
      </c>
      <c r="Q195" s="886">
        <f>I195+M195</f>
        <v>0</v>
      </c>
      <c r="R195" s="886">
        <f>J195+N195</f>
        <v>0</v>
      </c>
      <c r="S195" s="886" t="s">
        <v>706</v>
      </c>
      <c r="T195" s="888">
        <f>Q195</f>
        <v>0</v>
      </c>
    </row>
    <row r="196" spans="1:20" ht="15" hidden="1" customHeight="1">
      <c r="A196" s="901" t="s">
        <v>75</v>
      </c>
      <c r="B196" s="885" t="s">
        <v>706</v>
      </c>
      <c r="C196" s="886" t="s">
        <v>706</v>
      </c>
      <c r="D196" s="886" t="s">
        <v>706</v>
      </c>
      <c r="E196" s="891" t="s">
        <v>706</v>
      </c>
      <c r="F196" s="892" t="s">
        <v>706</v>
      </c>
      <c r="G196" s="892" t="s">
        <v>706</v>
      </c>
      <c r="H196" s="893" t="s">
        <v>706</v>
      </c>
      <c r="I196" s="889" t="s">
        <v>706</v>
      </c>
      <c r="J196" s="886" t="s">
        <v>706</v>
      </c>
      <c r="K196" s="909"/>
      <c r="L196" s="886">
        <f>K196</f>
        <v>0</v>
      </c>
      <c r="M196" s="886" t="s">
        <v>706</v>
      </c>
      <c r="N196" s="886" t="s">
        <v>706</v>
      </c>
      <c r="O196" s="909"/>
      <c r="P196" s="886">
        <f>O196</f>
        <v>0</v>
      </c>
      <c r="Q196" s="886" t="s">
        <v>706</v>
      </c>
      <c r="R196" s="886" t="s">
        <v>706</v>
      </c>
      <c r="S196" s="886">
        <f>K196+O196</f>
        <v>0</v>
      </c>
      <c r="T196" s="888">
        <f>S196</f>
        <v>0</v>
      </c>
    </row>
    <row r="197" spans="1:20" ht="18" hidden="1" customHeight="1">
      <c r="A197" s="902" t="s">
        <v>708</v>
      </c>
      <c r="B197" s="903"/>
      <c r="C197" s="886" t="e">
        <f>ROUND((Q197-R197)/H197/12,0)</f>
        <v>#DIV/0!</v>
      </c>
      <c r="D197" s="886" t="e">
        <f>ROUND(R197/F197/12,0)</f>
        <v>#DIV/0!</v>
      </c>
      <c r="E197" s="891">
        <f>E198+E199</f>
        <v>0</v>
      </c>
      <c r="F197" s="892">
        <f>F198+F199</f>
        <v>0</v>
      </c>
      <c r="G197" s="892">
        <f>G198+G199</f>
        <v>0</v>
      </c>
      <c r="H197" s="893">
        <f>IF(E197+G197=H198+H199,E197+G197, "CHYBA")</f>
        <v>0</v>
      </c>
      <c r="I197" s="889">
        <f>I198+I199</f>
        <v>0</v>
      </c>
      <c r="J197" s="886">
        <f t="shared" ref="J197" si="61">J198+J199</f>
        <v>0</v>
      </c>
      <c r="K197" s="886">
        <f>K200</f>
        <v>0</v>
      </c>
      <c r="L197" s="886">
        <f>IF(I197+K197=L198+L199+L200,I197+K197,"CHYBA")</f>
        <v>0</v>
      </c>
      <c r="M197" s="886">
        <f>M198+M199</f>
        <v>0</v>
      </c>
      <c r="N197" s="886">
        <f>N198+N199</f>
        <v>0</v>
      </c>
      <c r="O197" s="886">
        <f>O200</f>
        <v>0</v>
      </c>
      <c r="P197" s="886">
        <f>IF(M197+O197=P198+P199+P200,M197+O197,"CHYBA")</f>
        <v>0</v>
      </c>
      <c r="Q197" s="886">
        <f>Q198+Q199</f>
        <v>0</v>
      </c>
      <c r="R197" s="886">
        <f>R198+R199</f>
        <v>0</v>
      </c>
      <c r="S197" s="886">
        <f>S200</f>
        <v>0</v>
      </c>
      <c r="T197" s="888">
        <f>IF(Q197+S197=T198+T199+T200,Q197+S197,"CHYBA")</f>
        <v>0</v>
      </c>
    </row>
    <row r="198" spans="1:20" ht="15" hidden="1" customHeight="1">
      <c r="A198" s="901" t="s">
        <v>73</v>
      </c>
      <c r="B198" s="885" t="s">
        <v>706</v>
      </c>
      <c r="C198" s="886" t="e">
        <f>ROUND((Q198-R198)/H198/12,0)</f>
        <v>#DIV/0!</v>
      </c>
      <c r="D198" s="886" t="e">
        <f>ROUND(R198/F198/12,0)</f>
        <v>#DIV/0!</v>
      </c>
      <c r="E198" s="906"/>
      <c r="F198" s="907"/>
      <c r="G198" s="907"/>
      <c r="H198" s="888">
        <f>E198+G198</f>
        <v>0</v>
      </c>
      <c r="I198" s="908"/>
      <c r="J198" s="909"/>
      <c r="K198" s="886" t="s">
        <v>706</v>
      </c>
      <c r="L198" s="886">
        <f>I198</f>
        <v>0</v>
      </c>
      <c r="M198" s="909"/>
      <c r="N198" s="909"/>
      <c r="O198" s="886" t="s">
        <v>706</v>
      </c>
      <c r="P198" s="886">
        <f>M198</f>
        <v>0</v>
      </c>
      <c r="Q198" s="886">
        <f>I198+M198</f>
        <v>0</v>
      </c>
      <c r="R198" s="886">
        <f>J198+N198</f>
        <v>0</v>
      </c>
      <c r="S198" s="886" t="s">
        <v>706</v>
      </c>
      <c r="T198" s="888">
        <f>Q198</f>
        <v>0</v>
      </c>
    </row>
    <row r="199" spans="1:20" ht="15" hidden="1" customHeight="1">
      <c r="A199" s="901" t="s">
        <v>74</v>
      </c>
      <c r="B199" s="885" t="s">
        <v>706</v>
      </c>
      <c r="C199" s="886" t="e">
        <f>ROUND((Q199-R199)/H199/12,0)</f>
        <v>#DIV/0!</v>
      </c>
      <c r="D199" s="886" t="e">
        <f>ROUND(R199/F199/12,0)</f>
        <v>#DIV/0!</v>
      </c>
      <c r="E199" s="906"/>
      <c r="F199" s="907"/>
      <c r="G199" s="907"/>
      <c r="H199" s="888">
        <f>E199+G199</f>
        <v>0</v>
      </c>
      <c r="I199" s="908"/>
      <c r="J199" s="909"/>
      <c r="K199" s="886" t="s">
        <v>706</v>
      </c>
      <c r="L199" s="886">
        <f>I199</f>
        <v>0</v>
      </c>
      <c r="M199" s="909"/>
      <c r="N199" s="909"/>
      <c r="O199" s="886" t="s">
        <v>706</v>
      </c>
      <c r="P199" s="886">
        <f>M199</f>
        <v>0</v>
      </c>
      <c r="Q199" s="886">
        <f>I199+M199</f>
        <v>0</v>
      </c>
      <c r="R199" s="886">
        <f>J199+N199</f>
        <v>0</v>
      </c>
      <c r="S199" s="886" t="s">
        <v>706</v>
      </c>
      <c r="T199" s="888">
        <f>Q199</f>
        <v>0</v>
      </c>
    </row>
    <row r="200" spans="1:20" ht="15" hidden="1" customHeight="1">
      <c r="A200" s="901" t="s">
        <v>75</v>
      </c>
      <c r="B200" s="885" t="s">
        <v>706</v>
      </c>
      <c r="C200" s="886" t="s">
        <v>706</v>
      </c>
      <c r="D200" s="886" t="s">
        <v>706</v>
      </c>
      <c r="E200" s="891" t="s">
        <v>706</v>
      </c>
      <c r="F200" s="892" t="s">
        <v>706</v>
      </c>
      <c r="G200" s="892" t="s">
        <v>706</v>
      </c>
      <c r="H200" s="893" t="s">
        <v>706</v>
      </c>
      <c r="I200" s="889" t="s">
        <v>706</v>
      </c>
      <c r="J200" s="886" t="s">
        <v>706</v>
      </c>
      <c r="K200" s="909"/>
      <c r="L200" s="886">
        <f>K200</f>
        <v>0</v>
      </c>
      <c r="M200" s="886" t="s">
        <v>706</v>
      </c>
      <c r="N200" s="886" t="s">
        <v>706</v>
      </c>
      <c r="O200" s="909"/>
      <c r="P200" s="886">
        <f>O200</f>
        <v>0</v>
      </c>
      <c r="Q200" s="886" t="s">
        <v>706</v>
      </c>
      <c r="R200" s="886" t="s">
        <v>706</v>
      </c>
      <c r="S200" s="886">
        <f>K200+O200</f>
        <v>0</v>
      </c>
      <c r="T200" s="888">
        <f>S200</f>
        <v>0</v>
      </c>
    </row>
    <row r="201" spans="1:20" ht="18" hidden="1" customHeight="1">
      <c r="A201" s="902" t="s">
        <v>708</v>
      </c>
      <c r="B201" s="903"/>
      <c r="C201" s="886" t="e">
        <f>ROUND((Q201-R201)/H201/12,0)</f>
        <v>#DIV/0!</v>
      </c>
      <c r="D201" s="886" t="e">
        <f>ROUND(R201/F201/12,0)</f>
        <v>#DIV/0!</v>
      </c>
      <c r="E201" s="891">
        <f>E202+E203</f>
        <v>0</v>
      </c>
      <c r="F201" s="892">
        <f>F202+F203</f>
        <v>0</v>
      </c>
      <c r="G201" s="892">
        <f>G202+G203</f>
        <v>0</v>
      </c>
      <c r="H201" s="893">
        <f>IF(E201+G201=H202+H203,E201+G201, "CHYBA")</f>
        <v>0</v>
      </c>
      <c r="I201" s="889">
        <f>I202+I203</f>
        <v>0</v>
      </c>
      <c r="J201" s="886">
        <f t="shared" ref="J201" si="62">J202+J203</f>
        <v>0</v>
      </c>
      <c r="K201" s="886">
        <f>K204</f>
        <v>0</v>
      </c>
      <c r="L201" s="886">
        <f>IF(I201+K201=L202+L203+L204,I201+K201,"CHYBA")</f>
        <v>0</v>
      </c>
      <c r="M201" s="886">
        <f>M202+M203</f>
        <v>0</v>
      </c>
      <c r="N201" s="886">
        <f>N202+N203</f>
        <v>0</v>
      </c>
      <c r="O201" s="886">
        <f>O204</f>
        <v>0</v>
      </c>
      <c r="P201" s="886">
        <f>IF(M201+O201=P202+P203+P204,M201+O201,"CHYBA")</f>
        <v>0</v>
      </c>
      <c r="Q201" s="886">
        <f>Q202+Q203</f>
        <v>0</v>
      </c>
      <c r="R201" s="886">
        <f>R202+R203</f>
        <v>0</v>
      </c>
      <c r="S201" s="886">
        <f>S204</f>
        <v>0</v>
      </c>
      <c r="T201" s="888">
        <f>IF(Q201+S201=T202+T203+T204,Q201+S201,"CHYBA")</f>
        <v>0</v>
      </c>
    </row>
    <row r="202" spans="1:20" ht="15" hidden="1" customHeight="1">
      <c r="A202" s="901" t="s">
        <v>73</v>
      </c>
      <c r="B202" s="885" t="s">
        <v>706</v>
      </c>
      <c r="C202" s="886" t="e">
        <f>ROUND((Q202-R202)/H202/12,0)</f>
        <v>#DIV/0!</v>
      </c>
      <c r="D202" s="886" t="e">
        <f>ROUND(R202/F202/12,0)</f>
        <v>#DIV/0!</v>
      </c>
      <c r="E202" s="906"/>
      <c r="F202" s="907"/>
      <c r="G202" s="907"/>
      <c r="H202" s="888">
        <f>E202+G202</f>
        <v>0</v>
      </c>
      <c r="I202" s="908"/>
      <c r="J202" s="909"/>
      <c r="K202" s="886" t="s">
        <v>706</v>
      </c>
      <c r="L202" s="886">
        <f>I202</f>
        <v>0</v>
      </c>
      <c r="M202" s="909"/>
      <c r="N202" s="909"/>
      <c r="O202" s="886" t="s">
        <v>706</v>
      </c>
      <c r="P202" s="886">
        <f>M202</f>
        <v>0</v>
      </c>
      <c r="Q202" s="886">
        <f>I202+M202</f>
        <v>0</v>
      </c>
      <c r="R202" s="886">
        <f>J202+N202</f>
        <v>0</v>
      </c>
      <c r="S202" s="886" t="s">
        <v>706</v>
      </c>
      <c r="T202" s="888">
        <f>Q202</f>
        <v>0</v>
      </c>
    </row>
    <row r="203" spans="1:20" ht="15" hidden="1" customHeight="1">
      <c r="A203" s="901" t="s">
        <v>74</v>
      </c>
      <c r="B203" s="885" t="s">
        <v>706</v>
      </c>
      <c r="C203" s="886" t="e">
        <f>ROUND((Q203-R203)/H203/12,0)</f>
        <v>#DIV/0!</v>
      </c>
      <c r="D203" s="886" t="e">
        <f>ROUND(R203/F203/12,0)</f>
        <v>#DIV/0!</v>
      </c>
      <c r="E203" s="906"/>
      <c r="F203" s="907"/>
      <c r="G203" s="907"/>
      <c r="H203" s="888">
        <f>E203+G203</f>
        <v>0</v>
      </c>
      <c r="I203" s="908"/>
      <c r="J203" s="909"/>
      <c r="K203" s="886" t="s">
        <v>706</v>
      </c>
      <c r="L203" s="886">
        <f>I203</f>
        <v>0</v>
      </c>
      <c r="M203" s="909"/>
      <c r="N203" s="909"/>
      <c r="O203" s="886" t="s">
        <v>706</v>
      </c>
      <c r="P203" s="886">
        <f>M203</f>
        <v>0</v>
      </c>
      <c r="Q203" s="886">
        <f>I203+M203</f>
        <v>0</v>
      </c>
      <c r="R203" s="886">
        <f>J203+N203</f>
        <v>0</v>
      </c>
      <c r="S203" s="886" t="s">
        <v>706</v>
      </c>
      <c r="T203" s="888">
        <f>Q203</f>
        <v>0</v>
      </c>
    </row>
    <row r="204" spans="1:20" ht="15" hidden="1" customHeight="1">
      <c r="A204" s="901" t="s">
        <v>75</v>
      </c>
      <c r="B204" s="885" t="s">
        <v>706</v>
      </c>
      <c r="C204" s="886" t="s">
        <v>706</v>
      </c>
      <c r="D204" s="886" t="s">
        <v>706</v>
      </c>
      <c r="E204" s="891" t="s">
        <v>706</v>
      </c>
      <c r="F204" s="892" t="s">
        <v>706</v>
      </c>
      <c r="G204" s="892" t="s">
        <v>706</v>
      </c>
      <c r="H204" s="893" t="s">
        <v>706</v>
      </c>
      <c r="I204" s="889" t="s">
        <v>706</v>
      </c>
      <c r="J204" s="886" t="s">
        <v>706</v>
      </c>
      <c r="K204" s="909"/>
      <c r="L204" s="886">
        <f>K204</f>
        <v>0</v>
      </c>
      <c r="M204" s="886" t="s">
        <v>706</v>
      </c>
      <c r="N204" s="886" t="s">
        <v>706</v>
      </c>
      <c r="O204" s="909"/>
      <c r="P204" s="886">
        <f>O204</f>
        <v>0</v>
      </c>
      <c r="Q204" s="886" t="s">
        <v>706</v>
      </c>
      <c r="R204" s="886" t="s">
        <v>706</v>
      </c>
      <c r="S204" s="886">
        <f>K204+O204</f>
        <v>0</v>
      </c>
      <c r="T204" s="888">
        <f>S204</f>
        <v>0</v>
      </c>
    </row>
    <row r="205" spans="1:20" ht="18" hidden="1" customHeight="1">
      <c r="A205" s="902" t="s">
        <v>708</v>
      </c>
      <c r="B205" s="903"/>
      <c r="C205" s="886" t="e">
        <f>ROUND((Q205-R205)/H205/12,0)</f>
        <v>#DIV/0!</v>
      </c>
      <c r="D205" s="886" t="e">
        <f>ROUND(R205/F205/12,0)</f>
        <v>#DIV/0!</v>
      </c>
      <c r="E205" s="891">
        <f>E206+E207</f>
        <v>0</v>
      </c>
      <c r="F205" s="892">
        <f>F206+F207</f>
        <v>0</v>
      </c>
      <c r="G205" s="892">
        <f>G206+G207</f>
        <v>0</v>
      </c>
      <c r="H205" s="893">
        <f>IF(E205+G205=H206+H207,E205+G205, "CHYBA")</f>
        <v>0</v>
      </c>
      <c r="I205" s="889">
        <f>I206+I207</f>
        <v>0</v>
      </c>
      <c r="J205" s="886">
        <f t="shared" ref="J205" si="63">J206+J207</f>
        <v>0</v>
      </c>
      <c r="K205" s="886">
        <f>K208</f>
        <v>0</v>
      </c>
      <c r="L205" s="886">
        <f>IF(I205+K205=L206+L207+L208,I205+K205,"CHYBA")</f>
        <v>0</v>
      </c>
      <c r="M205" s="886">
        <f>M206+M207</f>
        <v>0</v>
      </c>
      <c r="N205" s="886">
        <f>N206+N207</f>
        <v>0</v>
      </c>
      <c r="O205" s="886">
        <f>O208</f>
        <v>0</v>
      </c>
      <c r="P205" s="886">
        <f>IF(M205+O205=P206+P207+P208,M205+O205,"CHYBA")</f>
        <v>0</v>
      </c>
      <c r="Q205" s="886">
        <f>Q206+Q207</f>
        <v>0</v>
      </c>
      <c r="R205" s="886">
        <f>R206+R207</f>
        <v>0</v>
      </c>
      <c r="S205" s="886">
        <f>S208</f>
        <v>0</v>
      </c>
      <c r="T205" s="888">
        <f>IF(Q205+S205=T206+T207+T208,Q205+S205,"CHYBA")</f>
        <v>0</v>
      </c>
    </row>
    <row r="206" spans="1:20" ht="15" hidden="1" customHeight="1">
      <c r="A206" s="901" t="s">
        <v>73</v>
      </c>
      <c r="B206" s="885" t="s">
        <v>706</v>
      </c>
      <c r="C206" s="886" t="e">
        <f>ROUND((Q206-R206)/H206/12,0)</f>
        <v>#DIV/0!</v>
      </c>
      <c r="D206" s="886" t="e">
        <f>ROUND(R206/F206/12,0)</f>
        <v>#DIV/0!</v>
      </c>
      <c r="E206" s="906"/>
      <c r="F206" s="907"/>
      <c r="G206" s="907"/>
      <c r="H206" s="888">
        <f>E206+G206</f>
        <v>0</v>
      </c>
      <c r="I206" s="908"/>
      <c r="J206" s="909"/>
      <c r="K206" s="886" t="s">
        <v>706</v>
      </c>
      <c r="L206" s="886">
        <f>I206</f>
        <v>0</v>
      </c>
      <c r="M206" s="909"/>
      <c r="N206" s="909"/>
      <c r="O206" s="886" t="s">
        <v>706</v>
      </c>
      <c r="P206" s="886">
        <f>M206</f>
        <v>0</v>
      </c>
      <c r="Q206" s="886">
        <f>I206+M206</f>
        <v>0</v>
      </c>
      <c r="R206" s="886">
        <f>J206+N206</f>
        <v>0</v>
      </c>
      <c r="S206" s="886" t="s">
        <v>706</v>
      </c>
      <c r="T206" s="888">
        <f>Q206</f>
        <v>0</v>
      </c>
    </row>
    <row r="207" spans="1:20" ht="15" hidden="1" customHeight="1">
      <c r="A207" s="901" t="s">
        <v>74</v>
      </c>
      <c r="B207" s="885" t="s">
        <v>706</v>
      </c>
      <c r="C207" s="886" t="e">
        <f>ROUND((Q207-R207)/H207/12,0)</f>
        <v>#DIV/0!</v>
      </c>
      <c r="D207" s="886" t="e">
        <f>ROUND(R207/F207/12,0)</f>
        <v>#DIV/0!</v>
      </c>
      <c r="E207" s="906"/>
      <c r="F207" s="907"/>
      <c r="G207" s="907"/>
      <c r="H207" s="888">
        <f>E207+G207</f>
        <v>0</v>
      </c>
      <c r="I207" s="908"/>
      <c r="J207" s="909"/>
      <c r="K207" s="886" t="s">
        <v>706</v>
      </c>
      <c r="L207" s="886">
        <f>I207</f>
        <v>0</v>
      </c>
      <c r="M207" s="909"/>
      <c r="N207" s="909"/>
      <c r="O207" s="886" t="s">
        <v>706</v>
      </c>
      <c r="P207" s="886">
        <f>M207</f>
        <v>0</v>
      </c>
      <c r="Q207" s="886">
        <f>I207+M207</f>
        <v>0</v>
      </c>
      <c r="R207" s="886">
        <f>J207+N207</f>
        <v>0</v>
      </c>
      <c r="S207" s="886" t="s">
        <v>706</v>
      </c>
      <c r="T207" s="888">
        <f>Q207</f>
        <v>0</v>
      </c>
    </row>
    <row r="208" spans="1:20" ht="15" hidden="1" customHeight="1">
      <c r="A208" s="901" t="s">
        <v>75</v>
      </c>
      <c r="B208" s="885" t="s">
        <v>706</v>
      </c>
      <c r="C208" s="886" t="s">
        <v>706</v>
      </c>
      <c r="D208" s="886" t="s">
        <v>706</v>
      </c>
      <c r="E208" s="891" t="s">
        <v>706</v>
      </c>
      <c r="F208" s="892" t="s">
        <v>706</v>
      </c>
      <c r="G208" s="892" t="s">
        <v>706</v>
      </c>
      <c r="H208" s="893" t="s">
        <v>706</v>
      </c>
      <c r="I208" s="889" t="s">
        <v>706</v>
      </c>
      <c r="J208" s="886" t="s">
        <v>706</v>
      </c>
      <c r="K208" s="909"/>
      <c r="L208" s="886">
        <f>K208</f>
        <v>0</v>
      </c>
      <c r="M208" s="886" t="s">
        <v>706</v>
      </c>
      <c r="N208" s="886" t="s">
        <v>706</v>
      </c>
      <c r="O208" s="909"/>
      <c r="P208" s="886">
        <f>O208</f>
        <v>0</v>
      </c>
      <c r="Q208" s="886" t="s">
        <v>706</v>
      </c>
      <c r="R208" s="886" t="s">
        <v>706</v>
      </c>
      <c r="S208" s="886">
        <f>K208+O208</f>
        <v>0</v>
      </c>
      <c r="T208" s="888">
        <f>S208</f>
        <v>0</v>
      </c>
    </row>
    <row r="209" spans="1:20" ht="18" hidden="1" customHeight="1">
      <c r="A209" s="902" t="s">
        <v>708</v>
      </c>
      <c r="B209" s="903"/>
      <c r="C209" s="886" t="e">
        <f>ROUND((Q209-R209)/H209/12,0)</f>
        <v>#DIV/0!</v>
      </c>
      <c r="D209" s="886" t="e">
        <f>ROUND(R209/F209/12,0)</f>
        <v>#DIV/0!</v>
      </c>
      <c r="E209" s="891">
        <f>E210+E211</f>
        <v>0</v>
      </c>
      <c r="F209" s="892">
        <f>F210+F211</f>
        <v>0</v>
      </c>
      <c r="G209" s="892">
        <f>G210+G211</f>
        <v>0</v>
      </c>
      <c r="H209" s="893">
        <f>IF(E209+G209=H210+H211,E209+G209, "CHYBA")</f>
        <v>0</v>
      </c>
      <c r="I209" s="889">
        <f>I210+I211</f>
        <v>0</v>
      </c>
      <c r="J209" s="886">
        <f t="shared" ref="J209" si="64">J210+J211</f>
        <v>0</v>
      </c>
      <c r="K209" s="886">
        <f>K212</f>
        <v>0</v>
      </c>
      <c r="L209" s="886">
        <f>IF(I209+K209=L210+L211+L212,I209+K209,"CHYBA")</f>
        <v>0</v>
      </c>
      <c r="M209" s="886">
        <f>M210+M211</f>
        <v>0</v>
      </c>
      <c r="N209" s="886">
        <f>N210+N211</f>
        <v>0</v>
      </c>
      <c r="O209" s="886">
        <f>O212</f>
        <v>0</v>
      </c>
      <c r="P209" s="886">
        <f>IF(M209+O209=P210+P211+P212,M209+O209,"CHYBA")</f>
        <v>0</v>
      </c>
      <c r="Q209" s="886">
        <f>Q210+Q211</f>
        <v>0</v>
      </c>
      <c r="R209" s="886">
        <f>R210+R211</f>
        <v>0</v>
      </c>
      <c r="S209" s="886">
        <f>S212</f>
        <v>0</v>
      </c>
      <c r="T209" s="888">
        <f>IF(Q209+S209=T210+T211+T212,Q209+S209,"CHYBA")</f>
        <v>0</v>
      </c>
    </row>
    <row r="210" spans="1:20" ht="15" hidden="1" customHeight="1">
      <c r="A210" s="901" t="s">
        <v>73</v>
      </c>
      <c r="B210" s="885" t="s">
        <v>706</v>
      </c>
      <c r="C210" s="886" t="e">
        <f>ROUND((Q210-R210)/H210/12,0)</f>
        <v>#DIV/0!</v>
      </c>
      <c r="D210" s="886" t="e">
        <f>ROUND(R210/F210/12,0)</f>
        <v>#DIV/0!</v>
      </c>
      <c r="E210" s="906"/>
      <c r="F210" s="907"/>
      <c r="G210" s="907"/>
      <c r="H210" s="888">
        <f>E210+G210</f>
        <v>0</v>
      </c>
      <c r="I210" s="908"/>
      <c r="J210" s="909"/>
      <c r="K210" s="886" t="s">
        <v>706</v>
      </c>
      <c r="L210" s="886">
        <f>I210</f>
        <v>0</v>
      </c>
      <c r="M210" s="909"/>
      <c r="N210" s="909"/>
      <c r="O210" s="886" t="s">
        <v>706</v>
      </c>
      <c r="P210" s="886">
        <f>M210</f>
        <v>0</v>
      </c>
      <c r="Q210" s="886">
        <f>I210+M210</f>
        <v>0</v>
      </c>
      <c r="R210" s="886">
        <f>J210+N210</f>
        <v>0</v>
      </c>
      <c r="S210" s="886" t="s">
        <v>706</v>
      </c>
      <c r="T210" s="888">
        <f>Q210</f>
        <v>0</v>
      </c>
    </row>
    <row r="211" spans="1:20" ht="15" hidden="1" customHeight="1">
      <c r="A211" s="901" t="s">
        <v>74</v>
      </c>
      <c r="B211" s="885" t="s">
        <v>706</v>
      </c>
      <c r="C211" s="886" t="e">
        <f>ROUND((Q211-R211)/H211/12,0)</f>
        <v>#DIV/0!</v>
      </c>
      <c r="D211" s="886" t="e">
        <f>ROUND(R211/F211/12,0)</f>
        <v>#DIV/0!</v>
      </c>
      <c r="E211" s="906"/>
      <c r="F211" s="907"/>
      <c r="G211" s="907"/>
      <c r="H211" s="888">
        <f>E211+G211</f>
        <v>0</v>
      </c>
      <c r="I211" s="908"/>
      <c r="J211" s="909"/>
      <c r="K211" s="886" t="s">
        <v>706</v>
      </c>
      <c r="L211" s="886">
        <f>I211</f>
        <v>0</v>
      </c>
      <c r="M211" s="909"/>
      <c r="N211" s="909"/>
      <c r="O211" s="886" t="s">
        <v>706</v>
      </c>
      <c r="P211" s="886">
        <f>M211</f>
        <v>0</v>
      </c>
      <c r="Q211" s="886">
        <f>I211+M211</f>
        <v>0</v>
      </c>
      <c r="R211" s="886">
        <f>J211+N211</f>
        <v>0</v>
      </c>
      <c r="S211" s="886" t="s">
        <v>706</v>
      </c>
      <c r="T211" s="888">
        <f>Q211</f>
        <v>0</v>
      </c>
    </row>
    <row r="212" spans="1:20" ht="15.75" hidden="1" customHeight="1" thickBot="1">
      <c r="A212" s="918" t="s">
        <v>75</v>
      </c>
      <c r="B212" s="919" t="s">
        <v>706</v>
      </c>
      <c r="C212" s="920" t="s">
        <v>706</v>
      </c>
      <c r="D212" s="920" t="s">
        <v>706</v>
      </c>
      <c r="E212" s="921" t="s">
        <v>706</v>
      </c>
      <c r="F212" s="922" t="s">
        <v>706</v>
      </c>
      <c r="G212" s="922" t="s">
        <v>706</v>
      </c>
      <c r="H212" s="923" t="s">
        <v>706</v>
      </c>
      <c r="I212" s="924" t="s">
        <v>706</v>
      </c>
      <c r="J212" s="920" t="s">
        <v>706</v>
      </c>
      <c r="K212" s="925"/>
      <c r="L212" s="920">
        <f>K212</f>
        <v>0</v>
      </c>
      <c r="M212" s="920" t="s">
        <v>706</v>
      </c>
      <c r="N212" s="920" t="s">
        <v>706</v>
      </c>
      <c r="O212" s="925"/>
      <c r="P212" s="920">
        <f>O212</f>
        <v>0</v>
      </c>
      <c r="Q212" s="920" t="s">
        <v>706</v>
      </c>
      <c r="R212" s="920" t="s">
        <v>706</v>
      </c>
      <c r="S212" s="920">
        <f>K212+O212</f>
        <v>0</v>
      </c>
      <c r="T212" s="926">
        <f>S212</f>
        <v>0</v>
      </c>
    </row>
    <row r="213" spans="1:20" ht="15.75" hidden="1" customHeight="1">
      <c r="A213" s="895" t="s">
        <v>709</v>
      </c>
      <c r="B213" s="896" t="s">
        <v>706</v>
      </c>
      <c r="C213" s="897" t="e">
        <f>ROUND((Q213-R213)/H213/12,0)</f>
        <v>#DIV/0!</v>
      </c>
      <c r="D213" s="897" t="e">
        <f>ROUND(R213/F213/12,0)</f>
        <v>#DIV/0!</v>
      </c>
      <c r="E213" s="898">
        <f>E214+E215</f>
        <v>0</v>
      </c>
      <c r="F213" s="897">
        <f>F214+F215</f>
        <v>0</v>
      </c>
      <c r="G213" s="897">
        <f>G214+G215</f>
        <v>0</v>
      </c>
      <c r="H213" s="899">
        <f>IF(E213+G213=H214+H215,E213+G213, "CHYBA")</f>
        <v>0</v>
      </c>
      <c r="I213" s="900">
        <f>I214+I215</f>
        <v>0</v>
      </c>
      <c r="J213" s="897">
        <f t="shared" ref="J213" si="65">J214+J215</f>
        <v>0</v>
      </c>
      <c r="K213" s="897">
        <f>K216</f>
        <v>0</v>
      </c>
      <c r="L213" s="897">
        <f>IF(I213+K213=L214+L215+L216,I213+K213,"CHYBA")</f>
        <v>0</v>
      </c>
      <c r="M213" s="897">
        <f>M214+M215</f>
        <v>0</v>
      </c>
      <c r="N213" s="897">
        <f>N214+N215</f>
        <v>0</v>
      </c>
      <c r="O213" s="897">
        <f>O216</f>
        <v>0</v>
      </c>
      <c r="P213" s="897">
        <f>IF(M213+O213=P214+P215+P216,M213+O213,"CHYBA")</f>
        <v>0</v>
      </c>
      <c r="Q213" s="897">
        <f>Q214+Q215</f>
        <v>0</v>
      </c>
      <c r="R213" s="897">
        <f>R214+R215</f>
        <v>0</v>
      </c>
      <c r="S213" s="897">
        <f>S216</f>
        <v>0</v>
      </c>
      <c r="T213" s="899">
        <f>IF(Q213+S213=T214+T215+T216,Q213+S213,"CHYBA")</f>
        <v>0</v>
      </c>
    </row>
    <row r="214" spans="1:20" ht="15" hidden="1" customHeight="1">
      <c r="A214" s="901" t="s">
        <v>73</v>
      </c>
      <c r="B214" s="885" t="s">
        <v>706</v>
      </c>
      <c r="C214" s="886" t="e">
        <f>ROUND((Q214-R214)/H214/12,0)</f>
        <v>#DIV/0!</v>
      </c>
      <c r="D214" s="886" t="e">
        <f>ROUND(R214/F214/12,0)</f>
        <v>#DIV/0!</v>
      </c>
      <c r="E214" s="887">
        <f>E218+E222+E226+E230+E234+E238+E242</f>
        <v>0</v>
      </c>
      <c r="F214" s="886">
        <f>F218+F222+F226+F230+F234+F238+F242</f>
        <v>0</v>
      </c>
      <c r="G214" s="886">
        <f>G218+G222+G226+G230+G234+G238+G242</f>
        <v>0</v>
      </c>
      <c r="H214" s="888">
        <f>E214+G214</f>
        <v>0</v>
      </c>
      <c r="I214" s="889">
        <f>I218+I222+I226+I230+I234+I238+I242</f>
        <v>0</v>
      </c>
      <c r="J214" s="886">
        <f t="shared" ref="J214:J215" si="66">J218+J222+J226+J230+J234+J238+J242</f>
        <v>0</v>
      </c>
      <c r="K214" s="886" t="s">
        <v>706</v>
      </c>
      <c r="L214" s="886">
        <f>I214</f>
        <v>0</v>
      </c>
      <c r="M214" s="886">
        <f>M218+M222+M226+M230+M234+M238+M242</f>
        <v>0</v>
      </c>
      <c r="N214" s="886">
        <f t="shared" ref="N214:N215" si="67">N218+N222+N226+N230+N234+N238+N242</f>
        <v>0</v>
      </c>
      <c r="O214" s="886" t="s">
        <v>706</v>
      </c>
      <c r="P214" s="886">
        <f>M214</f>
        <v>0</v>
      </c>
      <c r="Q214" s="886">
        <f>I214+M214</f>
        <v>0</v>
      </c>
      <c r="R214" s="886">
        <f>J214+N214</f>
        <v>0</v>
      </c>
      <c r="S214" s="886" t="s">
        <v>706</v>
      </c>
      <c r="T214" s="888">
        <f>Q214</f>
        <v>0</v>
      </c>
    </row>
    <row r="215" spans="1:20" ht="15" hidden="1" customHeight="1">
      <c r="A215" s="901" t="s">
        <v>74</v>
      </c>
      <c r="B215" s="885" t="s">
        <v>706</v>
      </c>
      <c r="C215" s="886" t="e">
        <f>ROUND((Q215-R215)/H215/12,0)</f>
        <v>#DIV/0!</v>
      </c>
      <c r="D215" s="886" t="e">
        <f>ROUND(R215/F215/12,0)</f>
        <v>#DIV/0!</v>
      </c>
      <c r="E215" s="887">
        <f>E219+E223+E227+E231+E235+E239+E243</f>
        <v>0</v>
      </c>
      <c r="F215" s="886">
        <f t="shared" ref="F215:G215" si="68">F219+F223+F227+F231+F235+F239+F243</f>
        <v>0</v>
      </c>
      <c r="G215" s="886">
        <f t="shared" si="68"/>
        <v>0</v>
      </c>
      <c r="H215" s="888">
        <f>E215+G215</f>
        <v>0</v>
      </c>
      <c r="I215" s="889">
        <f>I219+I223+I227+I231+I235+I239+I243</f>
        <v>0</v>
      </c>
      <c r="J215" s="886">
        <f t="shared" si="66"/>
        <v>0</v>
      </c>
      <c r="K215" s="886" t="s">
        <v>706</v>
      </c>
      <c r="L215" s="886">
        <f>I215</f>
        <v>0</v>
      </c>
      <c r="M215" s="886">
        <f>M219+M223+M227+M231+M235+M239+M243</f>
        <v>0</v>
      </c>
      <c r="N215" s="886">
        <f t="shared" si="67"/>
        <v>0</v>
      </c>
      <c r="O215" s="886" t="s">
        <v>706</v>
      </c>
      <c r="P215" s="886">
        <f>M215</f>
        <v>0</v>
      </c>
      <c r="Q215" s="886">
        <f>I215+M215</f>
        <v>0</v>
      </c>
      <c r="R215" s="886">
        <f>J215+N215</f>
        <v>0</v>
      </c>
      <c r="S215" s="886" t="s">
        <v>706</v>
      </c>
      <c r="T215" s="888">
        <f>Q215</f>
        <v>0</v>
      </c>
    </row>
    <row r="216" spans="1:20" ht="15" hidden="1" customHeight="1">
      <c r="A216" s="901" t="s">
        <v>75</v>
      </c>
      <c r="B216" s="885" t="s">
        <v>706</v>
      </c>
      <c r="C216" s="886" t="s">
        <v>706</v>
      </c>
      <c r="D216" s="886" t="s">
        <v>706</v>
      </c>
      <c r="E216" s="891" t="s">
        <v>706</v>
      </c>
      <c r="F216" s="892" t="s">
        <v>706</v>
      </c>
      <c r="G216" s="892" t="s">
        <v>706</v>
      </c>
      <c r="H216" s="893" t="s">
        <v>706</v>
      </c>
      <c r="I216" s="889" t="s">
        <v>706</v>
      </c>
      <c r="J216" s="886" t="s">
        <v>706</v>
      </c>
      <c r="K216" s="886">
        <f>K220+K224+K228+K232+K236+K240+K244</f>
        <v>0</v>
      </c>
      <c r="L216" s="886">
        <f>K216</f>
        <v>0</v>
      </c>
      <c r="M216" s="886" t="s">
        <v>706</v>
      </c>
      <c r="N216" s="886" t="s">
        <v>706</v>
      </c>
      <c r="O216" s="886">
        <f>O220+O224+O228+O232+O236+O240+O244</f>
        <v>0</v>
      </c>
      <c r="P216" s="886">
        <f>O216</f>
        <v>0</v>
      </c>
      <c r="Q216" s="886" t="s">
        <v>706</v>
      </c>
      <c r="R216" s="886" t="s">
        <v>706</v>
      </c>
      <c r="S216" s="886">
        <f>K216+O216</f>
        <v>0</v>
      </c>
      <c r="T216" s="888">
        <f>S216</f>
        <v>0</v>
      </c>
    </row>
    <row r="217" spans="1:20" ht="18" hidden="1" customHeight="1">
      <c r="A217" s="902" t="s">
        <v>708</v>
      </c>
      <c r="B217" s="903"/>
      <c r="C217" s="886" t="e">
        <f>ROUND((Q217-R217)/H217/12,0)</f>
        <v>#DIV/0!</v>
      </c>
      <c r="D217" s="886" t="e">
        <f>ROUND(R217/F217/12,0)</f>
        <v>#DIV/0!</v>
      </c>
      <c r="E217" s="891">
        <f>E218+E219</f>
        <v>0</v>
      </c>
      <c r="F217" s="892">
        <f>F218+F219</f>
        <v>0</v>
      </c>
      <c r="G217" s="892">
        <f>G218+G219</f>
        <v>0</v>
      </c>
      <c r="H217" s="893">
        <f>IF(E217+G217=H218+H219,E217+G217, "CHYBA")</f>
        <v>0</v>
      </c>
      <c r="I217" s="904">
        <f>I218+I219</f>
        <v>0</v>
      </c>
      <c r="J217" s="905">
        <f>J218+J219</f>
        <v>0</v>
      </c>
      <c r="K217" s="905">
        <f>K220</f>
        <v>0</v>
      </c>
      <c r="L217" s="905">
        <f>IF(I217+K217=L218+L219+L220,I217+K217,"CHYBA")</f>
        <v>0</v>
      </c>
      <c r="M217" s="886">
        <f>M218+M219</f>
        <v>0</v>
      </c>
      <c r="N217" s="886">
        <f>N218+N219</f>
        <v>0</v>
      </c>
      <c r="O217" s="886">
        <f>O220</f>
        <v>0</v>
      </c>
      <c r="P217" s="886">
        <f>IF(M217+O217=P218+P219+P220,M217+O217,"CHYBA")</f>
        <v>0</v>
      </c>
      <c r="Q217" s="886">
        <f>Q218+Q219</f>
        <v>0</v>
      </c>
      <c r="R217" s="886">
        <f>R218+R219</f>
        <v>0</v>
      </c>
      <c r="S217" s="886">
        <f>S220</f>
        <v>0</v>
      </c>
      <c r="T217" s="888">
        <f>IF(Q217+S217=T218+T219+T220,Q217+S217,"CHYBA")</f>
        <v>0</v>
      </c>
    </row>
    <row r="218" spans="1:20" ht="15" hidden="1" customHeight="1">
      <c r="A218" s="901" t="s">
        <v>73</v>
      </c>
      <c r="B218" s="885" t="s">
        <v>706</v>
      </c>
      <c r="C218" s="886" t="e">
        <f>ROUND((Q218-R218)/H218/12,0)</f>
        <v>#DIV/0!</v>
      </c>
      <c r="D218" s="886" t="e">
        <f>ROUND(R218/F218/12,0)</f>
        <v>#DIV/0!</v>
      </c>
      <c r="E218" s="906"/>
      <c r="F218" s="907"/>
      <c r="G218" s="907"/>
      <c r="H218" s="888">
        <f>E218+G218</f>
        <v>0</v>
      </c>
      <c r="I218" s="908"/>
      <c r="J218" s="909"/>
      <c r="K218" s="905" t="s">
        <v>706</v>
      </c>
      <c r="L218" s="905">
        <f>I218</f>
        <v>0</v>
      </c>
      <c r="M218" s="909"/>
      <c r="N218" s="909"/>
      <c r="O218" s="886" t="s">
        <v>706</v>
      </c>
      <c r="P218" s="886">
        <f>M218</f>
        <v>0</v>
      </c>
      <c r="Q218" s="886">
        <f>I218+M218</f>
        <v>0</v>
      </c>
      <c r="R218" s="886">
        <f>J218+N218</f>
        <v>0</v>
      </c>
      <c r="S218" s="886" t="s">
        <v>706</v>
      </c>
      <c r="T218" s="888">
        <f>Q218</f>
        <v>0</v>
      </c>
    </row>
    <row r="219" spans="1:20" ht="15" hidden="1" customHeight="1">
      <c r="A219" s="901" t="s">
        <v>74</v>
      </c>
      <c r="B219" s="885" t="s">
        <v>706</v>
      </c>
      <c r="C219" s="886" t="e">
        <f>ROUND((Q219-R219)/H219/12,0)</f>
        <v>#DIV/0!</v>
      </c>
      <c r="D219" s="886" t="e">
        <f>ROUND(R219/F219/12,0)</f>
        <v>#DIV/0!</v>
      </c>
      <c r="E219" s="906"/>
      <c r="F219" s="907"/>
      <c r="G219" s="907"/>
      <c r="H219" s="888">
        <f>E219+G219</f>
        <v>0</v>
      </c>
      <c r="I219" s="908"/>
      <c r="J219" s="909"/>
      <c r="K219" s="905" t="s">
        <v>706</v>
      </c>
      <c r="L219" s="905">
        <f>I219</f>
        <v>0</v>
      </c>
      <c r="M219" s="909"/>
      <c r="N219" s="909"/>
      <c r="O219" s="886" t="s">
        <v>706</v>
      </c>
      <c r="P219" s="886">
        <f>M219</f>
        <v>0</v>
      </c>
      <c r="Q219" s="886">
        <f>I219+M219</f>
        <v>0</v>
      </c>
      <c r="R219" s="886">
        <f>J219+N219</f>
        <v>0</v>
      </c>
      <c r="S219" s="886" t="s">
        <v>706</v>
      </c>
      <c r="T219" s="888">
        <f>Q219</f>
        <v>0</v>
      </c>
    </row>
    <row r="220" spans="1:20" ht="15" hidden="1" customHeight="1">
      <c r="A220" s="901" t="s">
        <v>75</v>
      </c>
      <c r="B220" s="885" t="s">
        <v>706</v>
      </c>
      <c r="C220" s="886" t="s">
        <v>706</v>
      </c>
      <c r="D220" s="886" t="s">
        <v>706</v>
      </c>
      <c r="E220" s="891" t="s">
        <v>706</v>
      </c>
      <c r="F220" s="892" t="s">
        <v>706</v>
      </c>
      <c r="G220" s="892" t="s">
        <v>706</v>
      </c>
      <c r="H220" s="893" t="s">
        <v>706</v>
      </c>
      <c r="I220" s="889" t="s">
        <v>706</v>
      </c>
      <c r="J220" s="886" t="s">
        <v>706</v>
      </c>
      <c r="K220" s="909"/>
      <c r="L220" s="905">
        <f>K220</f>
        <v>0</v>
      </c>
      <c r="M220" s="886" t="s">
        <v>706</v>
      </c>
      <c r="N220" s="886" t="s">
        <v>706</v>
      </c>
      <c r="O220" s="909"/>
      <c r="P220" s="886">
        <f>O220</f>
        <v>0</v>
      </c>
      <c r="Q220" s="886" t="s">
        <v>706</v>
      </c>
      <c r="R220" s="886" t="s">
        <v>706</v>
      </c>
      <c r="S220" s="886">
        <f>K220+O220</f>
        <v>0</v>
      </c>
      <c r="T220" s="888">
        <f>S220</f>
        <v>0</v>
      </c>
    </row>
    <row r="221" spans="1:20" ht="18" hidden="1" customHeight="1">
      <c r="A221" s="902" t="s">
        <v>708</v>
      </c>
      <c r="B221" s="903"/>
      <c r="C221" s="886" t="e">
        <f>ROUND((Q221-R221)/H221/12,0)</f>
        <v>#DIV/0!</v>
      </c>
      <c r="D221" s="886" t="e">
        <f>ROUND(R221/F221/12,0)</f>
        <v>#DIV/0!</v>
      </c>
      <c r="E221" s="891">
        <f>E222+E223</f>
        <v>0</v>
      </c>
      <c r="F221" s="892">
        <f>F222+F223</f>
        <v>0</v>
      </c>
      <c r="G221" s="892">
        <f>G222+G223</f>
        <v>0</v>
      </c>
      <c r="H221" s="893">
        <f>IF(E221+G221=H222+H223,E221+G221, "CHYBA")</f>
        <v>0</v>
      </c>
      <c r="I221" s="889">
        <f>I222+I223</f>
        <v>0</v>
      </c>
      <c r="J221" s="886">
        <f t="shared" ref="J221" si="69">J222+J223</f>
        <v>0</v>
      </c>
      <c r="K221" s="886">
        <f>K224</f>
        <v>0</v>
      </c>
      <c r="L221" s="886">
        <f>IF(I221+K221=L222+L223+L224,I221+K221,"CHYBA")</f>
        <v>0</v>
      </c>
      <c r="M221" s="886">
        <f>M222+M223</f>
        <v>0</v>
      </c>
      <c r="N221" s="886">
        <f>N222+N223</f>
        <v>0</v>
      </c>
      <c r="O221" s="886">
        <f>O224</f>
        <v>0</v>
      </c>
      <c r="P221" s="886">
        <f>IF(M221+O221=P222+P223+P224,M221+O221,"CHYBA")</f>
        <v>0</v>
      </c>
      <c r="Q221" s="886">
        <f>Q222+Q223</f>
        <v>0</v>
      </c>
      <c r="R221" s="886">
        <f>R222+R223</f>
        <v>0</v>
      </c>
      <c r="S221" s="886">
        <f>S224</f>
        <v>0</v>
      </c>
      <c r="T221" s="888">
        <f>IF(Q221+S221=T222+T223+T224,Q221+S221,"CHYBA")</f>
        <v>0</v>
      </c>
    </row>
    <row r="222" spans="1:20" ht="15" hidden="1" customHeight="1">
      <c r="A222" s="901" t="s">
        <v>73</v>
      </c>
      <c r="B222" s="885" t="s">
        <v>706</v>
      </c>
      <c r="C222" s="886" t="e">
        <f>ROUND((Q222-R222)/H222/12,0)</f>
        <v>#DIV/0!</v>
      </c>
      <c r="D222" s="886" t="e">
        <f>ROUND(R222/F222/12,0)</f>
        <v>#DIV/0!</v>
      </c>
      <c r="E222" s="906"/>
      <c r="F222" s="907"/>
      <c r="G222" s="907"/>
      <c r="H222" s="888">
        <f>E222+G222</f>
        <v>0</v>
      </c>
      <c r="I222" s="908"/>
      <c r="J222" s="909"/>
      <c r="K222" s="886" t="s">
        <v>706</v>
      </c>
      <c r="L222" s="886">
        <f>I222</f>
        <v>0</v>
      </c>
      <c r="M222" s="909"/>
      <c r="N222" s="909"/>
      <c r="O222" s="886" t="s">
        <v>706</v>
      </c>
      <c r="P222" s="886">
        <f>M222</f>
        <v>0</v>
      </c>
      <c r="Q222" s="886">
        <f>I222+M222</f>
        <v>0</v>
      </c>
      <c r="R222" s="886">
        <f>J222+N222</f>
        <v>0</v>
      </c>
      <c r="S222" s="886" t="s">
        <v>706</v>
      </c>
      <c r="T222" s="888">
        <f>Q222</f>
        <v>0</v>
      </c>
    </row>
    <row r="223" spans="1:20" ht="15" hidden="1" customHeight="1">
      <c r="A223" s="901" t="s">
        <v>74</v>
      </c>
      <c r="B223" s="885" t="s">
        <v>706</v>
      </c>
      <c r="C223" s="886" t="e">
        <f>ROUND((Q223-R223)/H223/12,0)</f>
        <v>#DIV/0!</v>
      </c>
      <c r="D223" s="886" t="e">
        <f>ROUND(R223/F223/12,0)</f>
        <v>#DIV/0!</v>
      </c>
      <c r="E223" s="906"/>
      <c r="F223" s="907"/>
      <c r="G223" s="907"/>
      <c r="H223" s="888">
        <f>E223+G223</f>
        <v>0</v>
      </c>
      <c r="I223" s="908"/>
      <c r="J223" s="909"/>
      <c r="K223" s="886" t="s">
        <v>706</v>
      </c>
      <c r="L223" s="886">
        <f>I223</f>
        <v>0</v>
      </c>
      <c r="M223" s="909"/>
      <c r="N223" s="909"/>
      <c r="O223" s="886" t="s">
        <v>706</v>
      </c>
      <c r="P223" s="886">
        <f>M223</f>
        <v>0</v>
      </c>
      <c r="Q223" s="886">
        <f>I223+M223</f>
        <v>0</v>
      </c>
      <c r="R223" s="886">
        <f>J223+N223</f>
        <v>0</v>
      </c>
      <c r="S223" s="886" t="s">
        <v>706</v>
      </c>
      <c r="T223" s="888">
        <f>Q223</f>
        <v>0</v>
      </c>
    </row>
    <row r="224" spans="1:20" ht="15" hidden="1" customHeight="1">
      <c r="A224" s="901" t="s">
        <v>75</v>
      </c>
      <c r="B224" s="885" t="s">
        <v>706</v>
      </c>
      <c r="C224" s="886" t="s">
        <v>706</v>
      </c>
      <c r="D224" s="886" t="s">
        <v>706</v>
      </c>
      <c r="E224" s="891" t="s">
        <v>706</v>
      </c>
      <c r="F224" s="892" t="s">
        <v>706</v>
      </c>
      <c r="G224" s="892" t="s">
        <v>706</v>
      </c>
      <c r="H224" s="893" t="s">
        <v>706</v>
      </c>
      <c r="I224" s="889" t="s">
        <v>706</v>
      </c>
      <c r="J224" s="886" t="s">
        <v>706</v>
      </c>
      <c r="K224" s="909"/>
      <c r="L224" s="886">
        <f>K224</f>
        <v>0</v>
      </c>
      <c r="M224" s="886" t="s">
        <v>706</v>
      </c>
      <c r="N224" s="886" t="s">
        <v>706</v>
      </c>
      <c r="O224" s="909"/>
      <c r="P224" s="886">
        <f>O224</f>
        <v>0</v>
      </c>
      <c r="Q224" s="886" t="s">
        <v>706</v>
      </c>
      <c r="R224" s="886" t="s">
        <v>706</v>
      </c>
      <c r="S224" s="886">
        <f>K224+O224</f>
        <v>0</v>
      </c>
      <c r="T224" s="888">
        <f>S224</f>
        <v>0</v>
      </c>
    </row>
    <row r="225" spans="1:20" ht="18" hidden="1" customHeight="1">
      <c r="A225" s="902" t="s">
        <v>708</v>
      </c>
      <c r="B225" s="903"/>
      <c r="C225" s="886" t="e">
        <f>ROUND((Q225-R225)/H225/12,0)</f>
        <v>#DIV/0!</v>
      </c>
      <c r="D225" s="886" t="e">
        <f>ROUND(R225/F225/12,0)</f>
        <v>#DIV/0!</v>
      </c>
      <c r="E225" s="891">
        <f>E226+E227</f>
        <v>0</v>
      </c>
      <c r="F225" s="892">
        <f>F226+F227</f>
        <v>0</v>
      </c>
      <c r="G225" s="892">
        <f>G226+G227</f>
        <v>0</v>
      </c>
      <c r="H225" s="893">
        <f>IF(E225+G225=H226+H227,E225+G225, "CHYBA")</f>
        <v>0</v>
      </c>
      <c r="I225" s="889">
        <f>I226+I227</f>
        <v>0</v>
      </c>
      <c r="J225" s="886">
        <f t="shared" ref="J225" si="70">J226+J227</f>
        <v>0</v>
      </c>
      <c r="K225" s="886">
        <f>K228</f>
        <v>0</v>
      </c>
      <c r="L225" s="886">
        <f>IF(I225+K225=L226+L227+L228,I225+K225,"CHYBA")</f>
        <v>0</v>
      </c>
      <c r="M225" s="886">
        <f>M226+M227</f>
        <v>0</v>
      </c>
      <c r="N225" s="886">
        <f>N226+N227</f>
        <v>0</v>
      </c>
      <c r="O225" s="886">
        <f>O228</f>
        <v>0</v>
      </c>
      <c r="P225" s="886">
        <f>IF(M225+O225=P226+P227+P228,M225+O225,"CHYBA")</f>
        <v>0</v>
      </c>
      <c r="Q225" s="886">
        <f>Q226+Q227</f>
        <v>0</v>
      </c>
      <c r="R225" s="886">
        <f>R226+R227</f>
        <v>0</v>
      </c>
      <c r="S225" s="886">
        <f>S228</f>
        <v>0</v>
      </c>
      <c r="T225" s="888">
        <f>IF(Q225+S225=T226+T227+T228,Q225+S225,"CHYBA")</f>
        <v>0</v>
      </c>
    </row>
    <row r="226" spans="1:20" ht="15" hidden="1" customHeight="1">
      <c r="A226" s="901" t="s">
        <v>73</v>
      </c>
      <c r="B226" s="885" t="s">
        <v>706</v>
      </c>
      <c r="C226" s="886" t="e">
        <f>ROUND((Q226-R226)/H226/12,0)</f>
        <v>#DIV/0!</v>
      </c>
      <c r="D226" s="886" t="e">
        <f>ROUND(R226/F226/12,0)</f>
        <v>#DIV/0!</v>
      </c>
      <c r="E226" s="906"/>
      <c r="F226" s="907"/>
      <c r="G226" s="907"/>
      <c r="H226" s="888">
        <f>E226+G226</f>
        <v>0</v>
      </c>
      <c r="I226" s="908"/>
      <c r="J226" s="909"/>
      <c r="K226" s="886" t="s">
        <v>706</v>
      </c>
      <c r="L226" s="886">
        <f>I226</f>
        <v>0</v>
      </c>
      <c r="M226" s="909"/>
      <c r="N226" s="909"/>
      <c r="O226" s="886" t="s">
        <v>706</v>
      </c>
      <c r="P226" s="886">
        <f>M226</f>
        <v>0</v>
      </c>
      <c r="Q226" s="886">
        <f>I226+M226</f>
        <v>0</v>
      </c>
      <c r="R226" s="886">
        <f>J226+N226</f>
        <v>0</v>
      </c>
      <c r="S226" s="886" t="s">
        <v>706</v>
      </c>
      <c r="T226" s="888">
        <f>Q226</f>
        <v>0</v>
      </c>
    </row>
    <row r="227" spans="1:20" ht="15" hidden="1" customHeight="1">
      <c r="A227" s="901" t="s">
        <v>74</v>
      </c>
      <c r="B227" s="885" t="s">
        <v>706</v>
      </c>
      <c r="C227" s="886" t="e">
        <f>ROUND((Q227-R227)/H227/12,0)</f>
        <v>#DIV/0!</v>
      </c>
      <c r="D227" s="886" t="e">
        <f>ROUND(R227/F227/12,0)</f>
        <v>#DIV/0!</v>
      </c>
      <c r="E227" s="906"/>
      <c r="F227" s="907"/>
      <c r="G227" s="907"/>
      <c r="H227" s="888">
        <f>E227+G227</f>
        <v>0</v>
      </c>
      <c r="I227" s="908"/>
      <c r="J227" s="909"/>
      <c r="K227" s="886" t="s">
        <v>706</v>
      </c>
      <c r="L227" s="886">
        <f>I227</f>
        <v>0</v>
      </c>
      <c r="M227" s="909"/>
      <c r="N227" s="909"/>
      <c r="O227" s="886" t="s">
        <v>706</v>
      </c>
      <c r="P227" s="886">
        <f>M227</f>
        <v>0</v>
      </c>
      <c r="Q227" s="886">
        <f>I227+M227</f>
        <v>0</v>
      </c>
      <c r="R227" s="886">
        <f>J227+N227</f>
        <v>0</v>
      </c>
      <c r="S227" s="886" t="s">
        <v>706</v>
      </c>
      <c r="T227" s="888">
        <f>Q227</f>
        <v>0</v>
      </c>
    </row>
    <row r="228" spans="1:20" ht="15" hidden="1" customHeight="1">
      <c r="A228" s="901" t="s">
        <v>75</v>
      </c>
      <c r="B228" s="885" t="s">
        <v>706</v>
      </c>
      <c r="C228" s="886" t="s">
        <v>706</v>
      </c>
      <c r="D228" s="886" t="s">
        <v>706</v>
      </c>
      <c r="E228" s="891" t="s">
        <v>706</v>
      </c>
      <c r="F228" s="892" t="s">
        <v>706</v>
      </c>
      <c r="G228" s="892" t="s">
        <v>706</v>
      </c>
      <c r="H228" s="893" t="s">
        <v>706</v>
      </c>
      <c r="I228" s="889" t="s">
        <v>706</v>
      </c>
      <c r="J228" s="886" t="s">
        <v>706</v>
      </c>
      <c r="K228" s="909"/>
      <c r="L228" s="886">
        <f>K228</f>
        <v>0</v>
      </c>
      <c r="M228" s="886" t="s">
        <v>706</v>
      </c>
      <c r="N228" s="886" t="s">
        <v>706</v>
      </c>
      <c r="O228" s="909"/>
      <c r="P228" s="886">
        <f>O228</f>
        <v>0</v>
      </c>
      <c r="Q228" s="886" t="s">
        <v>706</v>
      </c>
      <c r="R228" s="886" t="s">
        <v>706</v>
      </c>
      <c r="S228" s="886">
        <f>K228+O228</f>
        <v>0</v>
      </c>
      <c r="T228" s="888">
        <f>S228</f>
        <v>0</v>
      </c>
    </row>
    <row r="229" spans="1:20" ht="18" hidden="1" customHeight="1">
      <c r="A229" s="902" t="s">
        <v>708</v>
      </c>
      <c r="B229" s="903"/>
      <c r="C229" s="886" t="e">
        <f>ROUND((Q229-R229)/H229/12,0)</f>
        <v>#DIV/0!</v>
      </c>
      <c r="D229" s="886" t="e">
        <f>ROUND(R229/F229/12,0)</f>
        <v>#DIV/0!</v>
      </c>
      <c r="E229" s="891">
        <f>E230+E231</f>
        <v>0</v>
      </c>
      <c r="F229" s="892">
        <f>F230+F231</f>
        <v>0</v>
      </c>
      <c r="G229" s="892">
        <f>G230+G231</f>
        <v>0</v>
      </c>
      <c r="H229" s="893">
        <f>IF(E229+G229=H230+H231,E229+G229, "CHYBA")</f>
        <v>0</v>
      </c>
      <c r="I229" s="889">
        <f>I230+I231</f>
        <v>0</v>
      </c>
      <c r="J229" s="886">
        <f t="shared" ref="J229" si="71">J230+J231</f>
        <v>0</v>
      </c>
      <c r="K229" s="886">
        <f>K232</f>
        <v>0</v>
      </c>
      <c r="L229" s="886">
        <f>IF(I229+K229=L230+L231+L232,I229+K229,"CHYBA")</f>
        <v>0</v>
      </c>
      <c r="M229" s="886">
        <f>M230+M231</f>
        <v>0</v>
      </c>
      <c r="N229" s="886">
        <f>N230+N231</f>
        <v>0</v>
      </c>
      <c r="O229" s="886">
        <f>O232</f>
        <v>0</v>
      </c>
      <c r="P229" s="886">
        <f>IF(M229+O229=P230+P231+P232,M229+O229,"CHYBA")</f>
        <v>0</v>
      </c>
      <c r="Q229" s="886">
        <f>Q230+Q231</f>
        <v>0</v>
      </c>
      <c r="R229" s="886">
        <f>R230+R231</f>
        <v>0</v>
      </c>
      <c r="S229" s="886">
        <f>S232</f>
        <v>0</v>
      </c>
      <c r="T229" s="888">
        <f>IF(Q229+S229=T230+T231+T232,Q229+S229,"CHYBA")</f>
        <v>0</v>
      </c>
    </row>
    <row r="230" spans="1:20" ht="15" hidden="1" customHeight="1">
      <c r="A230" s="901" t="s">
        <v>73</v>
      </c>
      <c r="B230" s="885" t="s">
        <v>706</v>
      </c>
      <c r="C230" s="886" t="e">
        <f>ROUND((Q230-R230)/H230/12,0)</f>
        <v>#DIV/0!</v>
      </c>
      <c r="D230" s="886" t="e">
        <f>ROUND(R230/F230/12,0)</f>
        <v>#DIV/0!</v>
      </c>
      <c r="E230" s="906"/>
      <c r="F230" s="907"/>
      <c r="G230" s="907"/>
      <c r="H230" s="888">
        <f>E230+G230</f>
        <v>0</v>
      </c>
      <c r="I230" s="908"/>
      <c r="J230" s="909"/>
      <c r="K230" s="886" t="s">
        <v>706</v>
      </c>
      <c r="L230" s="886">
        <f>I230</f>
        <v>0</v>
      </c>
      <c r="M230" s="909"/>
      <c r="N230" s="909"/>
      <c r="O230" s="886" t="s">
        <v>706</v>
      </c>
      <c r="P230" s="886">
        <f>M230</f>
        <v>0</v>
      </c>
      <c r="Q230" s="886">
        <f>I230+M230</f>
        <v>0</v>
      </c>
      <c r="R230" s="886">
        <f>J230+N230</f>
        <v>0</v>
      </c>
      <c r="S230" s="886" t="s">
        <v>706</v>
      </c>
      <c r="T230" s="888">
        <f>Q230</f>
        <v>0</v>
      </c>
    </row>
    <row r="231" spans="1:20" ht="15" hidden="1" customHeight="1">
      <c r="A231" s="901" t="s">
        <v>74</v>
      </c>
      <c r="B231" s="885" t="s">
        <v>706</v>
      </c>
      <c r="C231" s="886" t="e">
        <f>ROUND((Q231-R231)/H231/12,0)</f>
        <v>#DIV/0!</v>
      </c>
      <c r="D231" s="886" t="e">
        <f>ROUND(R231/F231/12,0)</f>
        <v>#DIV/0!</v>
      </c>
      <c r="E231" s="906"/>
      <c r="F231" s="907"/>
      <c r="G231" s="907"/>
      <c r="H231" s="888">
        <f>E231+G231</f>
        <v>0</v>
      </c>
      <c r="I231" s="908"/>
      <c r="J231" s="909"/>
      <c r="K231" s="886" t="s">
        <v>706</v>
      </c>
      <c r="L231" s="886">
        <f>I231</f>
        <v>0</v>
      </c>
      <c r="M231" s="909"/>
      <c r="N231" s="909"/>
      <c r="O231" s="886" t="s">
        <v>706</v>
      </c>
      <c r="P231" s="886">
        <f>M231</f>
        <v>0</v>
      </c>
      <c r="Q231" s="886">
        <f>I231+M231</f>
        <v>0</v>
      </c>
      <c r="R231" s="886">
        <f>J231+N231</f>
        <v>0</v>
      </c>
      <c r="S231" s="886" t="s">
        <v>706</v>
      </c>
      <c r="T231" s="888">
        <f>Q231</f>
        <v>0</v>
      </c>
    </row>
    <row r="232" spans="1:20" ht="15" hidden="1" customHeight="1">
      <c r="A232" s="901" t="s">
        <v>75</v>
      </c>
      <c r="B232" s="885" t="s">
        <v>706</v>
      </c>
      <c r="C232" s="886" t="s">
        <v>706</v>
      </c>
      <c r="D232" s="886" t="s">
        <v>706</v>
      </c>
      <c r="E232" s="891" t="s">
        <v>706</v>
      </c>
      <c r="F232" s="892" t="s">
        <v>706</v>
      </c>
      <c r="G232" s="892" t="s">
        <v>706</v>
      </c>
      <c r="H232" s="893" t="s">
        <v>706</v>
      </c>
      <c r="I232" s="889" t="s">
        <v>706</v>
      </c>
      <c r="J232" s="886" t="s">
        <v>706</v>
      </c>
      <c r="K232" s="909"/>
      <c r="L232" s="886">
        <f>K232</f>
        <v>0</v>
      </c>
      <c r="M232" s="886" t="s">
        <v>706</v>
      </c>
      <c r="N232" s="886" t="s">
        <v>706</v>
      </c>
      <c r="O232" s="909"/>
      <c r="P232" s="886">
        <f>O232</f>
        <v>0</v>
      </c>
      <c r="Q232" s="886" t="s">
        <v>706</v>
      </c>
      <c r="R232" s="886" t="s">
        <v>706</v>
      </c>
      <c r="S232" s="886">
        <f>K232+O232</f>
        <v>0</v>
      </c>
      <c r="T232" s="888">
        <f>S232</f>
        <v>0</v>
      </c>
    </row>
    <row r="233" spans="1:20" ht="18" hidden="1" customHeight="1">
      <c r="A233" s="902" t="s">
        <v>708</v>
      </c>
      <c r="B233" s="903"/>
      <c r="C233" s="886" t="e">
        <f>ROUND((Q233-R233)/H233/12,0)</f>
        <v>#DIV/0!</v>
      </c>
      <c r="D233" s="886" t="e">
        <f>ROUND(R233/F233/12,0)</f>
        <v>#DIV/0!</v>
      </c>
      <c r="E233" s="891">
        <f>E234+E235</f>
        <v>0</v>
      </c>
      <c r="F233" s="892">
        <f>F234+F235</f>
        <v>0</v>
      </c>
      <c r="G233" s="892">
        <f>G234+G235</f>
        <v>0</v>
      </c>
      <c r="H233" s="893">
        <f>IF(E233+G233=H234+H235,E233+G233, "CHYBA")</f>
        <v>0</v>
      </c>
      <c r="I233" s="889">
        <f>I234+I235</f>
        <v>0</v>
      </c>
      <c r="J233" s="886">
        <f t="shared" ref="J233" si="72">J234+J235</f>
        <v>0</v>
      </c>
      <c r="K233" s="886">
        <f>K236</f>
        <v>0</v>
      </c>
      <c r="L233" s="886">
        <f>IF(I233+K233=L234+L235+L236,I233+K233,"CHYBA")</f>
        <v>0</v>
      </c>
      <c r="M233" s="886">
        <f>M234+M235</f>
        <v>0</v>
      </c>
      <c r="N233" s="886">
        <f>N234+N235</f>
        <v>0</v>
      </c>
      <c r="O233" s="886">
        <f>O236</f>
        <v>0</v>
      </c>
      <c r="P233" s="886">
        <f>IF(M233+O233=P234+P235+P236,M233+O233,"CHYBA")</f>
        <v>0</v>
      </c>
      <c r="Q233" s="886">
        <f>Q234+Q235</f>
        <v>0</v>
      </c>
      <c r="R233" s="886">
        <f>R234+R235</f>
        <v>0</v>
      </c>
      <c r="S233" s="886">
        <f>S236</f>
        <v>0</v>
      </c>
      <c r="T233" s="888">
        <f>IF(Q233+S233=T234+T235+T236,Q233+S233,"CHYBA")</f>
        <v>0</v>
      </c>
    </row>
    <row r="234" spans="1:20" ht="15" hidden="1" customHeight="1">
      <c r="A234" s="901" t="s">
        <v>73</v>
      </c>
      <c r="B234" s="885" t="s">
        <v>706</v>
      </c>
      <c r="C234" s="886" t="e">
        <f>ROUND((Q234-R234)/H234/12,0)</f>
        <v>#DIV/0!</v>
      </c>
      <c r="D234" s="886" t="e">
        <f>ROUND(R234/F234/12,0)</f>
        <v>#DIV/0!</v>
      </c>
      <c r="E234" s="906"/>
      <c r="F234" s="907"/>
      <c r="G234" s="907"/>
      <c r="H234" s="888">
        <f>E234+G234</f>
        <v>0</v>
      </c>
      <c r="I234" s="908"/>
      <c r="J234" s="909"/>
      <c r="K234" s="886" t="s">
        <v>706</v>
      </c>
      <c r="L234" s="886">
        <f>I234</f>
        <v>0</v>
      </c>
      <c r="M234" s="909"/>
      <c r="N234" s="909"/>
      <c r="O234" s="886" t="s">
        <v>706</v>
      </c>
      <c r="P234" s="886">
        <f>M234</f>
        <v>0</v>
      </c>
      <c r="Q234" s="886">
        <f>I234+M234</f>
        <v>0</v>
      </c>
      <c r="R234" s="886">
        <f>J234+N234</f>
        <v>0</v>
      </c>
      <c r="S234" s="886" t="s">
        <v>706</v>
      </c>
      <c r="T234" s="888">
        <f>Q234</f>
        <v>0</v>
      </c>
    </row>
    <row r="235" spans="1:20" ht="15" hidden="1" customHeight="1">
      <c r="A235" s="901" t="s">
        <v>74</v>
      </c>
      <c r="B235" s="885" t="s">
        <v>706</v>
      </c>
      <c r="C235" s="886" t="e">
        <f>ROUND((Q235-R235)/H235/12,0)</f>
        <v>#DIV/0!</v>
      </c>
      <c r="D235" s="886" t="e">
        <f>ROUND(R235/F235/12,0)</f>
        <v>#DIV/0!</v>
      </c>
      <c r="E235" s="906"/>
      <c r="F235" s="907"/>
      <c r="G235" s="907"/>
      <c r="H235" s="888">
        <f>E235+G235</f>
        <v>0</v>
      </c>
      <c r="I235" s="908"/>
      <c r="J235" s="909"/>
      <c r="K235" s="886" t="s">
        <v>706</v>
      </c>
      <c r="L235" s="886">
        <f>I235</f>
        <v>0</v>
      </c>
      <c r="M235" s="909"/>
      <c r="N235" s="909"/>
      <c r="O235" s="886" t="s">
        <v>706</v>
      </c>
      <c r="P235" s="886">
        <f>M235</f>
        <v>0</v>
      </c>
      <c r="Q235" s="886">
        <f>I235+M235</f>
        <v>0</v>
      </c>
      <c r="R235" s="886">
        <f>J235+N235</f>
        <v>0</v>
      </c>
      <c r="S235" s="886" t="s">
        <v>706</v>
      </c>
      <c r="T235" s="888">
        <f>Q235</f>
        <v>0</v>
      </c>
    </row>
    <row r="236" spans="1:20" ht="15" hidden="1" customHeight="1">
      <c r="A236" s="901" t="s">
        <v>75</v>
      </c>
      <c r="B236" s="885" t="s">
        <v>706</v>
      </c>
      <c r="C236" s="886" t="s">
        <v>706</v>
      </c>
      <c r="D236" s="886" t="s">
        <v>706</v>
      </c>
      <c r="E236" s="891" t="s">
        <v>706</v>
      </c>
      <c r="F236" s="892" t="s">
        <v>706</v>
      </c>
      <c r="G236" s="892" t="s">
        <v>706</v>
      </c>
      <c r="H236" s="893" t="s">
        <v>706</v>
      </c>
      <c r="I236" s="889" t="s">
        <v>706</v>
      </c>
      <c r="J236" s="886" t="s">
        <v>706</v>
      </c>
      <c r="K236" s="909"/>
      <c r="L236" s="886">
        <f>K236</f>
        <v>0</v>
      </c>
      <c r="M236" s="886" t="s">
        <v>706</v>
      </c>
      <c r="N236" s="886" t="s">
        <v>706</v>
      </c>
      <c r="O236" s="909"/>
      <c r="P236" s="886">
        <f>O236</f>
        <v>0</v>
      </c>
      <c r="Q236" s="886" t="s">
        <v>706</v>
      </c>
      <c r="R236" s="886" t="s">
        <v>706</v>
      </c>
      <c r="S236" s="886">
        <f>K236+O236</f>
        <v>0</v>
      </c>
      <c r="T236" s="888">
        <f>S236</f>
        <v>0</v>
      </c>
    </row>
    <row r="237" spans="1:20" ht="18" hidden="1" customHeight="1">
      <c r="A237" s="902" t="s">
        <v>708</v>
      </c>
      <c r="B237" s="903"/>
      <c r="C237" s="886" t="e">
        <f>ROUND((Q237-R237)/H237/12,0)</f>
        <v>#DIV/0!</v>
      </c>
      <c r="D237" s="886" t="e">
        <f>ROUND(R237/F237/12,0)</f>
        <v>#DIV/0!</v>
      </c>
      <c r="E237" s="891">
        <f>E238+E239</f>
        <v>0</v>
      </c>
      <c r="F237" s="892">
        <f>F238+F239</f>
        <v>0</v>
      </c>
      <c r="G237" s="892">
        <f>G238+G239</f>
        <v>0</v>
      </c>
      <c r="H237" s="893">
        <f>IF(E237+G237=H238+H239,E237+G237, "CHYBA")</f>
        <v>0</v>
      </c>
      <c r="I237" s="889">
        <f>I238+I239</f>
        <v>0</v>
      </c>
      <c r="J237" s="886">
        <f t="shared" ref="J237" si="73">J238+J239</f>
        <v>0</v>
      </c>
      <c r="K237" s="886">
        <f>K240</f>
        <v>0</v>
      </c>
      <c r="L237" s="886">
        <f>IF(I237+K237=L238+L239+L240,I237+K237,"CHYBA")</f>
        <v>0</v>
      </c>
      <c r="M237" s="886">
        <f>M238+M239</f>
        <v>0</v>
      </c>
      <c r="N237" s="886">
        <f>N238+N239</f>
        <v>0</v>
      </c>
      <c r="O237" s="886">
        <f>O240</f>
        <v>0</v>
      </c>
      <c r="P237" s="886">
        <f>IF(M237+O237=P238+P239+P240,M237+O237,"CHYBA")</f>
        <v>0</v>
      </c>
      <c r="Q237" s="886">
        <f>Q238+Q239</f>
        <v>0</v>
      </c>
      <c r="R237" s="886">
        <f>R238+R239</f>
        <v>0</v>
      </c>
      <c r="S237" s="886">
        <f>S240</f>
        <v>0</v>
      </c>
      <c r="T237" s="888">
        <f>IF(Q237+S237=T238+T239+T240,Q237+S237,"CHYBA")</f>
        <v>0</v>
      </c>
    </row>
    <row r="238" spans="1:20" ht="15" hidden="1" customHeight="1">
      <c r="A238" s="901" t="s">
        <v>73</v>
      </c>
      <c r="B238" s="885" t="s">
        <v>706</v>
      </c>
      <c r="C238" s="886" t="e">
        <f>ROUND((Q238-R238)/H238/12,0)</f>
        <v>#DIV/0!</v>
      </c>
      <c r="D238" s="886" t="e">
        <f>ROUND(R238/F238/12,0)</f>
        <v>#DIV/0!</v>
      </c>
      <c r="E238" s="906"/>
      <c r="F238" s="907"/>
      <c r="G238" s="907"/>
      <c r="H238" s="888">
        <f>E238+G238</f>
        <v>0</v>
      </c>
      <c r="I238" s="908"/>
      <c r="J238" s="909"/>
      <c r="K238" s="886" t="s">
        <v>706</v>
      </c>
      <c r="L238" s="886">
        <f>I238</f>
        <v>0</v>
      </c>
      <c r="M238" s="909"/>
      <c r="N238" s="909"/>
      <c r="O238" s="886" t="s">
        <v>706</v>
      </c>
      <c r="P238" s="886">
        <f>M238</f>
        <v>0</v>
      </c>
      <c r="Q238" s="886">
        <f>I238+M238</f>
        <v>0</v>
      </c>
      <c r="R238" s="886">
        <f>J238+N238</f>
        <v>0</v>
      </c>
      <c r="S238" s="886" t="s">
        <v>706</v>
      </c>
      <c r="T238" s="888">
        <f>Q238</f>
        <v>0</v>
      </c>
    </row>
    <row r="239" spans="1:20" ht="15" hidden="1" customHeight="1">
      <c r="A239" s="901" t="s">
        <v>74</v>
      </c>
      <c r="B239" s="885" t="s">
        <v>706</v>
      </c>
      <c r="C239" s="886" t="e">
        <f>ROUND((Q239-R239)/H239/12,0)</f>
        <v>#DIV/0!</v>
      </c>
      <c r="D239" s="886" t="e">
        <f>ROUND(R239/F239/12,0)</f>
        <v>#DIV/0!</v>
      </c>
      <c r="E239" s="906"/>
      <c r="F239" s="907"/>
      <c r="G239" s="907"/>
      <c r="H239" s="888">
        <f>E239+G239</f>
        <v>0</v>
      </c>
      <c r="I239" s="908"/>
      <c r="J239" s="909"/>
      <c r="K239" s="886" t="s">
        <v>706</v>
      </c>
      <c r="L239" s="886">
        <f>I239</f>
        <v>0</v>
      </c>
      <c r="M239" s="909"/>
      <c r="N239" s="909"/>
      <c r="O239" s="886" t="s">
        <v>706</v>
      </c>
      <c r="P239" s="886">
        <f>M239</f>
        <v>0</v>
      </c>
      <c r="Q239" s="886">
        <f>I239+M239</f>
        <v>0</v>
      </c>
      <c r="R239" s="886">
        <f>J239+N239</f>
        <v>0</v>
      </c>
      <c r="S239" s="886" t="s">
        <v>706</v>
      </c>
      <c r="T239" s="888">
        <f>Q239</f>
        <v>0</v>
      </c>
    </row>
    <row r="240" spans="1:20" ht="15" hidden="1" customHeight="1">
      <c r="A240" s="901" t="s">
        <v>75</v>
      </c>
      <c r="B240" s="885" t="s">
        <v>706</v>
      </c>
      <c r="C240" s="886" t="s">
        <v>706</v>
      </c>
      <c r="D240" s="886" t="s">
        <v>706</v>
      </c>
      <c r="E240" s="891" t="s">
        <v>706</v>
      </c>
      <c r="F240" s="892" t="s">
        <v>706</v>
      </c>
      <c r="G240" s="892" t="s">
        <v>706</v>
      </c>
      <c r="H240" s="893" t="s">
        <v>706</v>
      </c>
      <c r="I240" s="889" t="s">
        <v>706</v>
      </c>
      <c r="J240" s="886" t="s">
        <v>706</v>
      </c>
      <c r="K240" s="909"/>
      <c r="L240" s="886">
        <f>K240</f>
        <v>0</v>
      </c>
      <c r="M240" s="886" t="s">
        <v>706</v>
      </c>
      <c r="N240" s="886" t="s">
        <v>706</v>
      </c>
      <c r="O240" s="909"/>
      <c r="P240" s="886">
        <f>O240</f>
        <v>0</v>
      </c>
      <c r="Q240" s="886" t="s">
        <v>706</v>
      </c>
      <c r="R240" s="886" t="s">
        <v>706</v>
      </c>
      <c r="S240" s="886">
        <f>K240+O240</f>
        <v>0</v>
      </c>
      <c r="T240" s="888">
        <f>S240</f>
        <v>0</v>
      </c>
    </row>
    <row r="241" spans="1:20" ht="18" hidden="1" customHeight="1">
      <c r="A241" s="902" t="s">
        <v>708</v>
      </c>
      <c r="B241" s="903"/>
      <c r="C241" s="886" t="e">
        <f>ROUND((Q241-R241)/H241/12,0)</f>
        <v>#DIV/0!</v>
      </c>
      <c r="D241" s="886" t="e">
        <f>ROUND(R241/F241/12,0)</f>
        <v>#DIV/0!</v>
      </c>
      <c r="E241" s="891">
        <f>E242+E243</f>
        <v>0</v>
      </c>
      <c r="F241" s="892">
        <f>F242+F243</f>
        <v>0</v>
      </c>
      <c r="G241" s="892">
        <f>G242+G243</f>
        <v>0</v>
      </c>
      <c r="H241" s="893">
        <f>IF(E241+G241=H242+H243,E241+G241, "CHYBA")</f>
        <v>0</v>
      </c>
      <c r="I241" s="889">
        <f>I242+I243</f>
        <v>0</v>
      </c>
      <c r="J241" s="886">
        <f t="shared" ref="J241" si="74">J242+J243</f>
        <v>0</v>
      </c>
      <c r="K241" s="886">
        <f>K244</f>
        <v>0</v>
      </c>
      <c r="L241" s="886">
        <f>IF(I241+K241=L242+L243+L244,I241+K241,"CHYBA")</f>
        <v>0</v>
      </c>
      <c r="M241" s="886">
        <f>M242+M243</f>
        <v>0</v>
      </c>
      <c r="N241" s="886">
        <f>N242+N243</f>
        <v>0</v>
      </c>
      <c r="O241" s="886">
        <f>O244</f>
        <v>0</v>
      </c>
      <c r="P241" s="886">
        <f>IF(M241+O241=P242+P243+P244,M241+O241,"CHYBA")</f>
        <v>0</v>
      </c>
      <c r="Q241" s="886">
        <f>Q242+Q243</f>
        <v>0</v>
      </c>
      <c r="R241" s="886">
        <f>R242+R243</f>
        <v>0</v>
      </c>
      <c r="S241" s="886">
        <f>S244</f>
        <v>0</v>
      </c>
      <c r="T241" s="888">
        <f>IF(Q241+S241=T242+T243+T244,Q241+S241,"CHYBA")</f>
        <v>0</v>
      </c>
    </row>
    <row r="242" spans="1:20" ht="15" hidden="1" customHeight="1">
      <c r="A242" s="901" t="s">
        <v>73</v>
      </c>
      <c r="B242" s="885" t="s">
        <v>706</v>
      </c>
      <c r="C242" s="886" t="e">
        <f>ROUND((Q242-R242)/H242/12,0)</f>
        <v>#DIV/0!</v>
      </c>
      <c r="D242" s="886" t="e">
        <f>ROUND(R242/F242/12,0)</f>
        <v>#DIV/0!</v>
      </c>
      <c r="E242" s="906"/>
      <c r="F242" s="907"/>
      <c r="G242" s="907"/>
      <c r="H242" s="888">
        <f>E242+G242</f>
        <v>0</v>
      </c>
      <c r="I242" s="908"/>
      <c r="J242" s="909"/>
      <c r="K242" s="886" t="s">
        <v>706</v>
      </c>
      <c r="L242" s="886">
        <f>I242</f>
        <v>0</v>
      </c>
      <c r="M242" s="909"/>
      <c r="N242" s="909"/>
      <c r="O242" s="886" t="s">
        <v>706</v>
      </c>
      <c r="P242" s="886">
        <f>M242</f>
        <v>0</v>
      </c>
      <c r="Q242" s="886">
        <f>I242+M242</f>
        <v>0</v>
      </c>
      <c r="R242" s="886">
        <f>J242+N242</f>
        <v>0</v>
      </c>
      <c r="S242" s="886" t="s">
        <v>706</v>
      </c>
      <c r="T242" s="888">
        <f>Q242</f>
        <v>0</v>
      </c>
    </row>
    <row r="243" spans="1:20" ht="15" hidden="1" customHeight="1">
      <c r="A243" s="901" t="s">
        <v>74</v>
      </c>
      <c r="B243" s="885" t="s">
        <v>706</v>
      </c>
      <c r="C243" s="886" t="e">
        <f>ROUND((Q243-R243)/H243/12,0)</f>
        <v>#DIV/0!</v>
      </c>
      <c r="D243" s="886" t="e">
        <f>ROUND(R243/F243/12,0)</f>
        <v>#DIV/0!</v>
      </c>
      <c r="E243" s="906"/>
      <c r="F243" s="907"/>
      <c r="G243" s="907"/>
      <c r="H243" s="888">
        <f>E243+G243</f>
        <v>0</v>
      </c>
      <c r="I243" s="908"/>
      <c r="J243" s="909"/>
      <c r="K243" s="886" t="s">
        <v>706</v>
      </c>
      <c r="L243" s="886">
        <f>I243</f>
        <v>0</v>
      </c>
      <c r="M243" s="909"/>
      <c r="N243" s="909"/>
      <c r="O243" s="886" t="s">
        <v>706</v>
      </c>
      <c r="P243" s="886">
        <f>M243</f>
        <v>0</v>
      </c>
      <c r="Q243" s="886">
        <f>I243+M243</f>
        <v>0</v>
      </c>
      <c r="R243" s="886">
        <f>J243+N243</f>
        <v>0</v>
      </c>
      <c r="S243" s="886" t="s">
        <v>706</v>
      </c>
      <c r="T243" s="888">
        <f>Q243</f>
        <v>0</v>
      </c>
    </row>
    <row r="244" spans="1:20" ht="15.75" hidden="1" customHeight="1" thickBot="1">
      <c r="A244" s="918" t="s">
        <v>75</v>
      </c>
      <c r="B244" s="919" t="s">
        <v>706</v>
      </c>
      <c r="C244" s="920" t="s">
        <v>706</v>
      </c>
      <c r="D244" s="920" t="s">
        <v>706</v>
      </c>
      <c r="E244" s="921" t="s">
        <v>706</v>
      </c>
      <c r="F244" s="922" t="s">
        <v>706</v>
      </c>
      <c r="G244" s="922" t="s">
        <v>706</v>
      </c>
      <c r="H244" s="923" t="s">
        <v>706</v>
      </c>
      <c r="I244" s="924" t="s">
        <v>706</v>
      </c>
      <c r="J244" s="920" t="s">
        <v>706</v>
      </c>
      <c r="K244" s="925"/>
      <c r="L244" s="920">
        <f>K244</f>
        <v>0</v>
      </c>
      <c r="M244" s="920" t="s">
        <v>706</v>
      </c>
      <c r="N244" s="920" t="s">
        <v>706</v>
      </c>
      <c r="O244" s="925"/>
      <c r="P244" s="920">
        <f>O244</f>
        <v>0</v>
      </c>
      <c r="Q244" s="920" t="s">
        <v>706</v>
      </c>
      <c r="R244" s="920" t="s">
        <v>706</v>
      </c>
      <c r="S244" s="920">
        <f>K244+O244</f>
        <v>0</v>
      </c>
      <c r="T244" s="926">
        <f>S244</f>
        <v>0</v>
      </c>
    </row>
    <row r="245" spans="1:20" ht="15.75" hidden="1" customHeight="1">
      <c r="A245" s="895" t="s">
        <v>709</v>
      </c>
      <c r="B245" s="896" t="s">
        <v>706</v>
      </c>
      <c r="C245" s="897" t="e">
        <f>ROUND((Q245-R245)/H245/12,0)</f>
        <v>#DIV/0!</v>
      </c>
      <c r="D245" s="897" t="e">
        <f>ROUND(R245/F245/12,0)</f>
        <v>#DIV/0!</v>
      </c>
      <c r="E245" s="898">
        <f>E246+E247</f>
        <v>0</v>
      </c>
      <c r="F245" s="897">
        <f>F246+F247</f>
        <v>0</v>
      </c>
      <c r="G245" s="897">
        <f>G246+G247</f>
        <v>0</v>
      </c>
      <c r="H245" s="899">
        <f>IF(E245+G245=H246+H247,E245+G245, "CHYBA")</f>
        <v>0</v>
      </c>
      <c r="I245" s="900">
        <f>I246+I247</f>
        <v>0</v>
      </c>
      <c r="J245" s="897">
        <f t="shared" ref="J245" si="75">J246+J247</f>
        <v>0</v>
      </c>
      <c r="K245" s="897">
        <f>K248</f>
        <v>0</v>
      </c>
      <c r="L245" s="897">
        <f>IF(I245+K245=L246+L247+L248,I245+K245,"CHYBA")</f>
        <v>0</v>
      </c>
      <c r="M245" s="897">
        <f>M246+M247</f>
        <v>0</v>
      </c>
      <c r="N245" s="897">
        <f>N246+N247</f>
        <v>0</v>
      </c>
      <c r="O245" s="897">
        <f>O248</f>
        <v>0</v>
      </c>
      <c r="P245" s="897">
        <f>IF(M245+O245=P246+P247+P248,M245+O245,"CHYBA")</f>
        <v>0</v>
      </c>
      <c r="Q245" s="897">
        <f>Q246+Q247</f>
        <v>0</v>
      </c>
      <c r="R245" s="897">
        <f>R246+R247</f>
        <v>0</v>
      </c>
      <c r="S245" s="897">
        <f>S248</f>
        <v>0</v>
      </c>
      <c r="T245" s="899">
        <f>IF(Q245+S245=T246+T247+T248,Q245+S245,"CHYBA")</f>
        <v>0</v>
      </c>
    </row>
    <row r="246" spans="1:20" ht="15" hidden="1" customHeight="1">
      <c r="A246" s="901" t="s">
        <v>73</v>
      </c>
      <c r="B246" s="885" t="s">
        <v>706</v>
      </c>
      <c r="C246" s="886" t="e">
        <f>ROUND((Q246-R246)/H246/12,0)</f>
        <v>#DIV/0!</v>
      </c>
      <c r="D246" s="886" t="e">
        <f>ROUND(R246/F246/12,0)</f>
        <v>#DIV/0!</v>
      </c>
      <c r="E246" s="887">
        <f>E250+E254+E258+E262+E266+E270+E274</f>
        <v>0</v>
      </c>
      <c r="F246" s="886">
        <f>F250+F254+F258+F262+F266+F270+F274</f>
        <v>0</v>
      </c>
      <c r="G246" s="886">
        <f>G250+G254+G258+G262+G266+G270+G274</f>
        <v>0</v>
      </c>
      <c r="H246" s="888">
        <f>E246+G246</f>
        <v>0</v>
      </c>
      <c r="I246" s="889">
        <f>I250+I254+I258+I262+I266+I270+I274</f>
        <v>0</v>
      </c>
      <c r="J246" s="886">
        <f t="shared" ref="J246:J247" si="76">J250+J254+J258+J262+J266+J270+J274</f>
        <v>0</v>
      </c>
      <c r="K246" s="886" t="s">
        <v>706</v>
      </c>
      <c r="L246" s="886">
        <f>I246</f>
        <v>0</v>
      </c>
      <c r="M246" s="886">
        <f>M250+M254+M258+M262+M266+M270+M274</f>
        <v>0</v>
      </c>
      <c r="N246" s="886">
        <f t="shared" ref="N246:N247" si="77">N250+N254+N258+N262+N266+N270+N274</f>
        <v>0</v>
      </c>
      <c r="O246" s="886" t="s">
        <v>706</v>
      </c>
      <c r="P246" s="886">
        <f>M246</f>
        <v>0</v>
      </c>
      <c r="Q246" s="886">
        <f>I246+M246</f>
        <v>0</v>
      </c>
      <c r="R246" s="886">
        <f>J246+N246</f>
        <v>0</v>
      </c>
      <c r="S246" s="886" t="s">
        <v>706</v>
      </c>
      <c r="T246" s="888">
        <f>Q246</f>
        <v>0</v>
      </c>
    </row>
    <row r="247" spans="1:20" ht="15" hidden="1" customHeight="1">
      <c r="A247" s="901" t="s">
        <v>74</v>
      </c>
      <c r="B247" s="885" t="s">
        <v>706</v>
      </c>
      <c r="C247" s="886" t="e">
        <f>ROUND((Q247-R247)/H247/12,0)</f>
        <v>#DIV/0!</v>
      </c>
      <c r="D247" s="886" t="e">
        <f>ROUND(R247/F247/12,0)</f>
        <v>#DIV/0!</v>
      </c>
      <c r="E247" s="887">
        <f>E251+E255+E259+E263+E267+E271+E275</f>
        <v>0</v>
      </c>
      <c r="F247" s="886">
        <f t="shared" ref="F247:G247" si="78">F251+F255+F259+F263+F267+F271+F275</f>
        <v>0</v>
      </c>
      <c r="G247" s="886">
        <f t="shared" si="78"/>
        <v>0</v>
      </c>
      <c r="H247" s="888">
        <f>E247+G247</f>
        <v>0</v>
      </c>
      <c r="I247" s="889">
        <f>I251+I255+I259+I263+I267+I271+I275</f>
        <v>0</v>
      </c>
      <c r="J247" s="886">
        <f t="shared" si="76"/>
        <v>0</v>
      </c>
      <c r="K247" s="886" t="s">
        <v>706</v>
      </c>
      <c r="L247" s="886">
        <f>I247</f>
        <v>0</v>
      </c>
      <c r="M247" s="886">
        <f>M251+M255+M259+M263+M267+M271+M275</f>
        <v>0</v>
      </c>
      <c r="N247" s="886">
        <f t="shared" si="77"/>
        <v>0</v>
      </c>
      <c r="O247" s="886" t="s">
        <v>706</v>
      </c>
      <c r="P247" s="886">
        <f>M247</f>
        <v>0</v>
      </c>
      <c r="Q247" s="886">
        <f>I247+M247</f>
        <v>0</v>
      </c>
      <c r="R247" s="886">
        <f>J247+N247</f>
        <v>0</v>
      </c>
      <c r="S247" s="886" t="s">
        <v>706</v>
      </c>
      <c r="T247" s="888">
        <f>Q247</f>
        <v>0</v>
      </c>
    </row>
    <row r="248" spans="1:20" ht="15" hidden="1" customHeight="1">
      <c r="A248" s="901" t="s">
        <v>75</v>
      </c>
      <c r="B248" s="885" t="s">
        <v>706</v>
      </c>
      <c r="C248" s="886" t="s">
        <v>706</v>
      </c>
      <c r="D248" s="886" t="s">
        <v>706</v>
      </c>
      <c r="E248" s="891" t="s">
        <v>706</v>
      </c>
      <c r="F248" s="892" t="s">
        <v>706</v>
      </c>
      <c r="G248" s="892" t="s">
        <v>706</v>
      </c>
      <c r="H248" s="893" t="s">
        <v>706</v>
      </c>
      <c r="I248" s="889" t="s">
        <v>706</v>
      </c>
      <c r="J248" s="886" t="s">
        <v>706</v>
      </c>
      <c r="K248" s="886">
        <f>K252+K256+K260+K264+K268+K272+K276</f>
        <v>0</v>
      </c>
      <c r="L248" s="886">
        <f>K248</f>
        <v>0</v>
      </c>
      <c r="M248" s="886" t="s">
        <v>706</v>
      </c>
      <c r="N248" s="886" t="s">
        <v>706</v>
      </c>
      <c r="O248" s="886">
        <f>O252+O256+O260+O264+O268+O272+O276</f>
        <v>0</v>
      </c>
      <c r="P248" s="886">
        <f>O248</f>
        <v>0</v>
      </c>
      <c r="Q248" s="886" t="s">
        <v>706</v>
      </c>
      <c r="R248" s="886" t="s">
        <v>706</v>
      </c>
      <c r="S248" s="886">
        <f>K248+O248</f>
        <v>0</v>
      </c>
      <c r="T248" s="888">
        <f>S248</f>
        <v>0</v>
      </c>
    </row>
    <row r="249" spans="1:20" ht="18" hidden="1" customHeight="1">
      <c r="A249" s="902" t="s">
        <v>708</v>
      </c>
      <c r="B249" s="903"/>
      <c r="C249" s="886" t="e">
        <f>ROUND((Q249-R249)/H249/12,0)</f>
        <v>#DIV/0!</v>
      </c>
      <c r="D249" s="886" t="e">
        <f>ROUND(R249/F249/12,0)</f>
        <v>#DIV/0!</v>
      </c>
      <c r="E249" s="891">
        <f>E250+E251</f>
        <v>0</v>
      </c>
      <c r="F249" s="892">
        <f>F250+F251</f>
        <v>0</v>
      </c>
      <c r="G249" s="892">
        <f>G250+G251</f>
        <v>0</v>
      </c>
      <c r="H249" s="893">
        <f>IF(E249+G249=H250+H251,E249+G249, "CHYBA")</f>
        <v>0</v>
      </c>
      <c r="I249" s="904">
        <f>I250+I251</f>
        <v>0</v>
      </c>
      <c r="J249" s="905">
        <f>J250+J251</f>
        <v>0</v>
      </c>
      <c r="K249" s="905">
        <f>K252</f>
        <v>0</v>
      </c>
      <c r="L249" s="905">
        <f>IF(I249+K249=L250+L251+L252,I249+K249,"CHYBA")</f>
        <v>0</v>
      </c>
      <c r="M249" s="886">
        <f>M250+M251</f>
        <v>0</v>
      </c>
      <c r="N249" s="886">
        <f>N250+N251</f>
        <v>0</v>
      </c>
      <c r="O249" s="886">
        <f>O252</f>
        <v>0</v>
      </c>
      <c r="P249" s="886">
        <f>IF(M249+O249=P250+P251+P252,M249+O249,"CHYBA")</f>
        <v>0</v>
      </c>
      <c r="Q249" s="886">
        <f>Q250+Q251</f>
        <v>0</v>
      </c>
      <c r="R249" s="886">
        <f>R250+R251</f>
        <v>0</v>
      </c>
      <c r="S249" s="886">
        <f>S252</f>
        <v>0</v>
      </c>
      <c r="T249" s="888">
        <f>IF(Q249+S249=T250+T251+T252,Q249+S249,"CHYBA")</f>
        <v>0</v>
      </c>
    </row>
    <row r="250" spans="1:20" ht="15" hidden="1" customHeight="1">
      <c r="A250" s="901" t="s">
        <v>73</v>
      </c>
      <c r="B250" s="885" t="s">
        <v>706</v>
      </c>
      <c r="C250" s="886" t="e">
        <f>ROUND((Q250-R250)/H250/12,0)</f>
        <v>#DIV/0!</v>
      </c>
      <c r="D250" s="886" t="e">
        <f>ROUND(R250/F250/12,0)</f>
        <v>#DIV/0!</v>
      </c>
      <c r="E250" s="906"/>
      <c r="F250" s="907"/>
      <c r="G250" s="907"/>
      <c r="H250" s="888">
        <f>E250+G250</f>
        <v>0</v>
      </c>
      <c r="I250" s="908"/>
      <c r="J250" s="909"/>
      <c r="K250" s="905" t="s">
        <v>706</v>
      </c>
      <c r="L250" s="905">
        <f>I250</f>
        <v>0</v>
      </c>
      <c r="M250" s="909"/>
      <c r="N250" s="909"/>
      <c r="O250" s="886" t="s">
        <v>706</v>
      </c>
      <c r="P250" s="886">
        <f>M250</f>
        <v>0</v>
      </c>
      <c r="Q250" s="886">
        <f>I250+M250</f>
        <v>0</v>
      </c>
      <c r="R250" s="886">
        <f>J250+N250</f>
        <v>0</v>
      </c>
      <c r="S250" s="886" t="s">
        <v>706</v>
      </c>
      <c r="T250" s="888">
        <f>Q250</f>
        <v>0</v>
      </c>
    </row>
    <row r="251" spans="1:20" ht="15" hidden="1" customHeight="1">
      <c r="A251" s="901" t="s">
        <v>74</v>
      </c>
      <c r="B251" s="885" t="s">
        <v>706</v>
      </c>
      <c r="C251" s="886" t="e">
        <f>ROUND((Q251-R251)/H251/12,0)</f>
        <v>#DIV/0!</v>
      </c>
      <c r="D251" s="886" t="e">
        <f>ROUND(R251/F251/12,0)</f>
        <v>#DIV/0!</v>
      </c>
      <c r="E251" s="906"/>
      <c r="F251" s="907"/>
      <c r="G251" s="907"/>
      <c r="H251" s="888">
        <f>E251+G251</f>
        <v>0</v>
      </c>
      <c r="I251" s="908"/>
      <c r="J251" s="909"/>
      <c r="K251" s="905" t="s">
        <v>706</v>
      </c>
      <c r="L251" s="905">
        <f>I251</f>
        <v>0</v>
      </c>
      <c r="M251" s="909"/>
      <c r="N251" s="909"/>
      <c r="O251" s="886" t="s">
        <v>706</v>
      </c>
      <c r="P251" s="886">
        <f>M251</f>
        <v>0</v>
      </c>
      <c r="Q251" s="886">
        <f>I251+M251</f>
        <v>0</v>
      </c>
      <c r="R251" s="886">
        <f>J251+N251</f>
        <v>0</v>
      </c>
      <c r="S251" s="886" t="s">
        <v>706</v>
      </c>
      <c r="T251" s="888">
        <f>Q251</f>
        <v>0</v>
      </c>
    </row>
    <row r="252" spans="1:20" ht="15" hidden="1" customHeight="1">
      <c r="A252" s="901" t="s">
        <v>75</v>
      </c>
      <c r="B252" s="885" t="s">
        <v>706</v>
      </c>
      <c r="C252" s="886" t="s">
        <v>706</v>
      </c>
      <c r="D252" s="886" t="s">
        <v>706</v>
      </c>
      <c r="E252" s="891" t="s">
        <v>706</v>
      </c>
      <c r="F252" s="892" t="s">
        <v>706</v>
      </c>
      <c r="G252" s="892" t="s">
        <v>706</v>
      </c>
      <c r="H252" s="893" t="s">
        <v>706</v>
      </c>
      <c r="I252" s="889" t="s">
        <v>706</v>
      </c>
      <c r="J252" s="886" t="s">
        <v>706</v>
      </c>
      <c r="K252" s="909"/>
      <c r="L252" s="905">
        <f>K252</f>
        <v>0</v>
      </c>
      <c r="M252" s="886" t="s">
        <v>706</v>
      </c>
      <c r="N252" s="886" t="s">
        <v>706</v>
      </c>
      <c r="O252" s="909"/>
      <c r="P252" s="886">
        <f>O252</f>
        <v>0</v>
      </c>
      <c r="Q252" s="886" t="s">
        <v>706</v>
      </c>
      <c r="R252" s="886" t="s">
        <v>706</v>
      </c>
      <c r="S252" s="886">
        <f>K252+O252</f>
        <v>0</v>
      </c>
      <c r="T252" s="888">
        <f>S252</f>
        <v>0</v>
      </c>
    </row>
    <row r="253" spans="1:20" ht="18" hidden="1" customHeight="1">
      <c r="A253" s="902" t="s">
        <v>708</v>
      </c>
      <c r="B253" s="903"/>
      <c r="C253" s="886" t="e">
        <f>ROUND((Q253-R253)/H253/12,0)</f>
        <v>#DIV/0!</v>
      </c>
      <c r="D253" s="886" t="e">
        <f>ROUND(R253/F253/12,0)</f>
        <v>#DIV/0!</v>
      </c>
      <c r="E253" s="891">
        <f>E254+E255</f>
        <v>0</v>
      </c>
      <c r="F253" s="892">
        <f>F254+F255</f>
        <v>0</v>
      </c>
      <c r="G253" s="892">
        <f>G254+G255</f>
        <v>0</v>
      </c>
      <c r="H253" s="893">
        <f>IF(E253+G253=H254+H255,E253+G253, "CHYBA")</f>
        <v>0</v>
      </c>
      <c r="I253" s="889">
        <f>I254+I255</f>
        <v>0</v>
      </c>
      <c r="J253" s="886">
        <f t="shared" ref="J253" si="79">J254+J255</f>
        <v>0</v>
      </c>
      <c r="K253" s="886">
        <f>K256</f>
        <v>0</v>
      </c>
      <c r="L253" s="886">
        <f>IF(I253+K253=L254+L255+L256,I253+K253,"CHYBA")</f>
        <v>0</v>
      </c>
      <c r="M253" s="886">
        <f>M254+M255</f>
        <v>0</v>
      </c>
      <c r="N253" s="886">
        <f>N254+N255</f>
        <v>0</v>
      </c>
      <c r="O253" s="886">
        <f>O256</f>
        <v>0</v>
      </c>
      <c r="P253" s="886">
        <f>IF(M253+O253=P254+P255+P256,M253+O253,"CHYBA")</f>
        <v>0</v>
      </c>
      <c r="Q253" s="886">
        <f>Q254+Q255</f>
        <v>0</v>
      </c>
      <c r="R253" s="886">
        <f>R254+R255</f>
        <v>0</v>
      </c>
      <c r="S253" s="886">
        <f>S256</f>
        <v>0</v>
      </c>
      <c r="T253" s="888">
        <f>IF(Q253+S253=T254+T255+T256,Q253+S253,"CHYBA")</f>
        <v>0</v>
      </c>
    </row>
    <row r="254" spans="1:20" ht="15" hidden="1" customHeight="1">
      <c r="A254" s="901" t="s">
        <v>73</v>
      </c>
      <c r="B254" s="885" t="s">
        <v>706</v>
      </c>
      <c r="C254" s="886" t="e">
        <f>ROUND((Q254-R254)/H254/12,0)</f>
        <v>#DIV/0!</v>
      </c>
      <c r="D254" s="886" t="e">
        <f>ROUND(R254/F254/12,0)</f>
        <v>#DIV/0!</v>
      </c>
      <c r="E254" s="906"/>
      <c r="F254" s="907"/>
      <c r="G254" s="907"/>
      <c r="H254" s="888">
        <f>E254+G254</f>
        <v>0</v>
      </c>
      <c r="I254" s="908"/>
      <c r="J254" s="909"/>
      <c r="K254" s="886" t="s">
        <v>706</v>
      </c>
      <c r="L254" s="886">
        <f>I254</f>
        <v>0</v>
      </c>
      <c r="M254" s="909"/>
      <c r="N254" s="909"/>
      <c r="O254" s="886" t="s">
        <v>706</v>
      </c>
      <c r="P254" s="886">
        <f>M254</f>
        <v>0</v>
      </c>
      <c r="Q254" s="886">
        <f>I254+M254</f>
        <v>0</v>
      </c>
      <c r="R254" s="886">
        <f>J254+N254</f>
        <v>0</v>
      </c>
      <c r="S254" s="886" t="s">
        <v>706</v>
      </c>
      <c r="T254" s="888">
        <f>Q254</f>
        <v>0</v>
      </c>
    </row>
    <row r="255" spans="1:20" ht="15" hidden="1" customHeight="1">
      <c r="A255" s="901" t="s">
        <v>74</v>
      </c>
      <c r="B255" s="885" t="s">
        <v>706</v>
      </c>
      <c r="C255" s="886" t="e">
        <f>ROUND((Q255-R255)/H255/12,0)</f>
        <v>#DIV/0!</v>
      </c>
      <c r="D255" s="886" t="e">
        <f>ROUND(R255/F255/12,0)</f>
        <v>#DIV/0!</v>
      </c>
      <c r="E255" s="906"/>
      <c r="F255" s="907"/>
      <c r="G255" s="907"/>
      <c r="H255" s="888">
        <f>E255+G255</f>
        <v>0</v>
      </c>
      <c r="I255" s="908"/>
      <c r="J255" s="909"/>
      <c r="K255" s="886" t="s">
        <v>706</v>
      </c>
      <c r="L255" s="886">
        <f>I255</f>
        <v>0</v>
      </c>
      <c r="M255" s="909"/>
      <c r="N255" s="909"/>
      <c r="O255" s="886" t="s">
        <v>706</v>
      </c>
      <c r="P255" s="886">
        <f>M255</f>
        <v>0</v>
      </c>
      <c r="Q255" s="886">
        <f>I255+M255</f>
        <v>0</v>
      </c>
      <c r="R255" s="886">
        <f>J255+N255</f>
        <v>0</v>
      </c>
      <c r="S255" s="886" t="s">
        <v>706</v>
      </c>
      <c r="T255" s="888">
        <f>Q255</f>
        <v>0</v>
      </c>
    </row>
    <row r="256" spans="1:20" ht="15" hidden="1" customHeight="1">
      <c r="A256" s="901" t="s">
        <v>75</v>
      </c>
      <c r="B256" s="885" t="s">
        <v>706</v>
      </c>
      <c r="C256" s="886" t="s">
        <v>706</v>
      </c>
      <c r="D256" s="886" t="s">
        <v>706</v>
      </c>
      <c r="E256" s="891" t="s">
        <v>706</v>
      </c>
      <c r="F256" s="892" t="s">
        <v>706</v>
      </c>
      <c r="G256" s="892" t="s">
        <v>706</v>
      </c>
      <c r="H256" s="893" t="s">
        <v>706</v>
      </c>
      <c r="I256" s="889" t="s">
        <v>706</v>
      </c>
      <c r="J256" s="886" t="s">
        <v>706</v>
      </c>
      <c r="K256" s="909"/>
      <c r="L256" s="886">
        <f>K256</f>
        <v>0</v>
      </c>
      <c r="M256" s="886" t="s">
        <v>706</v>
      </c>
      <c r="N256" s="886" t="s">
        <v>706</v>
      </c>
      <c r="O256" s="909"/>
      <c r="P256" s="886">
        <f>O256</f>
        <v>0</v>
      </c>
      <c r="Q256" s="886" t="s">
        <v>706</v>
      </c>
      <c r="R256" s="886" t="s">
        <v>706</v>
      </c>
      <c r="S256" s="886">
        <f>K256+O256</f>
        <v>0</v>
      </c>
      <c r="T256" s="888">
        <f>S256</f>
        <v>0</v>
      </c>
    </row>
    <row r="257" spans="1:20" ht="18" hidden="1" customHeight="1">
      <c r="A257" s="902" t="s">
        <v>708</v>
      </c>
      <c r="B257" s="903"/>
      <c r="C257" s="886" t="e">
        <f>ROUND((Q257-R257)/H257/12,0)</f>
        <v>#DIV/0!</v>
      </c>
      <c r="D257" s="886" t="e">
        <f>ROUND(R257/F257/12,0)</f>
        <v>#DIV/0!</v>
      </c>
      <c r="E257" s="891">
        <f>E258+E259</f>
        <v>0</v>
      </c>
      <c r="F257" s="892">
        <f>F258+F259</f>
        <v>0</v>
      </c>
      <c r="G257" s="892">
        <f>G258+G259</f>
        <v>0</v>
      </c>
      <c r="H257" s="893">
        <f>IF(E257+G257=H258+H259,E257+G257, "CHYBA")</f>
        <v>0</v>
      </c>
      <c r="I257" s="889">
        <f>I258+I259</f>
        <v>0</v>
      </c>
      <c r="J257" s="886">
        <f t="shared" ref="J257" si="80">J258+J259</f>
        <v>0</v>
      </c>
      <c r="K257" s="886">
        <f>K260</f>
        <v>0</v>
      </c>
      <c r="L257" s="886">
        <f>IF(I257+K257=L258+L259+L260,I257+K257,"CHYBA")</f>
        <v>0</v>
      </c>
      <c r="M257" s="886">
        <f>M258+M259</f>
        <v>0</v>
      </c>
      <c r="N257" s="886">
        <f>N258+N259</f>
        <v>0</v>
      </c>
      <c r="O257" s="886">
        <f>O260</f>
        <v>0</v>
      </c>
      <c r="P257" s="886">
        <f>IF(M257+O257=P258+P259+P260,M257+O257,"CHYBA")</f>
        <v>0</v>
      </c>
      <c r="Q257" s="886">
        <f>Q258+Q259</f>
        <v>0</v>
      </c>
      <c r="R257" s="886">
        <f>R258+R259</f>
        <v>0</v>
      </c>
      <c r="S257" s="886">
        <f>S260</f>
        <v>0</v>
      </c>
      <c r="T257" s="888">
        <f>IF(Q257+S257=T258+T259+T260,Q257+S257,"CHYBA")</f>
        <v>0</v>
      </c>
    </row>
    <row r="258" spans="1:20" ht="15" hidden="1" customHeight="1">
      <c r="A258" s="901" t="s">
        <v>73</v>
      </c>
      <c r="B258" s="885" t="s">
        <v>706</v>
      </c>
      <c r="C258" s="886" t="e">
        <f>ROUND((Q258-R258)/H258/12,0)</f>
        <v>#DIV/0!</v>
      </c>
      <c r="D258" s="886" t="e">
        <f>ROUND(R258/F258/12,0)</f>
        <v>#DIV/0!</v>
      </c>
      <c r="E258" s="906"/>
      <c r="F258" s="907"/>
      <c r="G258" s="907"/>
      <c r="H258" s="888">
        <f>E258+G258</f>
        <v>0</v>
      </c>
      <c r="I258" s="908"/>
      <c r="J258" s="909"/>
      <c r="K258" s="886" t="s">
        <v>706</v>
      </c>
      <c r="L258" s="886">
        <f>I258</f>
        <v>0</v>
      </c>
      <c r="M258" s="909"/>
      <c r="N258" s="909"/>
      <c r="O258" s="886" t="s">
        <v>706</v>
      </c>
      <c r="P258" s="886">
        <f>M258</f>
        <v>0</v>
      </c>
      <c r="Q258" s="886">
        <f>I258+M258</f>
        <v>0</v>
      </c>
      <c r="R258" s="886">
        <f>J258+N258</f>
        <v>0</v>
      </c>
      <c r="S258" s="886" t="s">
        <v>706</v>
      </c>
      <c r="T258" s="888">
        <f>Q258</f>
        <v>0</v>
      </c>
    </row>
    <row r="259" spans="1:20" ht="15" hidden="1" customHeight="1">
      <c r="A259" s="901" t="s">
        <v>74</v>
      </c>
      <c r="B259" s="885" t="s">
        <v>706</v>
      </c>
      <c r="C259" s="886" t="e">
        <f>ROUND((Q259-R259)/H259/12,0)</f>
        <v>#DIV/0!</v>
      </c>
      <c r="D259" s="886" t="e">
        <f>ROUND(R259/F259/12,0)</f>
        <v>#DIV/0!</v>
      </c>
      <c r="E259" s="906"/>
      <c r="F259" s="907"/>
      <c r="G259" s="907"/>
      <c r="H259" s="888">
        <f>E259+G259</f>
        <v>0</v>
      </c>
      <c r="I259" s="908"/>
      <c r="J259" s="909"/>
      <c r="K259" s="886" t="s">
        <v>706</v>
      </c>
      <c r="L259" s="886">
        <f>I259</f>
        <v>0</v>
      </c>
      <c r="M259" s="909"/>
      <c r="N259" s="909"/>
      <c r="O259" s="886" t="s">
        <v>706</v>
      </c>
      <c r="P259" s="886">
        <f>M259</f>
        <v>0</v>
      </c>
      <c r="Q259" s="886">
        <f>I259+M259</f>
        <v>0</v>
      </c>
      <c r="R259" s="886">
        <f>J259+N259</f>
        <v>0</v>
      </c>
      <c r="S259" s="886" t="s">
        <v>706</v>
      </c>
      <c r="T259" s="888">
        <f>Q259</f>
        <v>0</v>
      </c>
    </row>
    <row r="260" spans="1:20" ht="15" hidden="1" customHeight="1">
      <c r="A260" s="901" t="s">
        <v>75</v>
      </c>
      <c r="B260" s="885" t="s">
        <v>706</v>
      </c>
      <c r="C260" s="886" t="s">
        <v>706</v>
      </c>
      <c r="D260" s="886" t="s">
        <v>706</v>
      </c>
      <c r="E260" s="891" t="s">
        <v>706</v>
      </c>
      <c r="F260" s="892" t="s">
        <v>706</v>
      </c>
      <c r="G260" s="892" t="s">
        <v>706</v>
      </c>
      <c r="H260" s="893" t="s">
        <v>706</v>
      </c>
      <c r="I260" s="889" t="s">
        <v>706</v>
      </c>
      <c r="J260" s="886" t="s">
        <v>706</v>
      </c>
      <c r="K260" s="909"/>
      <c r="L260" s="886">
        <f>K260</f>
        <v>0</v>
      </c>
      <c r="M260" s="886" t="s">
        <v>706</v>
      </c>
      <c r="N260" s="886" t="s">
        <v>706</v>
      </c>
      <c r="O260" s="909"/>
      <c r="P260" s="886">
        <f>O260</f>
        <v>0</v>
      </c>
      <c r="Q260" s="886" t="s">
        <v>706</v>
      </c>
      <c r="R260" s="886" t="s">
        <v>706</v>
      </c>
      <c r="S260" s="886">
        <f>K260+O260</f>
        <v>0</v>
      </c>
      <c r="T260" s="888">
        <f>S260</f>
        <v>0</v>
      </c>
    </row>
    <row r="261" spans="1:20" ht="18" hidden="1" customHeight="1">
      <c r="A261" s="902" t="s">
        <v>708</v>
      </c>
      <c r="B261" s="903"/>
      <c r="C261" s="886" t="e">
        <f>ROUND((Q261-R261)/H261/12,0)</f>
        <v>#DIV/0!</v>
      </c>
      <c r="D261" s="886" t="e">
        <f>ROUND(R261/F261/12,0)</f>
        <v>#DIV/0!</v>
      </c>
      <c r="E261" s="891">
        <f>E262+E263</f>
        <v>0</v>
      </c>
      <c r="F261" s="892">
        <f>F262+F263</f>
        <v>0</v>
      </c>
      <c r="G261" s="892">
        <f>G262+G263</f>
        <v>0</v>
      </c>
      <c r="H261" s="893">
        <f>IF(E261+G261=H262+H263,E261+G261, "CHYBA")</f>
        <v>0</v>
      </c>
      <c r="I261" s="889">
        <f>I262+I263</f>
        <v>0</v>
      </c>
      <c r="J261" s="886">
        <f t="shared" ref="J261" si="81">J262+J263</f>
        <v>0</v>
      </c>
      <c r="K261" s="886">
        <f>K264</f>
        <v>0</v>
      </c>
      <c r="L261" s="886">
        <f>IF(I261+K261=L262+L263+L264,I261+K261,"CHYBA")</f>
        <v>0</v>
      </c>
      <c r="M261" s="886">
        <f>M262+M263</f>
        <v>0</v>
      </c>
      <c r="N261" s="886">
        <f>N262+N263</f>
        <v>0</v>
      </c>
      <c r="O261" s="886">
        <f>O264</f>
        <v>0</v>
      </c>
      <c r="P261" s="886">
        <f>IF(M261+O261=P262+P263+P264,M261+O261,"CHYBA")</f>
        <v>0</v>
      </c>
      <c r="Q261" s="886">
        <f>Q262+Q263</f>
        <v>0</v>
      </c>
      <c r="R261" s="886">
        <f>R262+R263</f>
        <v>0</v>
      </c>
      <c r="S261" s="886">
        <f>S264</f>
        <v>0</v>
      </c>
      <c r="T261" s="888">
        <f>IF(Q261+S261=T262+T263+T264,Q261+S261,"CHYBA")</f>
        <v>0</v>
      </c>
    </row>
    <row r="262" spans="1:20" ht="15" hidden="1" customHeight="1">
      <c r="A262" s="901" t="s">
        <v>73</v>
      </c>
      <c r="B262" s="885" t="s">
        <v>706</v>
      </c>
      <c r="C262" s="886" t="e">
        <f>ROUND((Q262-R262)/H262/12,0)</f>
        <v>#DIV/0!</v>
      </c>
      <c r="D262" s="886" t="e">
        <f>ROUND(R262/F262/12,0)</f>
        <v>#DIV/0!</v>
      </c>
      <c r="E262" s="906"/>
      <c r="F262" s="907"/>
      <c r="G262" s="907"/>
      <c r="H262" s="888">
        <f>E262+G262</f>
        <v>0</v>
      </c>
      <c r="I262" s="908"/>
      <c r="J262" s="909"/>
      <c r="K262" s="886" t="s">
        <v>706</v>
      </c>
      <c r="L262" s="886">
        <f>I262</f>
        <v>0</v>
      </c>
      <c r="M262" s="909"/>
      <c r="N262" s="909"/>
      <c r="O262" s="886" t="s">
        <v>706</v>
      </c>
      <c r="P262" s="886">
        <f>M262</f>
        <v>0</v>
      </c>
      <c r="Q262" s="886">
        <f>I262+M262</f>
        <v>0</v>
      </c>
      <c r="R262" s="886">
        <f>J262+N262</f>
        <v>0</v>
      </c>
      <c r="S262" s="886" t="s">
        <v>706</v>
      </c>
      <c r="T262" s="888">
        <f>Q262</f>
        <v>0</v>
      </c>
    </row>
    <row r="263" spans="1:20" ht="15" hidden="1" customHeight="1">
      <c r="A263" s="901" t="s">
        <v>74</v>
      </c>
      <c r="B263" s="885" t="s">
        <v>706</v>
      </c>
      <c r="C263" s="886" t="e">
        <f>ROUND((Q263-R263)/H263/12,0)</f>
        <v>#DIV/0!</v>
      </c>
      <c r="D263" s="886" t="e">
        <f>ROUND(R263/F263/12,0)</f>
        <v>#DIV/0!</v>
      </c>
      <c r="E263" s="906"/>
      <c r="F263" s="907"/>
      <c r="G263" s="907"/>
      <c r="H263" s="888">
        <f>E263+G263</f>
        <v>0</v>
      </c>
      <c r="I263" s="908"/>
      <c r="J263" s="909"/>
      <c r="K263" s="886" t="s">
        <v>706</v>
      </c>
      <c r="L263" s="886">
        <f>I263</f>
        <v>0</v>
      </c>
      <c r="M263" s="909"/>
      <c r="N263" s="909"/>
      <c r="O263" s="886" t="s">
        <v>706</v>
      </c>
      <c r="P263" s="886">
        <f>M263</f>
        <v>0</v>
      </c>
      <c r="Q263" s="886">
        <f>I263+M263</f>
        <v>0</v>
      </c>
      <c r="R263" s="886">
        <f>J263+N263</f>
        <v>0</v>
      </c>
      <c r="S263" s="886" t="s">
        <v>706</v>
      </c>
      <c r="T263" s="888">
        <f>Q263</f>
        <v>0</v>
      </c>
    </row>
    <row r="264" spans="1:20" ht="15" hidden="1" customHeight="1">
      <c r="A264" s="901" t="s">
        <v>75</v>
      </c>
      <c r="B264" s="885" t="s">
        <v>706</v>
      </c>
      <c r="C264" s="886" t="s">
        <v>706</v>
      </c>
      <c r="D264" s="886" t="s">
        <v>706</v>
      </c>
      <c r="E264" s="891" t="s">
        <v>706</v>
      </c>
      <c r="F264" s="892" t="s">
        <v>706</v>
      </c>
      <c r="G264" s="892" t="s">
        <v>706</v>
      </c>
      <c r="H264" s="893" t="s">
        <v>706</v>
      </c>
      <c r="I264" s="889" t="s">
        <v>706</v>
      </c>
      <c r="J264" s="886" t="s">
        <v>706</v>
      </c>
      <c r="K264" s="909"/>
      <c r="L264" s="886">
        <f>K264</f>
        <v>0</v>
      </c>
      <c r="M264" s="886" t="s">
        <v>706</v>
      </c>
      <c r="N264" s="886" t="s">
        <v>706</v>
      </c>
      <c r="O264" s="909"/>
      <c r="P264" s="886">
        <f>O264</f>
        <v>0</v>
      </c>
      <c r="Q264" s="886" t="s">
        <v>706</v>
      </c>
      <c r="R264" s="886" t="s">
        <v>706</v>
      </c>
      <c r="S264" s="886">
        <f>K264+O264</f>
        <v>0</v>
      </c>
      <c r="T264" s="888">
        <f>S264</f>
        <v>0</v>
      </c>
    </row>
    <row r="265" spans="1:20" ht="18" hidden="1" customHeight="1">
      <c r="A265" s="902" t="s">
        <v>708</v>
      </c>
      <c r="B265" s="903"/>
      <c r="C265" s="886" t="e">
        <f>ROUND((Q265-R265)/H265/12,0)</f>
        <v>#DIV/0!</v>
      </c>
      <c r="D265" s="886" t="e">
        <f>ROUND(R265/F265/12,0)</f>
        <v>#DIV/0!</v>
      </c>
      <c r="E265" s="891">
        <f>E266+E267</f>
        <v>0</v>
      </c>
      <c r="F265" s="892">
        <f>F266+F267</f>
        <v>0</v>
      </c>
      <c r="G265" s="892">
        <f>G266+G267</f>
        <v>0</v>
      </c>
      <c r="H265" s="893">
        <f>IF(E265+G265=H266+H267,E265+G265, "CHYBA")</f>
        <v>0</v>
      </c>
      <c r="I265" s="889">
        <f>I266+I267</f>
        <v>0</v>
      </c>
      <c r="J265" s="886">
        <f t="shared" ref="J265" si="82">J266+J267</f>
        <v>0</v>
      </c>
      <c r="K265" s="886">
        <f>K268</f>
        <v>0</v>
      </c>
      <c r="L265" s="886">
        <f>IF(I265+K265=L266+L267+L268,I265+K265,"CHYBA")</f>
        <v>0</v>
      </c>
      <c r="M265" s="886">
        <f>M266+M267</f>
        <v>0</v>
      </c>
      <c r="N265" s="886">
        <f>N266+N267</f>
        <v>0</v>
      </c>
      <c r="O265" s="886">
        <f>O268</f>
        <v>0</v>
      </c>
      <c r="P265" s="886">
        <f>IF(M265+O265=P266+P267+P268,M265+O265,"CHYBA")</f>
        <v>0</v>
      </c>
      <c r="Q265" s="886">
        <f>Q266+Q267</f>
        <v>0</v>
      </c>
      <c r="R265" s="886">
        <f>R266+R267</f>
        <v>0</v>
      </c>
      <c r="S265" s="886">
        <f>S268</f>
        <v>0</v>
      </c>
      <c r="T265" s="888">
        <f>IF(Q265+S265=T266+T267+T268,Q265+S265,"CHYBA")</f>
        <v>0</v>
      </c>
    </row>
    <row r="266" spans="1:20" ht="15" hidden="1" customHeight="1">
      <c r="A266" s="901" t="s">
        <v>73</v>
      </c>
      <c r="B266" s="885" t="s">
        <v>706</v>
      </c>
      <c r="C266" s="886" t="e">
        <f>ROUND((Q266-R266)/H266/12,0)</f>
        <v>#DIV/0!</v>
      </c>
      <c r="D266" s="886" t="e">
        <f>ROUND(R266/F266/12,0)</f>
        <v>#DIV/0!</v>
      </c>
      <c r="E266" s="906"/>
      <c r="F266" s="907"/>
      <c r="G266" s="907"/>
      <c r="H266" s="888">
        <f>E266+G266</f>
        <v>0</v>
      </c>
      <c r="I266" s="908"/>
      <c r="J266" s="909"/>
      <c r="K266" s="886" t="s">
        <v>706</v>
      </c>
      <c r="L266" s="886">
        <f>I266</f>
        <v>0</v>
      </c>
      <c r="M266" s="909"/>
      <c r="N266" s="909"/>
      <c r="O266" s="886" t="s">
        <v>706</v>
      </c>
      <c r="P266" s="886">
        <f>M266</f>
        <v>0</v>
      </c>
      <c r="Q266" s="886">
        <f>I266+M266</f>
        <v>0</v>
      </c>
      <c r="R266" s="886">
        <f>J266+N266</f>
        <v>0</v>
      </c>
      <c r="S266" s="886" t="s">
        <v>706</v>
      </c>
      <c r="T266" s="888">
        <f>Q266</f>
        <v>0</v>
      </c>
    </row>
    <row r="267" spans="1:20" ht="15" hidden="1" customHeight="1">
      <c r="A267" s="901" t="s">
        <v>74</v>
      </c>
      <c r="B267" s="885" t="s">
        <v>706</v>
      </c>
      <c r="C267" s="886" t="e">
        <f>ROUND((Q267-R267)/H267/12,0)</f>
        <v>#DIV/0!</v>
      </c>
      <c r="D267" s="886" t="e">
        <f>ROUND(R267/F267/12,0)</f>
        <v>#DIV/0!</v>
      </c>
      <c r="E267" s="906"/>
      <c r="F267" s="907"/>
      <c r="G267" s="907"/>
      <c r="H267" s="888">
        <f>E267+G267</f>
        <v>0</v>
      </c>
      <c r="I267" s="908"/>
      <c r="J267" s="909"/>
      <c r="K267" s="886" t="s">
        <v>706</v>
      </c>
      <c r="L267" s="886">
        <f>I267</f>
        <v>0</v>
      </c>
      <c r="M267" s="909"/>
      <c r="N267" s="909"/>
      <c r="O267" s="886" t="s">
        <v>706</v>
      </c>
      <c r="P267" s="886">
        <f>M267</f>
        <v>0</v>
      </c>
      <c r="Q267" s="886">
        <f>I267+M267</f>
        <v>0</v>
      </c>
      <c r="R267" s="886">
        <f>J267+N267</f>
        <v>0</v>
      </c>
      <c r="S267" s="886" t="s">
        <v>706</v>
      </c>
      <c r="T267" s="888">
        <f>Q267</f>
        <v>0</v>
      </c>
    </row>
    <row r="268" spans="1:20" ht="15" hidden="1" customHeight="1">
      <c r="A268" s="901" t="s">
        <v>75</v>
      </c>
      <c r="B268" s="885" t="s">
        <v>706</v>
      </c>
      <c r="C268" s="886" t="s">
        <v>706</v>
      </c>
      <c r="D268" s="886" t="s">
        <v>706</v>
      </c>
      <c r="E268" s="891" t="s">
        <v>706</v>
      </c>
      <c r="F268" s="892" t="s">
        <v>706</v>
      </c>
      <c r="G268" s="892" t="s">
        <v>706</v>
      </c>
      <c r="H268" s="893" t="s">
        <v>706</v>
      </c>
      <c r="I268" s="889" t="s">
        <v>706</v>
      </c>
      <c r="J268" s="886" t="s">
        <v>706</v>
      </c>
      <c r="K268" s="909"/>
      <c r="L268" s="886">
        <f>K268</f>
        <v>0</v>
      </c>
      <c r="M268" s="886" t="s">
        <v>706</v>
      </c>
      <c r="N268" s="886" t="s">
        <v>706</v>
      </c>
      <c r="O268" s="909"/>
      <c r="P268" s="886">
        <f>O268</f>
        <v>0</v>
      </c>
      <c r="Q268" s="886" t="s">
        <v>706</v>
      </c>
      <c r="R268" s="886" t="s">
        <v>706</v>
      </c>
      <c r="S268" s="886">
        <f>K268+O268</f>
        <v>0</v>
      </c>
      <c r="T268" s="888">
        <f>S268</f>
        <v>0</v>
      </c>
    </row>
    <row r="269" spans="1:20" ht="18" hidden="1" customHeight="1">
      <c r="A269" s="902" t="s">
        <v>708</v>
      </c>
      <c r="B269" s="903"/>
      <c r="C269" s="886" t="e">
        <f>ROUND((Q269-R269)/H269/12,0)</f>
        <v>#DIV/0!</v>
      </c>
      <c r="D269" s="886" t="e">
        <f>ROUND(R269/F269/12,0)</f>
        <v>#DIV/0!</v>
      </c>
      <c r="E269" s="891">
        <f>E270+E271</f>
        <v>0</v>
      </c>
      <c r="F269" s="892">
        <f>F270+F271</f>
        <v>0</v>
      </c>
      <c r="G269" s="892">
        <f>G270+G271</f>
        <v>0</v>
      </c>
      <c r="H269" s="893">
        <f>IF(E269+G269=H270+H271,E269+G269, "CHYBA")</f>
        <v>0</v>
      </c>
      <c r="I269" s="889">
        <f>I270+I271</f>
        <v>0</v>
      </c>
      <c r="J269" s="886">
        <f t="shared" ref="J269" si="83">J270+J271</f>
        <v>0</v>
      </c>
      <c r="K269" s="886">
        <f>K272</f>
        <v>0</v>
      </c>
      <c r="L269" s="886">
        <f>IF(I269+K269=L270+L271+L272,I269+K269,"CHYBA")</f>
        <v>0</v>
      </c>
      <c r="M269" s="886">
        <f>M270+M271</f>
        <v>0</v>
      </c>
      <c r="N269" s="886">
        <f>N270+N271</f>
        <v>0</v>
      </c>
      <c r="O269" s="886">
        <f>O272</f>
        <v>0</v>
      </c>
      <c r="P269" s="886">
        <f>IF(M269+O269=P270+P271+P272,M269+O269,"CHYBA")</f>
        <v>0</v>
      </c>
      <c r="Q269" s="886">
        <f>Q270+Q271</f>
        <v>0</v>
      </c>
      <c r="R269" s="886">
        <f>R270+R271</f>
        <v>0</v>
      </c>
      <c r="S269" s="886">
        <f>S272</f>
        <v>0</v>
      </c>
      <c r="T269" s="888">
        <f>IF(Q269+S269=T270+T271+T272,Q269+S269,"CHYBA")</f>
        <v>0</v>
      </c>
    </row>
    <row r="270" spans="1:20" ht="15" hidden="1" customHeight="1">
      <c r="A270" s="901" t="s">
        <v>73</v>
      </c>
      <c r="B270" s="885" t="s">
        <v>706</v>
      </c>
      <c r="C270" s="886" t="e">
        <f>ROUND((Q270-R270)/H270/12,0)</f>
        <v>#DIV/0!</v>
      </c>
      <c r="D270" s="886" t="e">
        <f>ROUND(R270/F270/12,0)</f>
        <v>#DIV/0!</v>
      </c>
      <c r="E270" s="906"/>
      <c r="F270" s="907"/>
      <c r="G270" s="907"/>
      <c r="H270" s="888">
        <f>E270+G270</f>
        <v>0</v>
      </c>
      <c r="I270" s="908"/>
      <c r="J270" s="909"/>
      <c r="K270" s="886" t="s">
        <v>706</v>
      </c>
      <c r="L270" s="886">
        <f>I270</f>
        <v>0</v>
      </c>
      <c r="M270" s="909"/>
      <c r="N270" s="909"/>
      <c r="O270" s="886" t="s">
        <v>706</v>
      </c>
      <c r="P270" s="886">
        <f>M270</f>
        <v>0</v>
      </c>
      <c r="Q270" s="886">
        <f>I270+M270</f>
        <v>0</v>
      </c>
      <c r="R270" s="886">
        <f>J270+N270</f>
        <v>0</v>
      </c>
      <c r="S270" s="886" t="s">
        <v>706</v>
      </c>
      <c r="T270" s="888">
        <f>Q270</f>
        <v>0</v>
      </c>
    </row>
    <row r="271" spans="1:20" ht="15" hidden="1" customHeight="1">
      <c r="A271" s="901" t="s">
        <v>74</v>
      </c>
      <c r="B271" s="885" t="s">
        <v>706</v>
      </c>
      <c r="C271" s="886" t="e">
        <f>ROUND((Q271-R271)/H271/12,0)</f>
        <v>#DIV/0!</v>
      </c>
      <c r="D271" s="886" t="e">
        <f>ROUND(R271/F271/12,0)</f>
        <v>#DIV/0!</v>
      </c>
      <c r="E271" s="906"/>
      <c r="F271" s="907"/>
      <c r="G271" s="907"/>
      <c r="H271" s="888">
        <f>E271+G271</f>
        <v>0</v>
      </c>
      <c r="I271" s="908"/>
      <c r="J271" s="909"/>
      <c r="K271" s="886" t="s">
        <v>706</v>
      </c>
      <c r="L271" s="886">
        <f>I271</f>
        <v>0</v>
      </c>
      <c r="M271" s="909"/>
      <c r="N271" s="909"/>
      <c r="O271" s="886" t="s">
        <v>706</v>
      </c>
      <c r="P271" s="886">
        <f>M271</f>
        <v>0</v>
      </c>
      <c r="Q271" s="886">
        <f>I271+M271</f>
        <v>0</v>
      </c>
      <c r="R271" s="886">
        <f>J271+N271</f>
        <v>0</v>
      </c>
      <c r="S271" s="886" t="s">
        <v>706</v>
      </c>
      <c r="T271" s="888">
        <f>Q271</f>
        <v>0</v>
      </c>
    </row>
    <row r="272" spans="1:20" ht="15" hidden="1" customHeight="1">
      <c r="A272" s="901" t="s">
        <v>75</v>
      </c>
      <c r="B272" s="885" t="s">
        <v>706</v>
      </c>
      <c r="C272" s="886" t="s">
        <v>706</v>
      </c>
      <c r="D272" s="886" t="s">
        <v>706</v>
      </c>
      <c r="E272" s="891" t="s">
        <v>706</v>
      </c>
      <c r="F272" s="892" t="s">
        <v>706</v>
      </c>
      <c r="G272" s="892" t="s">
        <v>706</v>
      </c>
      <c r="H272" s="893" t="s">
        <v>706</v>
      </c>
      <c r="I272" s="889" t="s">
        <v>706</v>
      </c>
      <c r="J272" s="886" t="s">
        <v>706</v>
      </c>
      <c r="K272" s="909"/>
      <c r="L272" s="886">
        <f>K272</f>
        <v>0</v>
      </c>
      <c r="M272" s="886" t="s">
        <v>706</v>
      </c>
      <c r="N272" s="886" t="s">
        <v>706</v>
      </c>
      <c r="O272" s="909"/>
      <c r="P272" s="886">
        <f>O272</f>
        <v>0</v>
      </c>
      <c r="Q272" s="886" t="s">
        <v>706</v>
      </c>
      <c r="R272" s="886" t="s">
        <v>706</v>
      </c>
      <c r="S272" s="886">
        <f>K272+O272</f>
        <v>0</v>
      </c>
      <c r="T272" s="888">
        <f>S272</f>
        <v>0</v>
      </c>
    </row>
    <row r="273" spans="1:20" ht="18" hidden="1" customHeight="1">
      <c r="A273" s="902" t="s">
        <v>708</v>
      </c>
      <c r="B273" s="903"/>
      <c r="C273" s="886" t="e">
        <f>ROUND((Q273-R273)/H273/12,0)</f>
        <v>#DIV/0!</v>
      </c>
      <c r="D273" s="886" t="e">
        <f>ROUND(R273/F273/12,0)</f>
        <v>#DIV/0!</v>
      </c>
      <c r="E273" s="891">
        <f>E274+E275</f>
        <v>0</v>
      </c>
      <c r="F273" s="892">
        <f>F274+F275</f>
        <v>0</v>
      </c>
      <c r="G273" s="892">
        <f>G274+G275</f>
        <v>0</v>
      </c>
      <c r="H273" s="893">
        <f>IF(E273+G273=H274+H275,E273+G273, "CHYBA")</f>
        <v>0</v>
      </c>
      <c r="I273" s="889">
        <f>I274+I275</f>
        <v>0</v>
      </c>
      <c r="J273" s="886">
        <f t="shared" ref="J273" si="84">J274+J275</f>
        <v>0</v>
      </c>
      <c r="K273" s="886">
        <f>K276</f>
        <v>0</v>
      </c>
      <c r="L273" s="886">
        <f>IF(I273+K273=L274+L275+L276,I273+K273,"CHYBA")</f>
        <v>0</v>
      </c>
      <c r="M273" s="886">
        <f>M274+M275</f>
        <v>0</v>
      </c>
      <c r="N273" s="886">
        <f>N274+N275</f>
        <v>0</v>
      </c>
      <c r="O273" s="886">
        <f>O276</f>
        <v>0</v>
      </c>
      <c r="P273" s="886">
        <f>IF(M273+O273=P274+P275+P276,M273+O273,"CHYBA")</f>
        <v>0</v>
      </c>
      <c r="Q273" s="886">
        <f>Q274+Q275</f>
        <v>0</v>
      </c>
      <c r="R273" s="886">
        <f>R274+R275</f>
        <v>0</v>
      </c>
      <c r="S273" s="886">
        <f>S276</f>
        <v>0</v>
      </c>
      <c r="T273" s="888">
        <f>IF(Q273+S273=T274+T275+T276,Q273+S273,"CHYBA")</f>
        <v>0</v>
      </c>
    </row>
    <row r="274" spans="1:20" ht="15" hidden="1" customHeight="1">
      <c r="A274" s="901" t="s">
        <v>73</v>
      </c>
      <c r="B274" s="885" t="s">
        <v>706</v>
      </c>
      <c r="C274" s="886" t="e">
        <f>ROUND((Q274-R274)/H274/12,0)</f>
        <v>#DIV/0!</v>
      </c>
      <c r="D274" s="886" t="e">
        <f>ROUND(R274/F274/12,0)</f>
        <v>#DIV/0!</v>
      </c>
      <c r="E274" s="906"/>
      <c r="F274" s="907"/>
      <c r="G274" s="907"/>
      <c r="H274" s="888">
        <f>E274+G274</f>
        <v>0</v>
      </c>
      <c r="I274" s="908"/>
      <c r="J274" s="909"/>
      <c r="K274" s="886" t="s">
        <v>706</v>
      </c>
      <c r="L274" s="886">
        <f>I274</f>
        <v>0</v>
      </c>
      <c r="M274" s="909"/>
      <c r="N274" s="909"/>
      <c r="O274" s="886" t="s">
        <v>706</v>
      </c>
      <c r="P274" s="886">
        <f>M274</f>
        <v>0</v>
      </c>
      <c r="Q274" s="886">
        <f>I274+M274</f>
        <v>0</v>
      </c>
      <c r="R274" s="886">
        <f>J274+N274</f>
        <v>0</v>
      </c>
      <c r="S274" s="886" t="s">
        <v>706</v>
      </c>
      <c r="T274" s="888">
        <f>Q274</f>
        <v>0</v>
      </c>
    </row>
    <row r="275" spans="1:20" ht="15" hidden="1" customHeight="1">
      <c r="A275" s="901" t="s">
        <v>74</v>
      </c>
      <c r="B275" s="885" t="s">
        <v>706</v>
      </c>
      <c r="C275" s="886" t="e">
        <f>ROUND((Q275-R275)/H275/12,0)</f>
        <v>#DIV/0!</v>
      </c>
      <c r="D275" s="886" t="e">
        <f>ROUND(R275/F275/12,0)</f>
        <v>#DIV/0!</v>
      </c>
      <c r="E275" s="906"/>
      <c r="F275" s="907"/>
      <c r="G275" s="907"/>
      <c r="H275" s="888">
        <f>E275+G275</f>
        <v>0</v>
      </c>
      <c r="I275" s="908"/>
      <c r="J275" s="909"/>
      <c r="K275" s="886" t="s">
        <v>706</v>
      </c>
      <c r="L275" s="886">
        <f>I275</f>
        <v>0</v>
      </c>
      <c r="M275" s="909"/>
      <c r="N275" s="909"/>
      <c r="O275" s="886" t="s">
        <v>706</v>
      </c>
      <c r="P275" s="886">
        <f>M275</f>
        <v>0</v>
      </c>
      <c r="Q275" s="886">
        <f>I275+M275</f>
        <v>0</v>
      </c>
      <c r="R275" s="886">
        <f>J275+N275</f>
        <v>0</v>
      </c>
      <c r="S275" s="886" t="s">
        <v>706</v>
      </c>
      <c r="T275" s="888">
        <f>Q275</f>
        <v>0</v>
      </c>
    </row>
    <row r="276" spans="1:20" ht="15.75" hidden="1" customHeight="1" thickBot="1">
      <c r="A276" s="918" t="s">
        <v>75</v>
      </c>
      <c r="B276" s="919" t="s">
        <v>706</v>
      </c>
      <c r="C276" s="920" t="s">
        <v>706</v>
      </c>
      <c r="D276" s="920" t="s">
        <v>706</v>
      </c>
      <c r="E276" s="921" t="s">
        <v>706</v>
      </c>
      <c r="F276" s="922" t="s">
        <v>706</v>
      </c>
      <c r="G276" s="922" t="s">
        <v>706</v>
      </c>
      <c r="H276" s="923" t="s">
        <v>706</v>
      </c>
      <c r="I276" s="924" t="s">
        <v>706</v>
      </c>
      <c r="J276" s="920" t="s">
        <v>706</v>
      </c>
      <c r="K276" s="925"/>
      <c r="L276" s="920">
        <f>K276</f>
        <v>0</v>
      </c>
      <c r="M276" s="920" t="s">
        <v>706</v>
      </c>
      <c r="N276" s="920" t="s">
        <v>706</v>
      </c>
      <c r="O276" s="925"/>
      <c r="P276" s="920">
        <f>O276</f>
        <v>0</v>
      </c>
      <c r="Q276" s="920" t="s">
        <v>706</v>
      </c>
      <c r="R276" s="920" t="s">
        <v>706</v>
      </c>
      <c r="S276" s="920">
        <f>K276+O276</f>
        <v>0</v>
      </c>
      <c r="T276" s="926">
        <f>S276</f>
        <v>0</v>
      </c>
    </row>
    <row r="277" spans="1:20" ht="15.75" hidden="1" customHeight="1">
      <c r="A277" s="895" t="s">
        <v>709</v>
      </c>
      <c r="B277" s="896" t="s">
        <v>706</v>
      </c>
      <c r="C277" s="897" t="e">
        <f>ROUND((Q277-R277)/H277/12,0)</f>
        <v>#DIV/0!</v>
      </c>
      <c r="D277" s="897" t="e">
        <f>ROUND(R277/F277/12,0)</f>
        <v>#DIV/0!</v>
      </c>
      <c r="E277" s="898">
        <f>E278+E279</f>
        <v>0</v>
      </c>
      <c r="F277" s="897">
        <f>F278+F279</f>
        <v>0</v>
      </c>
      <c r="G277" s="897">
        <f>G278+G279</f>
        <v>0</v>
      </c>
      <c r="H277" s="899">
        <f>IF(E277+G277=H278+H279,E277+G277, "CHYBA")</f>
        <v>0</v>
      </c>
      <c r="I277" s="900">
        <f>I278+I279</f>
        <v>0</v>
      </c>
      <c r="J277" s="897">
        <f t="shared" ref="J277" si="85">J278+J279</f>
        <v>0</v>
      </c>
      <c r="K277" s="897">
        <f>K280</f>
        <v>0</v>
      </c>
      <c r="L277" s="897">
        <f>IF(I277+K277=L278+L279+L280,I277+K277,"CHYBA")</f>
        <v>0</v>
      </c>
      <c r="M277" s="897">
        <f>M278+M279</f>
        <v>0</v>
      </c>
      <c r="N277" s="897">
        <f>N278+N279</f>
        <v>0</v>
      </c>
      <c r="O277" s="897">
        <f>O280</f>
        <v>0</v>
      </c>
      <c r="P277" s="897">
        <f>IF(M277+O277=P278+P279+P280,M277+O277,"CHYBA")</f>
        <v>0</v>
      </c>
      <c r="Q277" s="897">
        <f>Q278+Q279</f>
        <v>0</v>
      </c>
      <c r="R277" s="897">
        <f>R278+R279</f>
        <v>0</v>
      </c>
      <c r="S277" s="897">
        <f>S280</f>
        <v>0</v>
      </c>
      <c r="T277" s="899">
        <f>IF(Q277+S277=T278+T279+T280,Q277+S277,"CHYBA")</f>
        <v>0</v>
      </c>
    </row>
    <row r="278" spans="1:20" ht="15" hidden="1" customHeight="1">
      <c r="A278" s="901" t="s">
        <v>73</v>
      </c>
      <c r="B278" s="885" t="s">
        <v>706</v>
      </c>
      <c r="C278" s="886" t="e">
        <f>ROUND((Q278-R278)/H278/12,0)</f>
        <v>#DIV/0!</v>
      </c>
      <c r="D278" s="886" t="e">
        <f>ROUND(R278/F278/12,0)</f>
        <v>#DIV/0!</v>
      </c>
      <c r="E278" s="887">
        <f>E282+E286+E290+E294+E298+E302+E306</f>
        <v>0</v>
      </c>
      <c r="F278" s="886">
        <f>F282+F286+F290+F294+F298+F302+F306</f>
        <v>0</v>
      </c>
      <c r="G278" s="886">
        <f>G282+G286+G290+G294+G298+G302+G306</f>
        <v>0</v>
      </c>
      <c r="H278" s="888">
        <f>E278+G278</f>
        <v>0</v>
      </c>
      <c r="I278" s="889">
        <f>I282+I286+I290+I294+I298+I302+I306</f>
        <v>0</v>
      </c>
      <c r="J278" s="886">
        <f t="shared" ref="J278:J279" si="86">J282+J286+J290+J294+J298+J302+J306</f>
        <v>0</v>
      </c>
      <c r="K278" s="886" t="s">
        <v>706</v>
      </c>
      <c r="L278" s="886">
        <f>I278</f>
        <v>0</v>
      </c>
      <c r="M278" s="886">
        <f>M282+M286+M290+M294+M298+M302+M306</f>
        <v>0</v>
      </c>
      <c r="N278" s="886">
        <f t="shared" ref="N278:N279" si="87">N282+N286+N290+N294+N298+N302+N306</f>
        <v>0</v>
      </c>
      <c r="O278" s="886" t="s">
        <v>706</v>
      </c>
      <c r="P278" s="886">
        <f>M278</f>
        <v>0</v>
      </c>
      <c r="Q278" s="886">
        <f>I278+M278</f>
        <v>0</v>
      </c>
      <c r="R278" s="886">
        <f>J278+N278</f>
        <v>0</v>
      </c>
      <c r="S278" s="886" t="s">
        <v>706</v>
      </c>
      <c r="T278" s="888">
        <f>Q278</f>
        <v>0</v>
      </c>
    </row>
    <row r="279" spans="1:20" ht="15" hidden="1" customHeight="1">
      <c r="A279" s="901" t="s">
        <v>74</v>
      </c>
      <c r="B279" s="885" t="s">
        <v>706</v>
      </c>
      <c r="C279" s="886" t="e">
        <f>ROUND((Q279-R279)/H279/12,0)</f>
        <v>#DIV/0!</v>
      </c>
      <c r="D279" s="886" t="e">
        <f>ROUND(R279/F279/12,0)</f>
        <v>#DIV/0!</v>
      </c>
      <c r="E279" s="887">
        <f>E283+E287+E291+E295+E299+E303+E307</f>
        <v>0</v>
      </c>
      <c r="F279" s="886">
        <f t="shared" ref="F279:G279" si="88">F283+F287+F291+F295+F299+F303+F307</f>
        <v>0</v>
      </c>
      <c r="G279" s="886">
        <f t="shared" si="88"/>
        <v>0</v>
      </c>
      <c r="H279" s="888">
        <f>E279+G279</f>
        <v>0</v>
      </c>
      <c r="I279" s="889">
        <f>I283+I287+I291+I295+I299+I303+I307</f>
        <v>0</v>
      </c>
      <c r="J279" s="886">
        <f t="shared" si="86"/>
        <v>0</v>
      </c>
      <c r="K279" s="886" t="s">
        <v>706</v>
      </c>
      <c r="L279" s="886">
        <f>I279</f>
        <v>0</v>
      </c>
      <c r="M279" s="886">
        <f>M283+M287+M291+M295+M299+M303+M307</f>
        <v>0</v>
      </c>
      <c r="N279" s="886">
        <f t="shared" si="87"/>
        <v>0</v>
      </c>
      <c r="O279" s="886" t="s">
        <v>706</v>
      </c>
      <c r="P279" s="886">
        <f>M279</f>
        <v>0</v>
      </c>
      <c r="Q279" s="886">
        <f>I279+M279</f>
        <v>0</v>
      </c>
      <c r="R279" s="886">
        <f>J279+N279</f>
        <v>0</v>
      </c>
      <c r="S279" s="886" t="s">
        <v>706</v>
      </c>
      <c r="T279" s="888">
        <f>Q279</f>
        <v>0</v>
      </c>
    </row>
    <row r="280" spans="1:20" ht="15" hidden="1" customHeight="1">
      <c r="A280" s="901" t="s">
        <v>75</v>
      </c>
      <c r="B280" s="885" t="s">
        <v>706</v>
      </c>
      <c r="C280" s="886" t="s">
        <v>706</v>
      </c>
      <c r="D280" s="886" t="s">
        <v>706</v>
      </c>
      <c r="E280" s="891" t="s">
        <v>706</v>
      </c>
      <c r="F280" s="892" t="s">
        <v>706</v>
      </c>
      <c r="G280" s="892" t="s">
        <v>706</v>
      </c>
      <c r="H280" s="893" t="s">
        <v>706</v>
      </c>
      <c r="I280" s="889" t="s">
        <v>706</v>
      </c>
      <c r="J280" s="886" t="s">
        <v>706</v>
      </c>
      <c r="K280" s="886">
        <f>K284+K288+K292+K296+K300+K304+K308</f>
        <v>0</v>
      </c>
      <c r="L280" s="886">
        <f>K280</f>
        <v>0</v>
      </c>
      <c r="M280" s="886" t="s">
        <v>706</v>
      </c>
      <c r="N280" s="886" t="s">
        <v>706</v>
      </c>
      <c r="O280" s="886">
        <f>O284+O288+O292+O296+O300+O304+O308</f>
        <v>0</v>
      </c>
      <c r="P280" s="886">
        <f>O280</f>
        <v>0</v>
      </c>
      <c r="Q280" s="886" t="s">
        <v>706</v>
      </c>
      <c r="R280" s="886" t="s">
        <v>706</v>
      </c>
      <c r="S280" s="886">
        <f>K280+O280</f>
        <v>0</v>
      </c>
      <c r="T280" s="888">
        <f>S280</f>
        <v>0</v>
      </c>
    </row>
    <row r="281" spans="1:20" ht="18" hidden="1" customHeight="1">
      <c r="A281" s="902" t="s">
        <v>708</v>
      </c>
      <c r="B281" s="903"/>
      <c r="C281" s="886" t="e">
        <f>ROUND((Q281-R281)/H281/12,0)</f>
        <v>#DIV/0!</v>
      </c>
      <c r="D281" s="886" t="e">
        <f>ROUND(R281/F281/12,0)</f>
        <v>#DIV/0!</v>
      </c>
      <c r="E281" s="891">
        <f>E282+E283</f>
        <v>0</v>
      </c>
      <c r="F281" s="892">
        <f>F282+F283</f>
        <v>0</v>
      </c>
      <c r="G281" s="892">
        <f>G282+G283</f>
        <v>0</v>
      </c>
      <c r="H281" s="893">
        <f>IF(E281+G281=H282+H283,E281+G281, "CHYBA")</f>
        <v>0</v>
      </c>
      <c r="I281" s="904">
        <f>I282+I283</f>
        <v>0</v>
      </c>
      <c r="J281" s="905">
        <f>J282+J283</f>
        <v>0</v>
      </c>
      <c r="K281" s="905">
        <f>K284</f>
        <v>0</v>
      </c>
      <c r="L281" s="905">
        <f>IF(I281+K281=L282+L283+L284,I281+K281,"CHYBA")</f>
        <v>0</v>
      </c>
      <c r="M281" s="886">
        <f>M282+M283</f>
        <v>0</v>
      </c>
      <c r="N281" s="886">
        <f>N282+N283</f>
        <v>0</v>
      </c>
      <c r="O281" s="886">
        <f>O284</f>
        <v>0</v>
      </c>
      <c r="P281" s="886">
        <f>IF(M281+O281=P282+P283+P284,M281+O281,"CHYBA")</f>
        <v>0</v>
      </c>
      <c r="Q281" s="886">
        <f>Q282+Q283</f>
        <v>0</v>
      </c>
      <c r="R281" s="886">
        <f>R282+R283</f>
        <v>0</v>
      </c>
      <c r="S281" s="886">
        <f>S284</f>
        <v>0</v>
      </c>
      <c r="T281" s="888">
        <f>IF(Q281+S281=T282+T283+T284,Q281+S281,"CHYBA")</f>
        <v>0</v>
      </c>
    </row>
    <row r="282" spans="1:20" ht="15" hidden="1" customHeight="1">
      <c r="A282" s="901" t="s">
        <v>73</v>
      </c>
      <c r="B282" s="885" t="s">
        <v>706</v>
      </c>
      <c r="C282" s="886" t="e">
        <f>ROUND((Q282-R282)/H282/12,0)</f>
        <v>#DIV/0!</v>
      </c>
      <c r="D282" s="886" t="e">
        <f>ROUND(R282/F282/12,0)</f>
        <v>#DIV/0!</v>
      </c>
      <c r="E282" s="906"/>
      <c r="F282" s="907"/>
      <c r="G282" s="907"/>
      <c r="H282" s="888">
        <f>E282+G282</f>
        <v>0</v>
      </c>
      <c r="I282" s="908"/>
      <c r="J282" s="909"/>
      <c r="K282" s="905" t="s">
        <v>706</v>
      </c>
      <c r="L282" s="905">
        <f>I282</f>
        <v>0</v>
      </c>
      <c r="M282" s="909"/>
      <c r="N282" s="909"/>
      <c r="O282" s="886" t="s">
        <v>706</v>
      </c>
      <c r="P282" s="886">
        <f>M282</f>
        <v>0</v>
      </c>
      <c r="Q282" s="886">
        <f>I282+M282</f>
        <v>0</v>
      </c>
      <c r="R282" s="886">
        <f>J282+N282</f>
        <v>0</v>
      </c>
      <c r="S282" s="886" t="s">
        <v>706</v>
      </c>
      <c r="T282" s="888">
        <f>Q282</f>
        <v>0</v>
      </c>
    </row>
    <row r="283" spans="1:20" ht="15" hidden="1" customHeight="1">
      <c r="A283" s="901" t="s">
        <v>74</v>
      </c>
      <c r="B283" s="885" t="s">
        <v>706</v>
      </c>
      <c r="C283" s="886" t="e">
        <f>ROUND((Q283-R283)/H283/12,0)</f>
        <v>#DIV/0!</v>
      </c>
      <c r="D283" s="886" t="e">
        <f>ROUND(R283/F283/12,0)</f>
        <v>#DIV/0!</v>
      </c>
      <c r="E283" s="906"/>
      <c r="F283" s="907"/>
      <c r="G283" s="907"/>
      <c r="H283" s="888">
        <f>E283+G283</f>
        <v>0</v>
      </c>
      <c r="I283" s="908"/>
      <c r="J283" s="909"/>
      <c r="K283" s="905" t="s">
        <v>706</v>
      </c>
      <c r="L283" s="905">
        <f>I283</f>
        <v>0</v>
      </c>
      <c r="M283" s="909"/>
      <c r="N283" s="909"/>
      <c r="O283" s="886" t="s">
        <v>706</v>
      </c>
      <c r="P283" s="886">
        <f>M283</f>
        <v>0</v>
      </c>
      <c r="Q283" s="886">
        <f>I283+M283</f>
        <v>0</v>
      </c>
      <c r="R283" s="886">
        <f>J283+N283</f>
        <v>0</v>
      </c>
      <c r="S283" s="886" t="s">
        <v>706</v>
      </c>
      <c r="T283" s="888">
        <f>Q283</f>
        <v>0</v>
      </c>
    </row>
    <row r="284" spans="1:20" ht="15" hidden="1" customHeight="1">
      <c r="A284" s="901" t="s">
        <v>75</v>
      </c>
      <c r="B284" s="885" t="s">
        <v>706</v>
      </c>
      <c r="C284" s="886" t="s">
        <v>706</v>
      </c>
      <c r="D284" s="886" t="s">
        <v>706</v>
      </c>
      <c r="E284" s="891" t="s">
        <v>706</v>
      </c>
      <c r="F284" s="892" t="s">
        <v>706</v>
      </c>
      <c r="G284" s="892" t="s">
        <v>706</v>
      </c>
      <c r="H284" s="893" t="s">
        <v>706</v>
      </c>
      <c r="I284" s="889" t="s">
        <v>706</v>
      </c>
      <c r="J284" s="886" t="s">
        <v>706</v>
      </c>
      <c r="K284" s="909"/>
      <c r="L284" s="905">
        <f>K284</f>
        <v>0</v>
      </c>
      <c r="M284" s="886" t="s">
        <v>706</v>
      </c>
      <c r="N284" s="886" t="s">
        <v>706</v>
      </c>
      <c r="O284" s="909"/>
      <c r="P284" s="886">
        <f>O284</f>
        <v>0</v>
      </c>
      <c r="Q284" s="886" t="s">
        <v>706</v>
      </c>
      <c r="R284" s="886" t="s">
        <v>706</v>
      </c>
      <c r="S284" s="886">
        <f>K284+O284</f>
        <v>0</v>
      </c>
      <c r="T284" s="888">
        <f>S284</f>
        <v>0</v>
      </c>
    </row>
    <row r="285" spans="1:20" ht="18" hidden="1" customHeight="1">
      <c r="A285" s="902" t="s">
        <v>708</v>
      </c>
      <c r="B285" s="903"/>
      <c r="C285" s="886" t="e">
        <f>ROUND((Q285-R285)/H285/12,0)</f>
        <v>#DIV/0!</v>
      </c>
      <c r="D285" s="886" t="e">
        <f>ROUND(R285/F285/12,0)</f>
        <v>#DIV/0!</v>
      </c>
      <c r="E285" s="891">
        <f>E286+E287</f>
        <v>0</v>
      </c>
      <c r="F285" s="892">
        <f>F286+F287</f>
        <v>0</v>
      </c>
      <c r="G285" s="892">
        <f>G286+G287</f>
        <v>0</v>
      </c>
      <c r="H285" s="893">
        <f>IF(E285+G285=H286+H287,E285+G285, "CHYBA")</f>
        <v>0</v>
      </c>
      <c r="I285" s="889">
        <f>I286+I287</f>
        <v>0</v>
      </c>
      <c r="J285" s="886">
        <f t="shared" ref="J285" si="89">J286+J287</f>
        <v>0</v>
      </c>
      <c r="K285" s="886">
        <f>K288</f>
        <v>0</v>
      </c>
      <c r="L285" s="886">
        <f>IF(I285+K285=L286+L287+L288,I285+K285,"CHYBA")</f>
        <v>0</v>
      </c>
      <c r="M285" s="886">
        <f>M286+M287</f>
        <v>0</v>
      </c>
      <c r="N285" s="886">
        <f>N286+N287</f>
        <v>0</v>
      </c>
      <c r="O285" s="886">
        <f>O288</f>
        <v>0</v>
      </c>
      <c r="P285" s="886">
        <f>IF(M285+O285=P286+P287+P288,M285+O285,"CHYBA")</f>
        <v>0</v>
      </c>
      <c r="Q285" s="886">
        <f>Q286+Q287</f>
        <v>0</v>
      </c>
      <c r="R285" s="886">
        <f>R286+R287</f>
        <v>0</v>
      </c>
      <c r="S285" s="886">
        <f>S288</f>
        <v>0</v>
      </c>
      <c r="T285" s="888">
        <f>IF(Q285+S285=T286+T287+T288,Q285+S285,"CHYBA")</f>
        <v>0</v>
      </c>
    </row>
    <row r="286" spans="1:20" ht="15" hidden="1" customHeight="1">
      <c r="A286" s="901" t="s">
        <v>73</v>
      </c>
      <c r="B286" s="885" t="s">
        <v>706</v>
      </c>
      <c r="C286" s="886" t="e">
        <f>ROUND((Q286-R286)/H286/12,0)</f>
        <v>#DIV/0!</v>
      </c>
      <c r="D286" s="886" t="e">
        <f>ROUND(R286/F286/12,0)</f>
        <v>#DIV/0!</v>
      </c>
      <c r="E286" s="906"/>
      <c r="F286" s="907"/>
      <c r="G286" s="907"/>
      <c r="H286" s="888">
        <f>E286+G286</f>
        <v>0</v>
      </c>
      <c r="I286" s="908"/>
      <c r="J286" s="909"/>
      <c r="K286" s="886" t="s">
        <v>706</v>
      </c>
      <c r="L286" s="886">
        <f>I286</f>
        <v>0</v>
      </c>
      <c r="M286" s="909"/>
      <c r="N286" s="909"/>
      <c r="O286" s="886" t="s">
        <v>706</v>
      </c>
      <c r="P286" s="886">
        <f>M286</f>
        <v>0</v>
      </c>
      <c r="Q286" s="886">
        <f>I286+M286</f>
        <v>0</v>
      </c>
      <c r="R286" s="886">
        <f>J286+N286</f>
        <v>0</v>
      </c>
      <c r="S286" s="886" t="s">
        <v>706</v>
      </c>
      <c r="T286" s="888">
        <f>Q286</f>
        <v>0</v>
      </c>
    </row>
    <row r="287" spans="1:20" ht="15" hidden="1" customHeight="1">
      <c r="A287" s="901" t="s">
        <v>74</v>
      </c>
      <c r="B287" s="885" t="s">
        <v>706</v>
      </c>
      <c r="C287" s="886" t="e">
        <f>ROUND((Q287-R287)/H287/12,0)</f>
        <v>#DIV/0!</v>
      </c>
      <c r="D287" s="886" t="e">
        <f>ROUND(R287/F287/12,0)</f>
        <v>#DIV/0!</v>
      </c>
      <c r="E287" s="906"/>
      <c r="F287" s="907"/>
      <c r="G287" s="907"/>
      <c r="H287" s="888">
        <f>E287+G287</f>
        <v>0</v>
      </c>
      <c r="I287" s="908"/>
      <c r="J287" s="909"/>
      <c r="K287" s="886" t="s">
        <v>706</v>
      </c>
      <c r="L287" s="886">
        <f>I287</f>
        <v>0</v>
      </c>
      <c r="M287" s="909"/>
      <c r="N287" s="909"/>
      <c r="O287" s="886" t="s">
        <v>706</v>
      </c>
      <c r="P287" s="886">
        <f>M287</f>
        <v>0</v>
      </c>
      <c r="Q287" s="886">
        <f>I287+M287</f>
        <v>0</v>
      </c>
      <c r="R287" s="886">
        <f>J287+N287</f>
        <v>0</v>
      </c>
      <c r="S287" s="886" t="s">
        <v>706</v>
      </c>
      <c r="T287" s="888">
        <f>Q287</f>
        <v>0</v>
      </c>
    </row>
    <row r="288" spans="1:20" ht="15" hidden="1" customHeight="1">
      <c r="A288" s="901" t="s">
        <v>75</v>
      </c>
      <c r="B288" s="885" t="s">
        <v>706</v>
      </c>
      <c r="C288" s="886" t="s">
        <v>706</v>
      </c>
      <c r="D288" s="886" t="s">
        <v>706</v>
      </c>
      <c r="E288" s="891" t="s">
        <v>706</v>
      </c>
      <c r="F288" s="892" t="s">
        <v>706</v>
      </c>
      <c r="G288" s="892" t="s">
        <v>706</v>
      </c>
      <c r="H288" s="893" t="s">
        <v>706</v>
      </c>
      <c r="I288" s="889" t="s">
        <v>706</v>
      </c>
      <c r="J288" s="886" t="s">
        <v>706</v>
      </c>
      <c r="K288" s="909"/>
      <c r="L288" s="886">
        <f>K288</f>
        <v>0</v>
      </c>
      <c r="M288" s="886" t="s">
        <v>706</v>
      </c>
      <c r="N288" s="886" t="s">
        <v>706</v>
      </c>
      <c r="O288" s="909"/>
      <c r="P288" s="886">
        <f>O288</f>
        <v>0</v>
      </c>
      <c r="Q288" s="886" t="s">
        <v>706</v>
      </c>
      <c r="R288" s="886" t="s">
        <v>706</v>
      </c>
      <c r="S288" s="886">
        <f>K288+O288</f>
        <v>0</v>
      </c>
      <c r="T288" s="888">
        <f>S288</f>
        <v>0</v>
      </c>
    </row>
    <row r="289" spans="1:20" ht="18" hidden="1" customHeight="1">
      <c r="A289" s="902" t="s">
        <v>708</v>
      </c>
      <c r="B289" s="903"/>
      <c r="C289" s="886" t="e">
        <f>ROUND((Q289-R289)/H289/12,0)</f>
        <v>#DIV/0!</v>
      </c>
      <c r="D289" s="886" t="e">
        <f>ROUND(R289/F289/12,0)</f>
        <v>#DIV/0!</v>
      </c>
      <c r="E289" s="891">
        <f>E290+E291</f>
        <v>0</v>
      </c>
      <c r="F289" s="892">
        <f>F290+F291</f>
        <v>0</v>
      </c>
      <c r="G289" s="892">
        <f>G290+G291</f>
        <v>0</v>
      </c>
      <c r="H289" s="893">
        <f>IF(E289+G289=H290+H291,E289+G289, "CHYBA")</f>
        <v>0</v>
      </c>
      <c r="I289" s="889">
        <f>I290+I291</f>
        <v>0</v>
      </c>
      <c r="J289" s="886">
        <f t="shared" ref="J289" si="90">J290+J291</f>
        <v>0</v>
      </c>
      <c r="K289" s="886">
        <f>K292</f>
        <v>0</v>
      </c>
      <c r="L289" s="886">
        <f>IF(I289+K289=L290+L291+L292,I289+K289,"CHYBA")</f>
        <v>0</v>
      </c>
      <c r="M289" s="886">
        <f>M290+M291</f>
        <v>0</v>
      </c>
      <c r="N289" s="886">
        <f>N290+N291</f>
        <v>0</v>
      </c>
      <c r="O289" s="886">
        <f>O292</f>
        <v>0</v>
      </c>
      <c r="P289" s="886">
        <f>IF(M289+O289=P290+P291+P292,M289+O289,"CHYBA")</f>
        <v>0</v>
      </c>
      <c r="Q289" s="886">
        <f>Q290+Q291</f>
        <v>0</v>
      </c>
      <c r="R289" s="886">
        <f>R290+R291</f>
        <v>0</v>
      </c>
      <c r="S289" s="886">
        <f>S292</f>
        <v>0</v>
      </c>
      <c r="T289" s="888">
        <f>IF(Q289+S289=T290+T291+T292,Q289+S289,"CHYBA")</f>
        <v>0</v>
      </c>
    </row>
    <row r="290" spans="1:20" ht="15" hidden="1" customHeight="1">
      <c r="A290" s="901" t="s">
        <v>73</v>
      </c>
      <c r="B290" s="885" t="s">
        <v>706</v>
      </c>
      <c r="C290" s="886" t="e">
        <f>ROUND((Q290-R290)/H290/12,0)</f>
        <v>#DIV/0!</v>
      </c>
      <c r="D290" s="886" t="e">
        <f>ROUND(R290/F290/12,0)</f>
        <v>#DIV/0!</v>
      </c>
      <c r="E290" s="906"/>
      <c r="F290" s="907"/>
      <c r="G290" s="907"/>
      <c r="H290" s="888">
        <f>E290+G290</f>
        <v>0</v>
      </c>
      <c r="I290" s="908"/>
      <c r="J290" s="909"/>
      <c r="K290" s="886" t="s">
        <v>706</v>
      </c>
      <c r="L290" s="886">
        <f>I290</f>
        <v>0</v>
      </c>
      <c r="M290" s="909"/>
      <c r="N290" s="909"/>
      <c r="O290" s="886" t="s">
        <v>706</v>
      </c>
      <c r="P290" s="886">
        <f>M290</f>
        <v>0</v>
      </c>
      <c r="Q290" s="886">
        <f>I290+M290</f>
        <v>0</v>
      </c>
      <c r="R290" s="886">
        <f>J290+N290</f>
        <v>0</v>
      </c>
      <c r="S290" s="886" t="s">
        <v>706</v>
      </c>
      <c r="T290" s="888">
        <f>Q290</f>
        <v>0</v>
      </c>
    </row>
    <row r="291" spans="1:20" ht="15" hidden="1" customHeight="1">
      <c r="A291" s="901" t="s">
        <v>74</v>
      </c>
      <c r="B291" s="885" t="s">
        <v>706</v>
      </c>
      <c r="C291" s="886" t="e">
        <f>ROUND((Q291-R291)/H291/12,0)</f>
        <v>#DIV/0!</v>
      </c>
      <c r="D291" s="886" t="e">
        <f>ROUND(R291/F291/12,0)</f>
        <v>#DIV/0!</v>
      </c>
      <c r="E291" s="906"/>
      <c r="F291" s="907"/>
      <c r="G291" s="907"/>
      <c r="H291" s="888">
        <f>E291+G291</f>
        <v>0</v>
      </c>
      <c r="I291" s="908"/>
      <c r="J291" s="909"/>
      <c r="K291" s="886" t="s">
        <v>706</v>
      </c>
      <c r="L291" s="886">
        <f>I291</f>
        <v>0</v>
      </c>
      <c r="M291" s="909"/>
      <c r="N291" s="909"/>
      <c r="O291" s="886" t="s">
        <v>706</v>
      </c>
      <c r="P291" s="886">
        <f>M291</f>
        <v>0</v>
      </c>
      <c r="Q291" s="886">
        <f>I291+M291</f>
        <v>0</v>
      </c>
      <c r="R291" s="886">
        <f>J291+N291</f>
        <v>0</v>
      </c>
      <c r="S291" s="886" t="s">
        <v>706</v>
      </c>
      <c r="T291" s="888">
        <f>Q291</f>
        <v>0</v>
      </c>
    </row>
    <row r="292" spans="1:20" ht="15" hidden="1" customHeight="1">
      <c r="A292" s="901" t="s">
        <v>75</v>
      </c>
      <c r="B292" s="885" t="s">
        <v>706</v>
      </c>
      <c r="C292" s="886" t="s">
        <v>706</v>
      </c>
      <c r="D292" s="886" t="s">
        <v>706</v>
      </c>
      <c r="E292" s="891" t="s">
        <v>706</v>
      </c>
      <c r="F292" s="892" t="s">
        <v>706</v>
      </c>
      <c r="G292" s="892" t="s">
        <v>706</v>
      </c>
      <c r="H292" s="893" t="s">
        <v>706</v>
      </c>
      <c r="I292" s="889" t="s">
        <v>706</v>
      </c>
      <c r="J292" s="886" t="s">
        <v>706</v>
      </c>
      <c r="K292" s="909"/>
      <c r="L292" s="886">
        <f>K292</f>
        <v>0</v>
      </c>
      <c r="M292" s="886" t="s">
        <v>706</v>
      </c>
      <c r="N292" s="886" t="s">
        <v>706</v>
      </c>
      <c r="O292" s="909"/>
      <c r="P292" s="886">
        <f>O292</f>
        <v>0</v>
      </c>
      <c r="Q292" s="886" t="s">
        <v>706</v>
      </c>
      <c r="R292" s="886" t="s">
        <v>706</v>
      </c>
      <c r="S292" s="886">
        <f>K292+O292</f>
        <v>0</v>
      </c>
      <c r="T292" s="888">
        <f>S292</f>
        <v>0</v>
      </c>
    </row>
    <row r="293" spans="1:20" ht="18" hidden="1" customHeight="1">
      <c r="A293" s="902" t="s">
        <v>708</v>
      </c>
      <c r="B293" s="903"/>
      <c r="C293" s="886" t="e">
        <f>ROUND((Q293-R293)/H293/12,0)</f>
        <v>#DIV/0!</v>
      </c>
      <c r="D293" s="886" t="e">
        <f>ROUND(R293/F293/12,0)</f>
        <v>#DIV/0!</v>
      </c>
      <c r="E293" s="891">
        <f>E294+E295</f>
        <v>0</v>
      </c>
      <c r="F293" s="892">
        <f>F294+F295</f>
        <v>0</v>
      </c>
      <c r="G293" s="892">
        <f>G294+G295</f>
        <v>0</v>
      </c>
      <c r="H293" s="893">
        <f>IF(E293+G293=H294+H295,E293+G293, "CHYBA")</f>
        <v>0</v>
      </c>
      <c r="I293" s="889">
        <f>I294+I295</f>
        <v>0</v>
      </c>
      <c r="J293" s="886">
        <f t="shared" ref="J293" si="91">J294+J295</f>
        <v>0</v>
      </c>
      <c r="K293" s="886">
        <f>K296</f>
        <v>0</v>
      </c>
      <c r="L293" s="886">
        <f>IF(I293+K293=L294+L295+L296,I293+K293,"CHYBA")</f>
        <v>0</v>
      </c>
      <c r="M293" s="886">
        <f>M294+M295</f>
        <v>0</v>
      </c>
      <c r="N293" s="886">
        <f>N294+N295</f>
        <v>0</v>
      </c>
      <c r="O293" s="886">
        <f>O296</f>
        <v>0</v>
      </c>
      <c r="P293" s="886">
        <f>IF(M293+O293=P294+P295+P296,M293+O293,"CHYBA")</f>
        <v>0</v>
      </c>
      <c r="Q293" s="886">
        <f>Q294+Q295</f>
        <v>0</v>
      </c>
      <c r="R293" s="886">
        <f>R294+R295</f>
        <v>0</v>
      </c>
      <c r="S293" s="886">
        <f>S296</f>
        <v>0</v>
      </c>
      <c r="T293" s="888">
        <f>IF(Q293+S293=T294+T295+T296,Q293+S293,"CHYBA")</f>
        <v>0</v>
      </c>
    </row>
    <row r="294" spans="1:20" ht="15" hidden="1" customHeight="1">
      <c r="A294" s="901" t="s">
        <v>73</v>
      </c>
      <c r="B294" s="885" t="s">
        <v>706</v>
      </c>
      <c r="C294" s="886" t="e">
        <f>ROUND((Q294-R294)/H294/12,0)</f>
        <v>#DIV/0!</v>
      </c>
      <c r="D294" s="886" t="e">
        <f>ROUND(R294/F294/12,0)</f>
        <v>#DIV/0!</v>
      </c>
      <c r="E294" s="906"/>
      <c r="F294" s="907"/>
      <c r="G294" s="907"/>
      <c r="H294" s="888">
        <f>E294+G294</f>
        <v>0</v>
      </c>
      <c r="I294" s="908"/>
      <c r="J294" s="909"/>
      <c r="K294" s="886" t="s">
        <v>706</v>
      </c>
      <c r="L294" s="886">
        <f>I294</f>
        <v>0</v>
      </c>
      <c r="M294" s="909"/>
      <c r="N294" s="909"/>
      <c r="O294" s="886" t="s">
        <v>706</v>
      </c>
      <c r="P294" s="886">
        <f>M294</f>
        <v>0</v>
      </c>
      <c r="Q294" s="886">
        <f>I294+M294</f>
        <v>0</v>
      </c>
      <c r="R294" s="886">
        <f>J294+N294</f>
        <v>0</v>
      </c>
      <c r="S294" s="886" t="s">
        <v>706</v>
      </c>
      <c r="T294" s="888">
        <f>Q294</f>
        <v>0</v>
      </c>
    </row>
    <row r="295" spans="1:20" ht="15" hidden="1" customHeight="1">
      <c r="A295" s="901" t="s">
        <v>74</v>
      </c>
      <c r="B295" s="885" t="s">
        <v>706</v>
      </c>
      <c r="C295" s="886" t="e">
        <f>ROUND((Q295-R295)/H295/12,0)</f>
        <v>#DIV/0!</v>
      </c>
      <c r="D295" s="886" t="e">
        <f>ROUND(R295/F295/12,0)</f>
        <v>#DIV/0!</v>
      </c>
      <c r="E295" s="906"/>
      <c r="F295" s="907"/>
      <c r="G295" s="907"/>
      <c r="H295" s="888">
        <f>E295+G295</f>
        <v>0</v>
      </c>
      <c r="I295" s="908"/>
      <c r="J295" s="909"/>
      <c r="K295" s="886" t="s">
        <v>706</v>
      </c>
      <c r="L295" s="886">
        <f>I295</f>
        <v>0</v>
      </c>
      <c r="M295" s="909"/>
      <c r="N295" s="909"/>
      <c r="O295" s="886" t="s">
        <v>706</v>
      </c>
      <c r="P295" s="886">
        <f>M295</f>
        <v>0</v>
      </c>
      <c r="Q295" s="886">
        <f>I295+M295</f>
        <v>0</v>
      </c>
      <c r="R295" s="886">
        <f>J295+N295</f>
        <v>0</v>
      </c>
      <c r="S295" s="886" t="s">
        <v>706</v>
      </c>
      <c r="T295" s="888">
        <f>Q295</f>
        <v>0</v>
      </c>
    </row>
    <row r="296" spans="1:20" ht="15" hidden="1" customHeight="1">
      <c r="A296" s="901" t="s">
        <v>75</v>
      </c>
      <c r="B296" s="885" t="s">
        <v>706</v>
      </c>
      <c r="C296" s="886" t="s">
        <v>706</v>
      </c>
      <c r="D296" s="886" t="s">
        <v>706</v>
      </c>
      <c r="E296" s="891" t="s">
        <v>706</v>
      </c>
      <c r="F296" s="892" t="s">
        <v>706</v>
      </c>
      <c r="G296" s="892" t="s">
        <v>706</v>
      </c>
      <c r="H296" s="893" t="s">
        <v>706</v>
      </c>
      <c r="I296" s="889" t="s">
        <v>706</v>
      </c>
      <c r="J296" s="886" t="s">
        <v>706</v>
      </c>
      <c r="K296" s="909"/>
      <c r="L296" s="886">
        <f>K296</f>
        <v>0</v>
      </c>
      <c r="M296" s="886" t="s">
        <v>706</v>
      </c>
      <c r="N296" s="886" t="s">
        <v>706</v>
      </c>
      <c r="O296" s="909"/>
      <c r="P296" s="886">
        <f>O296</f>
        <v>0</v>
      </c>
      <c r="Q296" s="886" t="s">
        <v>706</v>
      </c>
      <c r="R296" s="886" t="s">
        <v>706</v>
      </c>
      <c r="S296" s="886">
        <f>K296+O296</f>
        <v>0</v>
      </c>
      <c r="T296" s="888">
        <f>S296</f>
        <v>0</v>
      </c>
    </row>
    <row r="297" spans="1:20" ht="18" hidden="1" customHeight="1">
      <c r="A297" s="902" t="s">
        <v>708</v>
      </c>
      <c r="B297" s="903"/>
      <c r="C297" s="886" t="e">
        <f>ROUND((Q297-R297)/H297/12,0)</f>
        <v>#DIV/0!</v>
      </c>
      <c r="D297" s="886" t="e">
        <f>ROUND(R297/F297/12,0)</f>
        <v>#DIV/0!</v>
      </c>
      <c r="E297" s="891">
        <f>E298+E299</f>
        <v>0</v>
      </c>
      <c r="F297" s="892">
        <f>F298+F299</f>
        <v>0</v>
      </c>
      <c r="G297" s="892">
        <f>G298+G299</f>
        <v>0</v>
      </c>
      <c r="H297" s="893">
        <f>IF(E297+G297=H298+H299,E297+G297, "CHYBA")</f>
        <v>0</v>
      </c>
      <c r="I297" s="889">
        <f>I298+I299</f>
        <v>0</v>
      </c>
      <c r="J297" s="886">
        <f t="shared" ref="J297" si="92">J298+J299</f>
        <v>0</v>
      </c>
      <c r="K297" s="886">
        <f>K300</f>
        <v>0</v>
      </c>
      <c r="L297" s="886">
        <f>IF(I297+K297=L298+L299+L300,I297+K297,"CHYBA")</f>
        <v>0</v>
      </c>
      <c r="M297" s="886">
        <f>M298+M299</f>
        <v>0</v>
      </c>
      <c r="N297" s="886">
        <f>N298+N299</f>
        <v>0</v>
      </c>
      <c r="O297" s="886">
        <f>O300</f>
        <v>0</v>
      </c>
      <c r="P297" s="886">
        <f>IF(M297+O297=P298+P299+P300,M297+O297,"CHYBA")</f>
        <v>0</v>
      </c>
      <c r="Q297" s="886">
        <f>Q298+Q299</f>
        <v>0</v>
      </c>
      <c r="R297" s="886">
        <f>R298+R299</f>
        <v>0</v>
      </c>
      <c r="S297" s="886">
        <f>S300</f>
        <v>0</v>
      </c>
      <c r="T297" s="888">
        <f>IF(Q297+S297=T298+T299+T300,Q297+S297,"CHYBA")</f>
        <v>0</v>
      </c>
    </row>
    <row r="298" spans="1:20" ht="15" hidden="1" customHeight="1">
      <c r="A298" s="901" t="s">
        <v>73</v>
      </c>
      <c r="B298" s="885" t="s">
        <v>706</v>
      </c>
      <c r="C298" s="886" t="e">
        <f>ROUND((Q298-R298)/H298/12,0)</f>
        <v>#DIV/0!</v>
      </c>
      <c r="D298" s="886" t="e">
        <f>ROUND(R298/F298/12,0)</f>
        <v>#DIV/0!</v>
      </c>
      <c r="E298" s="906"/>
      <c r="F298" s="907"/>
      <c r="G298" s="907"/>
      <c r="H298" s="888">
        <f>E298+G298</f>
        <v>0</v>
      </c>
      <c r="I298" s="908"/>
      <c r="J298" s="909"/>
      <c r="K298" s="886" t="s">
        <v>706</v>
      </c>
      <c r="L298" s="886">
        <f>I298</f>
        <v>0</v>
      </c>
      <c r="M298" s="909"/>
      <c r="N298" s="909"/>
      <c r="O298" s="886" t="s">
        <v>706</v>
      </c>
      <c r="P298" s="886">
        <f>M298</f>
        <v>0</v>
      </c>
      <c r="Q298" s="886">
        <f>I298+M298</f>
        <v>0</v>
      </c>
      <c r="R298" s="886">
        <f>J298+N298</f>
        <v>0</v>
      </c>
      <c r="S298" s="886" t="s">
        <v>706</v>
      </c>
      <c r="T298" s="888">
        <f>Q298</f>
        <v>0</v>
      </c>
    </row>
    <row r="299" spans="1:20" ht="15" hidden="1" customHeight="1">
      <c r="A299" s="901" t="s">
        <v>74</v>
      </c>
      <c r="B299" s="885" t="s">
        <v>706</v>
      </c>
      <c r="C299" s="886" t="e">
        <f>ROUND((Q299-R299)/H299/12,0)</f>
        <v>#DIV/0!</v>
      </c>
      <c r="D299" s="886" t="e">
        <f>ROUND(R299/F299/12,0)</f>
        <v>#DIV/0!</v>
      </c>
      <c r="E299" s="906"/>
      <c r="F299" s="907"/>
      <c r="G299" s="907"/>
      <c r="H299" s="888">
        <f>E299+G299</f>
        <v>0</v>
      </c>
      <c r="I299" s="908"/>
      <c r="J299" s="909"/>
      <c r="K299" s="886" t="s">
        <v>706</v>
      </c>
      <c r="L299" s="886">
        <f>I299</f>
        <v>0</v>
      </c>
      <c r="M299" s="909"/>
      <c r="N299" s="909"/>
      <c r="O299" s="886" t="s">
        <v>706</v>
      </c>
      <c r="P299" s="886">
        <f>M299</f>
        <v>0</v>
      </c>
      <c r="Q299" s="886">
        <f>I299+M299</f>
        <v>0</v>
      </c>
      <c r="R299" s="886">
        <f>J299+N299</f>
        <v>0</v>
      </c>
      <c r="S299" s="886" t="s">
        <v>706</v>
      </c>
      <c r="T299" s="888">
        <f>Q299</f>
        <v>0</v>
      </c>
    </row>
    <row r="300" spans="1:20" ht="15" hidden="1" customHeight="1">
      <c r="A300" s="901" t="s">
        <v>75</v>
      </c>
      <c r="B300" s="885" t="s">
        <v>706</v>
      </c>
      <c r="C300" s="886" t="s">
        <v>706</v>
      </c>
      <c r="D300" s="886" t="s">
        <v>706</v>
      </c>
      <c r="E300" s="891" t="s">
        <v>706</v>
      </c>
      <c r="F300" s="892" t="s">
        <v>706</v>
      </c>
      <c r="G300" s="892" t="s">
        <v>706</v>
      </c>
      <c r="H300" s="893" t="s">
        <v>706</v>
      </c>
      <c r="I300" s="889" t="s">
        <v>706</v>
      </c>
      <c r="J300" s="886" t="s">
        <v>706</v>
      </c>
      <c r="K300" s="909"/>
      <c r="L300" s="886">
        <f>K300</f>
        <v>0</v>
      </c>
      <c r="M300" s="886" t="s">
        <v>706</v>
      </c>
      <c r="N300" s="886" t="s">
        <v>706</v>
      </c>
      <c r="O300" s="909"/>
      <c r="P300" s="886">
        <f>O300</f>
        <v>0</v>
      </c>
      <c r="Q300" s="886" t="s">
        <v>706</v>
      </c>
      <c r="R300" s="886" t="s">
        <v>706</v>
      </c>
      <c r="S300" s="886">
        <f>K300+O300</f>
        <v>0</v>
      </c>
      <c r="T300" s="888">
        <f>S300</f>
        <v>0</v>
      </c>
    </row>
    <row r="301" spans="1:20" ht="18" hidden="1" customHeight="1">
      <c r="A301" s="902" t="s">
        <v>708</v>
      </c>
      <c r="B301" s="903"/>
      <c r="C301" s="886" t="e">
        <f>ROUND((Q301-R301)/H301/12,0)</f>
        <v>#DIV/0!</v>
      </c>
      <c r="D301" s="886" t="e">
        <f>ROUND(R301/F301/12,0)</f>
        <v>#DIV/0!</v>
      </c>
      <c r="E301" s="891">
        <f>E302+E303</f>
        <v>0</v>
      </c>
      <c r="F301" s="892">
        <f>F302+F303</f>
        <v>0</v>
      </c>
      <c r="G301" s="892">
        <f>G302+G303</f>
        <v>0</v>
      </c>
      <c r="H301" s="893">
        <f>IF(E301+G301=H302+H303,E301+G301, "CHYBA")</f>
        <v>0</v>
      </c>
      <c r="I301" s="889">
        <f>I302+I303</f>
        <v>0</v>
      </c>
      <c r="J301" s="886">
        <f t="shared" ref="J301" si="93">J302+J303</f>
        <v>0</v>
      </c>
      <c r="K301" s="886">
        <f>K304</f>
        <v>0</v>
      </c>
      <c r="L301" s="886">
        <f>IF(I301+K301=L302+L303+L304,I301+K301,"CHYBA")</f>
        <v>0</v>
      </c>
      <c r="M301" s="886">
        <f>M302+M303</f>
        <v>0</v>
      </c>
      <c r="N301" s="886">
        <f>N302+N303</f>
        <v>0</v>
      </c>
      <c r="O301" s="886">
        <f>O304</f>
        <v>0</v>
      </c>
      <c r="P301" s="886">
        <f>IF(M301+O301=P302+P303+P304,M301+O301,"CHYBA")</f>
        <v>0</v>
      </c>
      <c r="Q301" s="886">
        <f>Q302+Q303</f>
        <v>0</v>
      </c>
      <c r="R301" s="886">
        <f>R302+R303</f>
        <v>0</v>
      </c>
      <c r="S301" s="886">
        <f>S304</f>
        <v>0</v>
      </c>
      <c r="T301" s="888">
        <f>IF(Q301+S301=T302+T303+T304,Q301+S301,"CHYBA")</f>
        <v>0</v>
      </c>
    </row>
    <row r="302" spans="1:20" ht="15" hidden="1" customHeight="1">
      <c r="A302" s="901" t="s">
        <v>73</v>
      </c>
      <c r="B302" s="885" t="s">
        <v>706</v>
      </c>
      <c r="C302" s="886" t="e">
        <f>ROUND((Q302-R302)/H302/12,0)</f>
        <v>#DIV/0!</v>
      </c>
      <c r="D302" s="886" t="e">
        <f>ROUND(R302/F302/12,0)</f>
        <v>#DIV/0!</v>
      </c>
      <c r="E302" s="906"/>
      <c r="F302" s="907"/>
      <c r="G302" s="907"/>
      <c r="H302" s="888">
        <f>E302+G302</f>
        <v>0</v>
      </c>
      <c r="I302" s="908"/>
      <c r="J302" s="909"/>
      <c r="K302" s="886" t="s">
        <v>706</v>
      </c>
      <c r="L302" s="886">
        <f>I302</f>
        <v>0</v>
      </c>
      <c r="M302" s="909"/>
      <c r="N302" s="909"/>
      <c r="O302" s="886" t="s">
        <v>706</v>
      </c>
      <c r="P302" s="886">
        <f>M302</f>
        <v>0</v>
      </c>
      <c r="Q302" s="886">
        <f>I302+M302</f>
        <v>0</v>
      </c>
      <c r="R302" s="886">
        <f>J302+N302</f>
        <v>0</v>
      </c>
      <c r="S302" s="886" t="s">
        <v>706</v>
      </c>
      <c r="T302" s="888">
        <f>Q302</f>
        <v>0</v>
      </c>
    </row>
    <row r="303" spans="1:20" ht="15" hidden="1" customHeight="1">
      <c r="A303" s="901" t="s">
        <v>74</v>
      </c>
      <c r="B303" s="885" t="s">
        <v>706</v>
      </c>
      <c r="C303" s="886" t="e">
        <f>ROUND((Q303-R303)/H303/12,0)</f>
        <v>#DIV/0!</v>
      </c>
      <c r="D303" s="886" t="e">
        <f>ROUND(R303/F303/12,0)</f>
        <v>#DIV/0!</v>
      </c>
      <c r="E303" s="906"/>
      <c r="F303" s="907"/>
      <c r="G303" s="907"/>
      <c r="H303" s="888">
        <f>E303+G303</f>
        <v>0</v>
      </c>
      <c r="I303" s="908"/>
      <c r="J303" s="909"/>
      <c r="K303" s="886" t="s">
        <v>706</v>
      </c>
      <c r="L303" s="886">
        <f>I303</f>
        <v>0</v>
      </c>
      <c r="M303" s="909"/>
      <c r="N303" s="909"/>
      <c r="O303" s="886" t="s">
        <v>706</v>
      </c>
      <c r="P303" s="886">
        <f>M303</f>
        <v>0</v>
      </c>
      <c r="Q303" s="886">
        <f>I303+M303</f>
        <v>0</v>
      </c>
      <c r="R303" s="886">
        <f>J303+N303</f>
        <v>0</v>
      </c>
      <c r="S303" s="886" t="s">
        <v>706</v>
      </c>
      <c r="T303" s="888">
        <f>Q303</f>
        <v>0</v>
      </c>
    </row>
    <row r="304" spans="1:20" ht="15" hidden="1" customHeight="1">
      <c r="A304" s="901" t="s">
        <v>75</v>
      </c>
      <c r="B304" s="885" t="s">
        <v>706</v>
      </c>
      <c r="C304" s="886" t="s">
        <v>706</v>
      </c>
      <c r="D304" s="886" t="s">
        <v>706</v>
      </c>
      <c r="E304" s="891" t="s">
        <v>706</v>
      </c>
      <c r="F304" s="892" t="s">
        <v>706</v>
      </c>
      <c r="G304" s="892" t="s">
        <v>706</v>
      </c>
      <c r="H304" s="893" t="s">
        <v>706</v>
      </c>
      <c r="I304" s="889" t="s">
        <v>706</v>
      </c>
      <c r="J304" s="886" t="s">
        <v>706</v>
      </c>
      <c r="K304" s="909"/>
      <c r="L304" s="886">
        <f>K304</f>
        <v>0</v>
      </c>
      <c r="M304" s="886" t="s">
        <v>706</v>
      </c>
      <c r="N304" s="886" t="s">
        <v>706</v>
      </c>
      <c r="O304" s="909"/>
      <c r="P304" s="886">
        <f>O304</f>
        <v>0</v>
      </c>
      <c r="Q304" s="886" t="s">
        <v>706</v>
      </c>
      <c r="R304" s="886" t="s">
        <v>706</v>
      </c>
      <c r="S304" s="886">
        <f>K304+O304</f>
        <v>0</v>
      </c>
      <c r="T304" s="888">
        <f>S304</f>
        <v>0</v>
      </c>
    </row>
    <row r="305" spans="1:20" ht="18" hidden="1" customHeight="1">
      <c r="A305" s="902" t="s">
        <v>708</v>
      </c>
      <c r="B305" s="903"/>
      <c r="C305" s="886" t="e">
        <f>ROUND((Q305-R305)/H305/12,0)</f>
        <v>#DIV/0!</v>
      </c>
      <c r="D305" s="886" t="e">
        <f>ROUND(R305/F305/12,0)</f>
        <v>#DIV/0!</v>
      </c>
      <c r="E305" s="891">
        <f>E306+E307</f>
        <v>0</v>
      </c>
      <c r="F305" s="892">
        <f>F306+F307</f>
        <v>0</v>
      </c>
      <c r="G305" s="892">
        <f>G306+G307</f>
        <v>0</v>
      </c>
      <c r="H305" s="893">
        <f>IF(E305+G305=H306+H307,E305+G305, "CHYBA")</f>
        <v>0</v>
      </c>
      <c r="I305" s="889">
        <f>I306+I307</f>
        <v>0</v>
      </c>
      <c r="J305" s="886">
        <f t="shared" ref="J305" si="94">J306+J307</f>
        <v>0</v>
      </c>
      <c r="K305" s="886">
        <f>K308</f>
        <v>0</v>
      </c>
      <c r="L305" s="886">
        <f>IF(I305+K305=L306+L307+L308,I305+K305,"CHYBA")</f>
        <v>0</v>
      </c>
      <c r="M305" s="886">
        <f>M306+M307</f>
        <v>0</v>
      </c>
      <c r="N305" s="886">
        <f>N306+N307</f>
        <v>0</v>
      </c>
      <c r="O305" s="886">
        <f>O308</f>
        <v>0</v>
      </c>
      <c r="P305" s="886">
        <f>IF(M305+O305=P306+P307+P308,M305+O305,"CHYBA")</f>
        <v>0</v>
      </c>
      <c r="Q305" s="886">
        <f>Q306+Q307</f>
        <v>0</v>
      </c>
      <c r="R305" s="886">
        <f>R306+R307</f>
        <v>0</v>
      </c>
      <c r="S305" s="886">
        <f>S308</f>
        <v>0</v>
      </c>
      <c r="T305" s="888">
        <f>IF(Q305+S305=T306+T307+T308,Q305+S305,"CHYBA")</f>
        <v>0</v>
      </c>
    </row>
    <row r="306" spans="1:20" ht="15" hidden="1" customHeight="1">
      <c r="A306" s="901" t="s">
        <v>73</v>
      </c>
      <c r="B306" s="885" t="s">
        <v>706</v>
      </c>
      <c r="C306" s="886" t="e">
        <f>ROUND((Q306-R306)/H306/12,0)</f>
        <v>#DIV/0!</v>
      </c>
      <c r="D306" s="886" t="e">
        <f>ROUND(R306/F306/12,0)</f>
        <v>#DIV/0!</v>
      </c>
      <c r="E306" s="906"/>
      <c r="F306" s="907"/>
      <c r="G306" s="907"/>
      <c r="H306" s="888">
        <f>E306+G306</f>
        <v>0</v>
      </c>
      <c r="I306" s="908"/>
      <c r="J306" s="909"/>
      <c r="K306" s="886" t="s">
        <v>706</v>
      </c>
      <c r="L306" s="886">
        <f>I306</f>
        <v>0</v>
      </c>
      <c r="M306" s="909"/>
      <c r="N306" s="909"/>
      <c r="O306" s="886" t="s">
        <v>706</v>
      </c>
      <c r="P306" s="886">
        <f>M306</f>
        <v>0</v>
      </c>
      <c r="Q306" s="886">
        <f>I306+M306</f>
        <v>0</v>
      </c>
      <c r="R306" s="886">
        <f>J306+N306</f>
        <v>0</v>
      </c>
      <c r="S306" s="886" t="s">
        <v>706</v>
      </c>
      <c r="T306" s="888">
        <f>Q306</f>
        <v>0</v>
      </c>
    </row>
    <row r="307" spans="1:20" ht="15" hidden="1" customHeight="1">
      <c r="A307" s="901" t="s">
        <v>74</v>
      </c>
      <c r="B307" s="885" t="s">
        <v>706</v>
      </c>
      <c r="C307" s="886" t="e">
        <f>ROUND((Q307-R307)/H307/12,0)</f>
        <v>#DIV/0!</v>
      </c>
      <c r="D307" s="886" t="e">
        <f>ROUND(R307/F307/12,0)</f>
        <v>#DIV/0!</v>
      </c>
      <c r="E307" s="906"/>
      <c r="F307" s="907"/>
      <c r="G307" s="907"/>
      <c r="H307" s="888">
        <f>E307+G307</f>
        <v>0</v>
      </c>
      <c r="I307" s="908"/>
      <c r="J307" s="909"/>
      <c r="K307" s="886" t="s">
        <v>706</v>
      </c>
      <c r="L307" s="886">
        <f>I307</f>
        <v>0</v>
      </c>
      <c r="M307" s="909"/>
      <c r="N307" s="909"/>
      <c r="O307" s="886" t="s">
        <v>706</v>
      </c>
      <c r="P307" s="886">
        <f>M307</f>
        <v>0</v>
      </c>
      <c r="Q307" s="886">
        <f>I307+M307</f>
        <v>0</v>
      </c>
      <c r="R307" s="886">
        <f>J307+N307</f>
        <v>0</v>
      </c>
      <c r="S307" s="886" t="s">
        <v>706</v>
      </c>
      <c r="T307" s="888">
        <f>Q307</f>
        <v>0</v>
      </c>
    </row>
    <row r="308" spans="1:20" ht="15.75" hidden="1" customHeight="1" thickBot="1">
      <c r="A308" s="918" t="s">
        <v>75</v>
      </c>
      <c r="B308" s="919" t="s">
        <v>706</v>
      </c>
      <c r="C308" s="920" t="s">
        <v>706</v>
      </c>
      <c r="D308" s="920" t="s">
        <v>706</v>
      </c>
      <c r="E308" s="921" t="s">
        <v>706</v>
      </c>
      <c r="F308" s="922" t="s">
        <v>706</v>
      </c>
      <c r="G308" s="922" t="s">
        <v>706</v>
      </c>
      <c r="H308" s="923" t="s">
        <v>706</v>
      </c>
      <c r="I308" s="924" t="s">
        <v>706</v>
      </c>
      <c r="J308" s="920" t="s">
        <v>706</v>
      </c>
      <c r="K308" s="925"/>
      <c r="L308" s="920">
        <f>K308</f>
        <v>0</v>
      </c>
      <c r="M308" s="920" t="s">
        <v>706</v>
      </c>
      <c r="N308" s="920" t="s">
        <v>706</v>
      </c>
      <c r="O308" s="925"/>
      <c r="P308" s="920">
        <f>O308</f>
        <v>0</v>
      </c>
      <c r="Q308" s="920" t="s">
        <v>706</v>
      </c>
      <c r="R308" s="920" t="s">
        <v>706</v>
      </c>
      <c r="S308" s="920">
        <f>K308+O308</f>
        <v>0</v>
      </c>
      <c r="T308" s="926">
        <f>S308</f>
        <v>0</v>
      </c>
    </row>
    <row r="309" spans="1:20" ht="15.75" hidden="1" customHeight="1">
      <c r="A309" s="895" t="s">
        <v>709</v>
      </c>
      <c r="B309" s="896" t="s">
        <v>706</v>
      </c>
      <c r="C309" s="897" t="e">
        <f>ROUND((Q309-R309)/H309/12,0)</f>
        <v>#DIV/0!</v>
      </c>
      <c r="D309" s="897" t="e">
        <f>ROUND(R309/F309/12,0)</f>
        <v>#DIV/0!</v>
      </c>
      <c r="E309" s="898">
        <f>E310+E311</f>
        <v>0</v>
      </c>
      <c r="F309" s="897">
        <f>F310+F311</f>
        <v>0</v>
      </c>
      <c r="G309" s="897">
        <f>G310+G311</f>
        <v>0</v>
      </c>
      <c r="H309" s="899">
        <f>IF(E309+G309=H310+H311,E309+G309, "CHYBA")</f>
        <v>0</v>
      </c>
      <c r="I309" s="900">
        <f>I310+I311</f>
        <v>0</v>
      </c>
      <c r="J309" s="897">
        <f t="shared" ref="J309" si="95">J310+J311</f>
        <v>0</v>
      </c>
      <c r="K309" s="897">
        <f>K312</f>
        <v>0</v>
      </c>
      <c r="L309" s="897">
        <f>IF(I309+K309=L310+L311+L312,I309+K309,"CHYBA")</f>
        <v>0</v>
      </c>
      <c r="M309" s="897">
        <f>M310+M311</f>
        <v>0</v>
      </c>
      <c r="N309" s="897">
        <f>N310+N311</f>
        <v>0</v>
      </c>
      <c r="O309" s="897">
        <f>O312</f>
        <v>0</v>
      </c>
      <c r="P309" s="897">
        <f>IF(M309+O309=P310+P311+P312,M309+O309,"CHYBA")</f>
        <v>0</v>
      </c>
      <c r="Q309" s="897">
        <f>Q310+Q311</f>
        <v>0</v>
      </c>
      <c r="R309" s="897">
        <f>R310+R311</f>
        <v>0</v>
      </c>
      <c r="S309" s="897">
        <f>S312</f>
        <v>0</v>
      </c>
      <c r="T309" s="899">
        <f>IF(Q309+S309=T310+T311+T312,Q309+S309,"CHYBA")</f>
        <v>0</v>
      </c>
    </row>
    <row r="310" spans="1:20" ht="15" hidden="1" customHeight="1">
      <c r="A310" s="901" t="s">
        <v>73</v>
      </c>
      <c r="B310" s="885" t="s">
        <v>706</v>
      </c>
      <c r="C310" s="886" t="e">
        <f>ROUND((Q310-R310)/H310/12,0)</f>
        <v>#DIV/0!</v>
      </c>
      <c r="D310" s="886" t="e">
        <f>ROUND(R310/F310/12,0)</f>
        <v>#DIV/0!</v>
      </c>
      <c r="E310" s="887">
        <f>E314+E318+E322+E326+E330+E334+E338</f>
        <v>0</v>
      </c>
      <c r="F310" s="886">
        <f>F314+F318+F322+F326+F330+F334+F338</f>
        <v>0</v>
      </c>
      <c r="G310" s="886">
        <f>G314+G318+G322+G326+G330+G334+G338</f>
        <v>0</v>
      </c>
      <c r="H310" s="888">
        <f>E310+G310</f>
        <v>0</v>
      </c>
      <c r="I310" s="889">
        <f>I314+I318+I322+I326+I330+I334+I338</f>
        <v>0</v>
      </c>
      <c r="J310" s="886">
        <f t="shared" ref="J310:J311" si="96">J314+J318+J322+J326+J330+J334+J338</f>
        <v>0</v>
      </c>
      <c r="K310" s="886" t="s">
        <v>706</v>
      </c>
      <c r="L310" s="886">
        <f>I310</f>
        <v>0</v>
      </c>
      <c r="M310" s="886">
        <f>M314+M318+M322+M326+M330+M334+M338</f>
        <v>0</v>
      </c>
      <c r="N310" s="886">
        <f t="shared" ref="N310:N311" si="97">N314+N318+N322+N326+N330+N334+N338</f>
        <v>0</v>
      </c>
      <c r="O310" s="886" t="s">
        <v>706</v>
      </c>
      <c r="P310" s="886">
        <f>M310</f>
        <v>0</v>
      </c>
      <c r="Q310" s="886">
        <f>I310+M310</f>
        <v>0</v>
      </c>
      <c r="R310" s="886">
        <f>J310+N310</f>
        <v>0</v>
      </c>
      <c r="S310" s="886" t="s">
        <v>706</v>
      </c>
      <c r="T310" s="888">
        <f>Q310</f>
        <v>0</v>
      </c>
    </row>
    <row r="311" spans="1:20" ht="15" hidden="1" customHeight="1">
      <c r="A311" s="901" t="s">
        <v>74</v>
      </c>
      <c r="B311" s="885" t="s">
        <v>706</v>
      </c>
      <c r="C311" s="886" t="e">
        <f>ROUND((Q311-R311)/H311/12,0)</f>
        <v>#DIV/0!</v>
      </c>
      <c r="D311" s="886" t="e">
        <f>ROUND(R311/F311/12,0)</f>
        <v>#DIV/0!</v>
      </c>
      <c r="E311" s="887">
        <f>E315+E319+E323+E327+E331+E335+E339</f>
        <v>0</v>
      </c>
      <c r="F311" s="886">
        <f t="shared" ref="F311:G311" si="98">F315+F319+F323+F327+F331+F335+F339</f>
        <v>0</v>
      </c>
      <c r="G311" s="886">
        <f t="shared" si="98"/>
        <v>0</v>
      </c>
      <c r="H311" s="888">
        <f>E311+G311</f>
        <v>0</v>
      </c>
      <c r="I311" s="889">
        <f>I315+I319+I323+I327+I331+I335+I339</f>
        <v>0</v>
      </c>
      <c r="J311" s="886">
        <f t="shared" si="96"/>
        <v>0</v>
      </c>
      <c r="K311" s="886" t="s">
        <v>706</v>
      </c>
      <c r="L311" s="886">
        <f>I311</f>
        <v>0</v>
      </c>
      <c r="M311" s="886">
        <f>M315+M319+M323+M327+M331+M335+M339</f>
        <v>0</v>
      </c>
      <c r="N311" s="886">
        <f t="shared" si="97"/>
        <v>0</v>
      </c>
      <c r="O311" s="886" t="s">
        <v>706</v>
      </c>
      <c r="P311" s="886">
        <f>M311</f>
        <v>0</v>
      </c>
      <c r="Q311" s="886">
        <f>I311+M311</f>
        <v>0</v>
      </c>
      <c r="R311" s="886">
        <f>J311+N311</f>
        <v>0</v>
      </c>
      <c r="S311" s="886" t="s">
        <v>706</v>
      </c>
      <c r="T311" s="888">
        <f>Q311</f>
        <v>0</v>
      </c>
    </row>
    <row r="312" spans="1:20" ht="15" hidden="1" customHeight="1">
      <c r="A312" s="901" t="s">
        <v>75</v>
      </c>
      <c r="B312" s="885" t="s">
        <v>706</v>
      </c>
      <c r="C312" s="886" t="s">
        <v>706</v>
      </c>
      <c r="D312" s="886" t="s">
        <v>706</v>
      </c>
      <c r="E312" s="891" t="s">
        <v>706</v>
      </c>
      <c r="F312" s="892" t="s">
        <v>706</v>
      </c>
      <c r="G312" s="892" t="s">
        <v>706</v>
      </c>
      <c r="H312" s="893" t="s">
        <v>706</v>
      </c>
      <c r="I312" s="889" t="s">
        <v>706</v>
      </c>
      <c r="J312" s="886" t="s">
        <v>706</v>
      </c>
      <c r="K312" s="886">
        <f>K316+K320+K324+K328+K332+K336+K340</f>
        <v>0</v>
      </c>
      <c r="L312" s="886">
        <f>K312</f>
        <v>0</v>
      </c>
      <c r="M312" s="886" t="s">
        <v>706</v>
      </c>
      <c r="N312" s="886" t="s">
        <v>706</v>
      </c>
      <c r="O312" s="886">
        <f>O316+O320+O324+O328+O332+O336+O340</f>
        <v>0</v>
      </c>
      <c r="P312" s="886">
        <f>O312</f>
        <v>0</v>
      </c>
      <c r="Q312" s="886" t="s">
        <v>706</v>
      </c>
      <c r="R312" s="886" t="s">
        <v>706</v>
      </c>
      <c r="S312" s="886">
        <f>K312+O312</f>
        <v>0</v>
      </c>
      <c r="T312" s="888">
        <f>S312</f>
        <v>0</v>
      </c>
    </row>
    <row r="313" spans="1:20" ht="18" hidden="1" customHeight="1">
      <c r="A313" s="902" t="s">
        <v>708</v>
      </c>
      <c r="B313" s="903"/>
      <c r="C313" s="886" t="e">
        <f>ROUND((Q313-R313)/H313/12,0)</f>
        <v>#DIV/0!</v>
      </c>
      <c r="D313" s="886" t="e">
        <f>ROUND(R313/F313/12,0)</f>
        <v>#DIV/0!</v>
      </c>
      <c r="E313" s="891">
        <f>E314+E315</f>
        <v>0</v>
      </c>
      <c r="F313" s="892">
        <f>F314+F315</f>
        <v>0</v>
      </c>
      <c r="G313" s="892">
        <f>G314+G315</f>
        <v>0</v>
      </c>
      <c r="H313" s="893">
        <f>IF(E313+G313=H314+H315,E313+G313, "CHYBA")</f>
        <v>0</v>
      </c>
      <c r="I313" s="904">
        <f>I314+I315</f>
        <v>0</v>
      </c>
      <c r="J313" s="905">
        <f>J314+J315</f>
        <v>0</v>
      </c>
      <c r="K313" s="905">
        <f>K316</f>
        <v>0</v>
      </c>
      <c r="L313" s="905">
        <f>IF(I313+K313=L314+L315+L316,I313+K313,"CHYBA")</f>
        <v>0</v>
      </c>
      <c r="M313" s="886">
        <f>M314+M315</f>
        <v>0</v>
      </c>
      <c r="N313" s="886">
        <f>N314+N315</f>
        <v>0</v>
      </c>
      <c r="O313" s="886">
        <f>O316</f>
        <v>0</v>
      </c>
      <c r="P313" s="886">
        <f>IF(M313+O313=P314+P315+P316,M313+O313,"CHYBA")</f>
        <v>0</v>
      </c>
      <c r="Q313" s="886">
        <f>Q314+Q315</f>
        <v>0</v>
      </c>
      <c r="R313" s="886">
        <f>R314+R315</f>
        <v>0</v>
      </c>
      <c r="S313" s="886">
        <f>S316</f>
        <v>0</v>
      </c>
      <c r="T313" s="888">
        <f>IF(Q313+S313=T314+T315+T316,Q313+S313,"CHYBA")</f>
        <v>0</v>
      </c>
    </row>
    <row r="314" spans="1:20" ht="15" hidden="1" customHeight="1">
      <c r="A314" s="901" t="s">
        <v>73</v>
      </c>
      <c r="B314" s="885" t="s">
        <v>706</v>
      </c>
      <c r="C314" s="886" t="e">
        <f>ROUND((Q314-R314)/H314/12,0)</f>
        <v>#DIV/0!</v>
      </c>
      <c r="D314" s="886" t="e">
        <f>ROUND(R314/F314/12,0)</f>
        <v>#DIV/0!</v>
      </c>
      <c r="E314" s="906"/>
      <c r="F314" s="907"/>
      <c r="G314" s="907"/>
      <c r="H314" s="888">
        <f>E314+G314</f>
        <v>0</v>
      </c>
      <c r="I314" s="908"/>
      <c r="J314" s="909"/>
      <c r="K314" s="905" t="s">
        <v>706</v>
      </c>
      <c r="L314" s="905">
        <f>I314</f>
        <v>0</v>
      </c>
      <c r="M314" s="909"/>
      <c r="N314" s="909"/>
      <c r="O314" s="886" t="s">
        <v>706</v>
      </c>
      <c r="P314" s="886">
        <f>M314</f>
        <v>0</v>
      </c>
      <c r="Q314" s="886">
        <f>I314+M314</f>
        <v>0</v>
      </c>
      <c r="R314" s="886">
        <f>J314+N314</f>
        <v>0</v>
      </c>
      <c r="S314" s="886" t="s">
        <v>706</v>
      </c>
      <c r="T314" s="888">
        <f>Q314</f>
        <v>0</v>
      </c>
    </row>
    <row r="315" spans="1:20" ht="15" hidden="1" customHeight="1">
      <c r="A315" s="901" t="s">
        <v>74</v>
      </c>
      <c r="B315" s="885" t="s">
        <v>706</v>
      </c>
      <c r="C315" s="886" t="e">
        <f>ROUND((Q315-R315)/H315/12,0)</f>
        <v>#DIV/0!</v>
      </c>
      <c r="D315" s="886" t="e">
        <f>ROUND(R315/F315/12,0)</f>
        <v>#DIV/0!</v>
      </c>
      <c r="E315" s="906"/>
      <c r="F315" s="907"/>
      <c r="G315" s="907"/>
      <c r="H315" s="888">
        <f>E315+G315</f>
        <v>0</v>
      </c>
      <c r="I315" s="908"/>
      <c r="J315" s="909"/>
      <c r="K315" s="905" t="s">
        <v>706</v>
      </c>
      <c r="L315" s="905">
        <f>I315</f>
        <v>0</v>
      </c>
      <c r="M315" s="909"/>
      <c r="N315" s="909"/>
      <c r="O315" s="886" t="s">
        <v>706</v>
      </c>
      <c r="P315" s="886">
        <f>M315</f>
        <v>0</v>
      </c>
      <c r="Q315" s="886">
        <f>I315+M315</f>
        <v>0</v>
      </c>
      <c r="R315" s="886">
        <f>J315+N315</f>
        <v>0</v>
      </c>
      <c r="S315" s="886" t="s">
        <v>706</v>
      </c>
      <c r="T315" s="888">
        <f>Q315</f>
        <v>0</v>
      </c>
    </row>
    <row r="316" spans="1:20" ht="15" hidden="1" customHeight="1">
      <c r="A316" s="901" t="s">
        <v>75</v>
      </c>
      <c r="B316" s="885" t="s">
        <v>706</v>
      </c>
      <c r="C316" s="886" t="s">
        <v>706</v>
      </c>
      <c r="D316" s="886" t="s">
        <v>706</v>
      </c>
      <c r="E316" s="891" t="s">
        <v>706</v>
      </c>
      <c r="F316" s="892" t="s">
        <v>706</v>
      </c>
      <c r="G316" s="892" t="s">
        <v>706</v>
      </c>
      <c r="H316" s="893" t="s">
        <v>706</v>
      </c>
      <c r="I316" s="889" t="s">
        <v>706</v>
      </c>
      <c r="J316" s="886" t="s">
        <v>706</v>
      </c>
      <c r="K316" s="909"/>
      <c r="L316" s="905">
        <f>K316</f>
        <v>0</v>
      </c>
      <c r="M316" s="886" t="s">
        <v>706</v>
      </c>
      <c r="N316" s="886" t="s">
        <v>706</v>
      </c>
      <c r="O316" s="909"/>
      <c r="P316" s="886">
        <f>O316</f>
        <v>0</v>
      </c>
      <c r="Q316" s="886" t="s">
        <v>706</v>
      </c>
      <c r="R316" s="886" t="s">
        <v>706</v>
      </c>
      <c r="S316" s="886">
        <f>K316+O316</f>
        <v>0</v>
      </c>
      <c r="T316" s="888">
        <f>S316</f>
        <v>0</v>
      </c>
    </row>
    <row r="317" spans="1:20" ht="18" hidden="1" customHeight="1">
      <c r="A317" s="902" t="s">
        <v>708</v>
      </c>
      <c r="B317" s="903"/>
      <c r="C317" s="886" t="e">
        <f>ROUND((Q317-R317)/H317/12,0)</f>
        <v>#DIV/0!</v>
      </c>
      <c r="D317" s="886" t="e">
        <f>ROUND(R317/F317/12,0)</f>
        <v>#DIV/0!</v>
      </c>
      <c r="E317" s="891">
        <f>E318+E319</f>
        <v>0</v>
      </c>
      <c r="F317" s="892">
        <f>F318+F319</f>
        <v>0</v>
      </c>
      <c r="G317" s="892">
        <f>G318+G319</f>
        <v>0</v>
      </c>
      <c r="H317" s="893">
        <f>IF(E317+G317=H318+H319,E317+G317, "CHYBA")</f>
        <v>0</v>
      </c>
      <c r="I317" s="889">
        <f>I318+I319</f>
        <v>0</v>
      </c>
      <c r="J317" s="886">
        <f t="shared" ref="J317" si="99">J318+J319</f>
        <v>0</v>
      </c>
      <c r="K317" s="886">
        <f>K320</f>
        <v>0</v>
      </c>
      <c r="L317" s="886">
        <f>IF(I317+K317=L318+L319+L320,I317+K317,"CHYBA")</f>
        <v>0</v>
      </c>
      <c r="M317" s="886">
        <f>M318+M319</f>
        <v>0</v>
      </c>
      <c r="N317" s="886">
        <f>N318+N319</f>
        <v>0</v>
      </c>
      <c r="O317" s="886">
        <f>O320</f>
        <v>0</v>
      </c>
      <c r="P317" s="886">
        <f>IF(M317+O317=P318+P319+P320,M317+O317,"CHYBA")</f>
        <v>0</v>
      </c>
      <c r="Q317" s="886">
        <f>Q318+Q319</f>
        <v>0</v>
      </c>
      <c r="R317" s="886">
        <f>R318+R319</f>
        <v>0</v>
      </c>
      <c r="S317" s="886">
        <f>S320</f>
        <v>0</v>
      </c>
      <c r="T317" s="888">
        <f>IF(Q317+S317=T318+T319+T320,Q317+S317,"CHYBA")</f>
        <v>0</v>
      </c>
    </row>
    <row r="318" spans="1:20" ht="15" hidden="1" customHeight="1">
      <c r="A318" s="901" t="s">
        <v>73</v>
      </c>
      <c r="B318" s="885" t="s">
        <v>706</v>
      </c>
      <c r="C318" s="886" t="e">
        <f>ROUND((Q318-R318)/H318/12,0)</f>
        <v>#DIV/0!</v>
      </c>
      <c r="D318" s="886" t="e">
        <f>ROUND(R318/F318/12,0)</f>
        <v>#DIV/0!</v>
      </c>
      <c r="E318" s="906"/>
      <c r="F318" s="907"/>
      <c r="G318" s="907"/>
      <c r="H318" s="888">
        <f>E318+G318</f>
        <v>0</v>
      </c>
      <c r="I318" s="908"/>
      <c r="J318" s="909"/>
      <c r="K318" s="886" t="s">
        <v>706</v>
      </c>
      <c r="L318" s="886">
        <f>I318</f>
        <v>0</v>
      </c>
      <c r="M318" s="909"/>
      <c r="N318" s="909"/>
      <c r="O318" s="886" t="s">
        <v>706</v>
      </c>
      <c r="P318" s="886">
        <f>M318</f>
        <v>0</v>
      </c>
      <c r="Q318" s="886">
        <f>I318+M318</f>
        <v>0</v>
      </c>
      <c r="R318" s="886">
        <f>J318+N318</f>
        <v>0</v>
      </c>
      <c r="S318" s="886" t="s">
        <v>706</v>
      </c>
      <c r="T318" s="888">
        <f>Q318</f>
        <v>0</v>
      </c>
    </row>
    <row r="319" spans="1:20" ht="15" hidden="1" customHeight="1">
      <c r="A319" s="901" t="s">
        <v>74</v>
      </c>
      <c r="B319" s="885" t="s">
        <v>706</v>
      </c>
      <c r="C319" s="886" t="e">
        <f>ROUND((Q319-R319)/H319/12,0)</f>
        <v>#DIV/0!</v>
      </c>
      <c r="D319" s="886" t="e">
        <f>ROUND(R319/F319/12,0)</f>
        <v>#DIV/0!</v>
      </c>
      <c r="E319" s="906"/>
      <c r="F319" s="907"/>
      <c r="G319" s="907"/>
      <c r="H319" s="888">
        <f>E319+G319</f>
        <v>0</v>
      </c>
      <c r="I319" s="908"/>
      <c r="J319" s="909"/>
      <c r="K319" s="886" t="s">
        <v>706</v>
      </c>
      <c r="L319" s="886">
        <f>I319</f>
        <v>0</v>
      </c>
      <c r="M319" s="909"/>
      <c r="N319" s="909"/>
      <c r="O319" s="886" t="s">
        <v>706</v>
      </c>
      <c r="P319" s="886">
        <f>M319</f>
        <v>0</v>
      </c>
      <c r="Q319" s="886">
        <f>I319+M319</f>
        <v>0</v>
      </c>
      <c r="R319" s="886">
        <f>J319+N319</f>
        <v>0</v>
      </c>
      <c r="S319" s="886" t="s">
        <v>706</v>
      </c>
      <c r="T319" s="888">
        <f>Q319</f>
        <v>0</v>
      </c>
    </row>
    <row r="320" spans="1:20" ht="15" hidden="1" customHeight="1">
      <c r="A320" s="901" t="s">
        <v>75</v>
      </c>
      <c r="B320" s="885" t="s">
        <v>706</v>
      </c>
      <c r="C320" s="886" t="s">
        <v>706</v>
      </c>
      <c r="D320" s="886" t="s">
        <v>706</v>
      </c>
      <c r="E320" s="891" t="s">
        <v>706</v>
      </c>
      <c r="F320" s="892" t="s">
        <v>706</v>
      </c>
      <c r="G320" s="892" t="s">
        <v>706</v>
      </c>
      <c r="H320" s="893" t="s">
        <v>706</v>
      </c>
      <c r="I320" s="889" t="s">
        <v>706</v>
      </c>
      <c r="J320" s="886" t="s">
        <v>706</v>
      </c>
      <c r="K320" s="909"/>
      <c r="L320" s="886">
        <f>K320</f>
        <v>0</v>
      </c>
      <c r="M320" s="886" t="s">
        <v>706</v>
      </c>
      <c r="N320" s="886" t="s">
        <v>706</v>
      </c>
      <c r="O320" s="909"/>
      <c r="P320" s="886">
        <f>O320</f>
        <v>0</v>
      </c>
      <c r="Q320" s="886" t="s">
        <v>706</v>
      </c>
      <c r="R320" s="886" t="s">
        <v>706</v>
      </c>
      <c r="S320" s="886">
        <f>K320+O320</f>
        <v>0</v>
      </c>
      <c r="T320" s="888">
        <f>S320</f>
        <v>0</v>
      </c>
    </row>
    <row r="321" spans="1:20" ht="18" hidden="1" customHeight="1">
      <c r="A321" s="902" t="s">
        <v>708</v>
      </c>
      <c r="B321" s="903"/>
      <c r="C321" s="886" t="e">
        <f>ROUND((Q321-R321)/H321/12,0)</f>
        <v>#DIV/0!</v>
      </c>
      <c r="D321" s="886" t="e">
        <f>ROUND(R321/F321/12,0)</f>
        <v>#DIV/0!</v>
      </c>
      <c r="E321" s="891">
        <f>E322+E323</f>
        <v>0</v>
      </c>
      <c r="F321" s="892">
        <f>F322+F323</f>
        <v>0</v>
      </c>
      <c r="G321" s="892">
        <f>G322+G323</f>
        <v>0</v>
      </c>
      <c r="H321" s="893">
        <f>IF(E321+G321=H322+H323,E321+G321, "CHYBA")</f>
        <v>0</v>
      </c>
      <c r="I321" s="889">
        <f>I322+I323</f>
        <v>0</v>
      </c>
      <c r="J321" s="886">
        <f t="shared" ref="J321" si="100">J322+J323</f>
        <v>0</v>
      </c>
      <c r="K321" s="886">
        <f>K324</f>
        <v>0</v>
      </c>
      <c r="L321" s="886">
        <f>IF(I321+K321=L322+L323+L324,I321+K321,"CHYBA")</f>
        <v>0</v>
      </c>
      <c r="M321" s="886">
        <f>M322+M323</f>
        <v>0</v>
      </c>
      <c r="N321" s="886">
        <f>N322+N323</f>
        <v>0</v>
      </c>
      <c r="O321" s="886">
        <f>O324</f>
        <v>0</v>
      </c>
      <c r="P321" s="886">
        <f>IF(M321+O321=P322+P323+P324,M321+O321,"CHYBA")</f>
        <v>0</v>
      </c>
      <c r="Q321" s="886">
        <f>Q322+Q323</f>
        <v>0</v>
      </c>
      <c r="R321" s="886">
        <f>R322+R323</f>
        <v>0</v>
      </c>
      <c r="S321" s="886">
        <f>S324</f>
        <v>0</v>
      </c>
      <c r="T321" s="888">
        <f>IF(Q321+S321=T322+T323+T324,Q321+S321,"CHYBA")</f>
        <v>0</v>
      </c>
    </row>
    <row r="322" spans="1:20" ht="15" hidden="1" customHeight="1">
      <c r="A322" s="901" t="s">
        <v>73</v>
      </c>
      <c r="B322" s="885" t="s">
        <v>706</v>
      </c>
      <c r="C322" s="886" t="e">
        <f>ROUND((Q322-R322)/H322/12,0)</f>
        <v>#DIV/0!</v>
      </c>
      <c r="D322" s="886" t="e">
        <f>ROUND(R322/F322/12,0)</f>
        <v>#DIV/0!</v>
      </c>
      <c r="E322" s="906"/>
      <c r="F322" s="907"/>
      <c r="G322" s="907"/>
      <c r="H322" s="888">
        <f>E322+G322</f>
        <v>0</v>
      </c>
      <c r="I322" s="908"/>
      <c r="J322" s="909"/>
      <c r="K322" s="886" t="s">
        <v>706</v>
      </c>
      <c r="L322" s="886">
        <f>I322</f>
        <v>0</v>
      </c>
      <c r="M322" s="909"/>
      <c r="N322" s="909"/>
      <c r="O322" s="886" t="s">
        <v>706</v>
      </c>
      <c r="P322" s="886">
        <f>M322</f>
        <v>0</v>
      </c>
      <c r="Q322" s="886">
        <f>I322+M322</f>
        <v>0</v>
      </c>
      <c r="R322" s="886">
        <f>J322+N322</f>
        <v>0</v>
      </c>
      <c r="S322" s="886" t="s">
        <v>706</v>
      </c>
      <c r="T322" s="888">
        <f>Q322</f>
        <v>0</v>
      </c>
    </row>
    <row r="323" spans="1:20" ht="15" hidden="1" customHeight="1">
      <c r="A323" s="901" t="s">
        <v>74</v>
      </c>
      <c r="B323" s="885" t="s">
        <v>706</v>
      </c>
      <c r="C323" s="886" t="e">
        <f>ROUND((Q323-R323)/H323/12,0)</f>
        <v>#DIV/0!</v>
      </c>
      <c r="D323" s="886" t="e">
        <f>ROUND(R323/F323/12,0)</f>
        <v>#DIV/0!</v>
      </c>
      <c r="E323" s="906"/>
      <c r="F323" s="907"/>
      <c r="G323" s="907"/>
      <c r="H323" s="888">
        <f>E323+G323</f>
        <v>0</v>
      </c>
      <c r="I323" s="908"/>
      <c r="J323" s="909"/>
      <c r="K323" s="886" t="s">
        <v>706</v>
      </c>
      <c r="L323" s="886">
        <f>I323</f>
        <v>0</v>
      </c>
      <c r="M323" s="909"/>
      <c r="N323" s="909"/>
      <c r="O323" s="886" t="s">
        <v>706</v>
      </c>
      <c r="P323" s="886">
        <f>M323</f>
        <v>0</v>
      </c>
      <c r="Q323" s="886">
        <f>I323+M323</f>
        <v>0</v>
      </c>
      <c r="R323" s="886">
        <f>J323+N323</f>
        <v>0</v>
      </c>
      <c r="S323" s="886" t="s">
        <v>706</v>
      </c>
      <c r="T323" s="888">
        <f>Q323</f>
        <v>0</v>
      </c>
    </row>
    <row r="324" spans="1:20" ht="15" hidden="1" customHeight="1">
      <c r="A324" s="901" t="s">
        <v>75</v>
      </c>
      <c r="B324" s="885" t="s">
        <v>706</v>
      </c>
      <c r="C324" s="886" t="s">
        <v>706</v>
      </c>
      <c r="D324" s="886" t="s">
        <v>706</v>
      </c>
      <c r="E324" s="891" t="s">
        <v>706</v>
      </c>
      <c r="F324" s="892" t="s">
        <v>706</v>
      </c>
      <c r="G324" s="892" t="s">
        <v>706</v>
      </c>
      <c r="H324" s="893" t="s">
        <v>706</v>
      </c>
      <c r="I324" s="889" t="s">
        <v>706</v>
      </c>
      <c r="J324" s="886" t="s">
        <v>706</v>
      </c>
      <c r="K324" s="909"/>
      <c r="L324" s="886">
        <f>K324</f>
        <v>0</v>
      </c>
      <c r="M324" s="886" t="s">
        <v>706</v>
      </c>
      <c r="N324" s="886" t="s">
        <v>706</v>
      </c>
      <c r="O324" s="909"/>
      <c r="P324" s="886">
        <f>O324</f>
        <v>0</v>
      </c>
      <c r="Q324" s="886" t="s">
        <v>706</v>
      </c>
      <c r="R324" s="886" t="s">
        <v>706</v>
      </c>
      <c r="S324" s="886">
        <f>K324+O324</f>
        <v>0</v>
      </c>
      <c r="T324" s="888">
        <f>S324</f>
        <v>0</v>
      </c>
    </row>
    <row r="325" spans="1:20" ht="18" hidden="1" customHeight="1">
      <c r="A325" s="902" t="s">
        <v>708</v>
      </c>
      <c r="B325" s="903"/>
      <c r="C325" s="886" t="e">
        <f>ROUND((Q325-R325)/H325/12,0)</f>
        <v>#DIV/0!</v>
      </c>
      <c r="D325" s="886" t="e">
        <f>ROUND(R325/F325/12,0)</f>
        <v>#DIV/0!</v>
      </c>
      <c r="E325" s="891">
        <f>E326+E327</f>
        <v>0</v>
      </c>
      <c r="F325" s="892">
        <f>F326+F327</f>
        <v>0</v>
      </c>
      <c r="G325" s="892">
        <f>G326+G327</f>
        <v>0</v>
      </c>
      <c r="H325" s="893">
        <f>IF(E325+G325=H326+H327,E325+G325, "CHYBA")</f>
        <v>0</v>
      </c>
      <c r="I325" s="889">
        <f>I326+I327</f>
        <v>0</v>
      </c>
      <c r="J325" s="886">
        <f t="shared" ref="J325" si="101">J326+J327</f>
        <v>0</v>
      </c>
      <c r="K325" s="886">
        <f>K328</f>
        <v>0</v>
      </c>
      <c r="L325" s="886">
        <f>IF(I325+K325=L326+L327+L328,I325+K325,"CHYBA")</f>
        <v>0</v>
      </c>
      <c r="M325" s="886">
        <f>M326+M327</f>
        <v>0</v>
      </c>
      <c r="N325" s="886">
        <f>N326+N327</f>
        <v>0</v>
      </c>
      <c r="O325" s="886">
        <f>O328</f>
        <v>0</v>
      </c>
      <c r="P325" s="886">
        <f>IF(M325+O325=P326+P327+P328,M325+O325,"CHYBA")</f>
        <v>0</v>
      </c>
      <c r="Q325" s="886">
        <f>Q326+Q327</f>
        <v>0</v>
      </c>
      <c r="R325" s="886">
        <f>R326+R327</f>
        <v>0</v>
      </c>
      <c r="S325" s="886">
        <f>S328</f>
        <v>0</v>
      </c>
      <c r="T325" s="888">
        <f>IF(Q325+S325=T326+T327+T328,Q325+S325,"CHYBA")</f>
        <v>0</v>
      </c>
    </row>
    <row r="326" spans="1:20" ht="15" hidden="1" customHeight="1">
      <c r="A326" s="901" t="s">
        <v>73</v>
      </c>
      <c r="B326" s="885" t="s">
        <v>706</v>
      </c>
      <c r="C326" s="886" t="e">
        <f>ROUND((Q326-R326)/H326/12,0)</f>
        <v>#DIV/0!</v>
      </c>
      <c r="D326" s="886" t="e">
        <f>ROUND(R326/F326/12,0)</f>
        <v>#DIV/0!</v>
      </c>
      <c r="E326" s="906"/>
      <c r="F326" s="907"/>
      <c r="G326" s="907"/>
      <c r="H326" s="888">
        <f>E326+G326</f>
        <v>0</v>
      </c>
      <c r="I326" s="908"/>
      <c r="J326" s="909"/>
      <c r="K326" s="886" t="s">
        <v>706</v>
      </c>
      <c r="L326" s="886">
        <f>I326</f>
        <v>0</v>
      </c>
      <c r="M326" s="909"/>
      <c r="N326" s="909"/>
      <c r="O326" s="886" t="s">
        <v>706</v>
      </c>
      <c r="P326" s="886">
        <f>M326</f>
        <v>0</v>
      </c>
      <c r="Q326" s="886">
        <f>I326+M326</f>
        <v>0</v>
      </c>
      <c r="R326" s="886">
        <f>J326+N326</f>
        <v>0</v>
      </c>
      <c r="S326" s="886" t="s">
        <v>706</v>
      </c>
      <c r="T326" s="888">
        <f>Q326</f>
        <v>0</v>
      </c>
    </row>
    <row r="327" spans="1:20" ht="15" hidden="1" customHeight="1">
      <c r="A327" s="901" t="s">
        <v>74</v>
      </c>
      <c r="B327" s="885" t="s">
        <v>706</v>
      </c>
      <c r="C327" s="886" t="e">
        <f>ROUND((Q327-R327)/H327/12,0)</f>
        <v>#DIV/0!</v>
      </c>
      <c r="D327" s="886" t="e">
        <f>ROUND(R327/F327/12,0)</f>
        <v>#DIV/0!</v>
      </c>
      <c r="E327" s="906"/>
      <c r="F327" s="907"/>
      <c r="G327" s="907"/>
      <c r="H327" s="888">
        <f>E327+G327</f>
        <v>0</v>
      </c>
      <c r="I327" s="908"/>
      <c r="J327" s="909"/>
      <c r="K327" s="886" t="s">
        <v>706</v>
      </c>
      <c r="L327" s="886">
        <f>I327</f>
        <v>0</v>
      </c>
      <c r="M327" s="909"/>
      <c r="N327" s="909"/>
      <c r="O327" s="886" t="s">
        <v>706</v>
      </c>
      <c r="P327" s="886">
        <f>M327</f>
        <v>0</v>
      </c>
      <c r="Q327" s="886">
        <f>I327+M327</f>
        <v>0</v>
      </c>
      <c r="R327" s="886">
        <f>J327+N327</f>
        <v>0</v>
      </c>
      <c r="S327" s="886" t="s">
        <v>706</v>
      </c>
      <c r="T327" s="888">
        <f>Q327</f>
        <v>0</v>
      </c>
    </row>
    <row r="328" spans="1:20" ht="15" hidden="1" customHeight="1">
      <c r="A328" s="901" t="s">
        <v>75</v>
      </c>
      <c r="B328" s="885" t="s">
        <v>706</v>
      </c>
      <c r="C328" s="886" t="s">
        <v>706</v>
      </c>
      <c r="D328" s="886" t="s">
        <v>706</v>
      </c>
      <c r="E328" s="891" t="s">
        <v>706</v>
      </c>
      <c r="F328" s="892" t="s">
        <v>706</v>
      </c>
      <c r="G328" s="892" t="s">
        <v>706</v>
      </c>
      <c r="H328" s="893" t="s">
        <v>706</v>
      </c>
      <c r="I328" s="889" t="s">
        <v>706</v>
      </c>
      <c r="J328" s="886" t="s">
        <v>706</v>
      </c>
      <c r="K328" s="909"/>
      <c r="L328" s="886">
        <f>K328</f>
        <v>0</v>
      </c>
      <c r="M328" s="886" t="s">
        <v>706</v>
      </c>
      <c r="N328" s="886" t="s">
        <v>706</v>
      </c>
      <c r="O328" s="909"/>
      <c r="P328" s="886">
        <f>O328</f>
        <v>0</v>
      </c>
      <c r="Q328" s="886" t="s">
        <v>706</v>
      </c>
      <c r="R328" s="886" t="s">
        <v>706</v>
      </c>
      <c r="S328" s="886">
        <f>K328+O328</f>
        <v>0</v>
      </c>
      <c r="T328" s="888">
        <f>S328</f>
        <v>0</v>
      </c>
    </row>
    <row r="329" spans="1:20" ht="18" hidden="1" customHeight="1">
      <c r="A329" s="902" t="s">
        <v>708</v>
      </c>
      <c r="B329" s="903"/>
      <c r="C329" s="886" t="e">
        <f>ROUND((Q329-R329)/H329/12,0)</f>
        <v>#DIV/0!</v>
      </c>
      <c r="D329" s="886" t="e">
        <f>ROUND(R329/F329/12,0)</f>
        <v>#DIV/0!</v>
      </c>
      <c r="E329" s="891">
        <f>E330+E331</f>
        <v>0</v>
      </c>
      <c r="F329" s="892">
        <f>F330+F331</f>
        <v>0</v>
      </c>
      <c r="G329" s="892">
        <f>G330+G331</f>
        <v>0</v>
      </c>
      <c r="H329" s="893">
        <f>IF(E329+G329=H330+H331,E329+G329, "CHYBA")</f>
        <v>0</v>
      </c>
      <c r="I329" s="889">
        <f>I330+I331</f>
        <v>0</v>
      </c>
      <c r="J329" s="886">
        <f t="shared" ref="J329" si="102">J330+J331</f>
        <v>0</v>
      </c>
      <c r="K329" s="886">
        <f>K332</f>
        <v>0</v>
      </c>
      <c r="L329" s="886">
        <f>IF(I329+K329=L330+L331+L332,I329+K329,"CHYBA")</f>
        <v>0</v>
      </c>
      <c r="M329" s="886">
        <f>M330+M331</f>
        <v>0</v>
      </c>
      <c r="N329" s="886">
        <f>N330+N331</f>
        <v>0</v>
      </c>
      <c r="O329" s="886">
        <f>O332</f>
        <v>0</v>
      </c>
      <c r="P329" s="886">
        <f>IF(M329+O329=P330+P331+P332,M329+O329,"CHYBA")</f>
        <v>0</v>
      </c>
      <c r="Q329" s="886">
        <f>Q330+Q331</f>
        <v>0</v>
      </c>
      <c r="R329" s="886">
        <f>R330+R331</f>
        <v>0</v>
      </c>
      <c r="S329" s="886">
        <f>S332</f>
        <v>0</v>
      </c>
      <c r="T329" s="888">
        <f>IF(Q329+S329=T330+T331+T332,Q329+S329,"CHYBA")</f>
        <v>0</v>
      </c>
    </row>
    <row r="330" spans="1:20" ht="15" hidden="1" customHeight="1">
      <c r="A330" s="901" t="s">
        <v>73</v>
      </c>
      <c r="B330" s="885" t="s">
        <v>706</v>
      </c>
      <c r="C330" s="886" t="e">
        <f>ROUND((Q330-R330)/H330/12,0)</f>
        <v>#DIV/0!</v>
      </c>
      <c r="D330" s="886" t="e">
        <f>ROUND(R330/F330/12,0)</f>
        <v>#DIV/0!</v>
      </c>
      <c r="E330" s="906"/>
      <c r="F330" s="907"/>
      <c r="G330" s="907"/>
      <c r="H330" s="888">
        <f>E330+G330</f>
        <v>0</v>
      </c>
      <c r="I330" s="908"/>
      <c r="J330" s="909"/>
      <c r="K330" s="886" t="s">
        <v>706</v>
      </c>
      <c r="L330" s="886">
        <f>I330</f>
        <v>0</v>
      </c>
      <c r="M330" s="909"/>
      <c r="N330" s="909"/>
      <c r="O330" s="886" t="s">
        <v>706</v>
      </c>
      <c r="P330" s="886">
        <f>M330</f>
        <v>0</v>
      </c>
      <c r="Q330" s="886">
        <f>I330+M330</f>
        <v>0</v>
      </c>
      <c r="R330" s="886">
        <f>J330+N330</f>
        <v>0</v>
      </c>
      <c r="S330" s="886" t="s">
        <v>706</v>
      </c>
      <c r="T330" s="888">
        <f>Q330</f>
        <v>0</v>
      </c>
    </row>
    <row r="331" spans="1:20" ht="15" hidden="1" customHeight="1">
      <c r="A331" s="901" t="s">
        <v>74</v>
      </c>
      <c r="B331" s="885" t="s">
        <v>706</v>
      </c>
      <c r="C331" s="886" t="e">
        <f>ROUND((Q331-R331)/H331/12,0)</f>
        <v>#DIV/0!</v>
      </c>
      <c r="D331" s="886" t="e">
        <f>ROUND(R331/F331/12,0)</f>
        <v>#DIV/0!</v>
      </c>
      <c r="E331" s="906"/>
      <c r="F331" s="907"/>
      <c r="G331" s="907"/>
      <c r="H331" s="888">
        <f>E331+G331</f>
        <v>0</v>
      </c>
      <c r="I331" s="908"/>
      <c r="J331" s="909"/>
      <c r="K331" s="886" t="s">
        <v>706</v>
      </c>
      <c r="L331" s="886">
        <f>I331</f>
        <v>0</v>
      </c>
      <c r="M331" s="909"/>
      <c r="N331" s="909"/>
      <c r="O331" s="886" t="s">
        <v>706</v>
      </c>
      <c r="P331" s="886">
        <f>M331</f>
        <v>0</v>
      </c>
      <c r="Q331" s="886">
        <f>I331+M331</f>
        <v>0</v>
      </c>
      <c r="R331" s="886">
        <f>J331+N331</f>
        <v>0</v>
      </c>
      <c r="S331" s="886" t="s">
        <v>706</v>
      </c>
      <c r="T331" s="888">
        <f>Q331</f>
        <v>0</v>
      </c>
    </row>
    <row r="332" spans="1:20" ht="15" hidden="1" customHeight="1">
      <c r="A332" s="901" t="s">
        <v>75</v>
      </c>
      <c r="B332" s="885" t="s">
        <v>706</v>
      </c>
      <c r="C332" s="886" t="s">
        <v>706</v>
      </c>
      <c r="D332" s="886" t="s">
        <v>706</v>
      </c>
      <c r="E332" s="891" t="s">
        <v>706</v>
      </c>
      <c r="F332" s="892" t="s">
        <v>706</v>
      </c>
      <c r="G332" s="892" t="s">
        <v>706</v>
      </c>
      <c r="H332" s="893" t="s">
        <v>706</v>
      </c>
      <c r="I332" s="889" t="s">
        <v>706</v>
      </c>
      <c r="J332" s="886" t="s">
        <v>706</v>
      </c>
      <c r="K332" s="909"/>
      <c r="L332" s="886">
        <f>K332</f>
        <v>0</v>
      </c>
      <c r="M332" s="886" t="s">
        <v>706</v>
      </c>
      <c r="N332" s="886" t="s">
        <v>706</v>
      </c>
      <c r="O332" s="909"/>
      <c r="P332" s="886">
        <f>O332</f>
        <v>0</v>
      </c>
      <c r="Q332" s="886" t="s">
        <v>706</v>
      </c>
      <c r="R332" s="886" t="s">
        <v>706</v>
      </c>
      <c r="S332" s="886">
        <f>K332+O332</f>
        <v>0</v>
      </c>
      <c r="T332" s="888">
        <f>S332</f>
        <v>0</v>
      </c>
    </row>
    <row r="333" spans="1:20" ht="18" hidden="1" customHeight="1">
      <c r="A333" s="902" t="s">
        <v>708</v>
      </c>
      <c r="B333" s="903"/>
      <c r="C333" s="886" t="e">
        <f>ROUND((Q333-R333)/H333/12,0)</f>
        <v>#DIV/0!</v>
      </c>
      <c r="D333" s="886" t="e">
        <f>ROUND(R333/F333/12,0)</f>
        <v>#DIV/0!</v>
      </c>
      <c r="E333" s="891">
        <f>E334+E335</f>
        <v>0</v>
      </c>
      <c r="F333" s="892">
        <f>F334+F335</f>
        <v>0</v>
      </c>
      <c r="G333" s="892">
        <f>G334+G335</f>
        <v>0</v>
      </c>
      <c r="H333" s="893">
        <f>IF(E333+G333=H334+H335,E333+G333, "CHYBA")</f>
        <v>0</v>
      </c>
      <c r="I333" s="889">
        <f>I334+I335</f>
        <v>0</v>
      </c>
      <c r="J333" s="886">
        <f t="shared" ref="J333" si="103">J334+J335</f>
        <v>0</v>
      </c>
      <c r="K333" s="886">
        <f>K336</f>
        <v>0</v>
      </c>
      <c r="L333" s="886">
        <f>IF(I333+K333=L334+L335+L336,I333+K333,"CHYBA")</f>
        <v>0</v>
      </c>
      <c r="M333" s="886">
        <f>M334+M335</f>
        <v>0</v>
      </c>
      <c r="N333" s="886">
        <f>N334+N335</f>
        <v>0</v>
      </c>
      <c r="O333" s="886">
        <f>O336</f>
        <v>0</v>
      </c>
      <c r="P333" s="886">
        <f>IF(M333+O333=P334+P335+P336,M333+O333,"CHYBA")</f>
        <v>0</v>
      </c>
      <c r="Q333" s="886">
        <f>Q334+Q335</f>
        <v>0</v>
      </c>
      <c r="R333" s="886">
        <f>R334+R335</f>
        <v>0</v>
      </c>
      <c r="S333" s="886">
        <f>S336</f>
        <v>0</v>
      </c>
      <c r="T333" s="888">
        <f>IF(Q333+S333=T334+T335+T336,Q333+S333,"CHYBA")</f>
        <v>0</v>
      </c>
    </row>
    <row r="334" spans="1:20" ht="15" hidden="1" customHeight="1">
      <c r="A334" s="901" t="s">
        <v>73</v>
      </c>
      <c r="B334" s="885" t="s">
        <v>706</v>
      </c>
      <c r="C334" s="886" t="e">
        <f>ROUND((Q334-R334)/H334/12,0)</f>
        <v>#DIV/0!</v>
      </c>
      <c r="D334" s="886" t="e">
        <f>ROUND(R334/F334/12,0)</f>
        <v>#DIV/0!</v>
      </c>
      <c r="E334" s="906"/>
      <c r="F334" s="907"/>
      <c r="G334" s="907"/>
      <c r="H334" s="888">
        <f>E334+G334</f>
        <v>0</v>
      </c>
      <c r="I334" s="908"/>
      <c r="J334" s="909"/>
      <c r="K334" s="886" t="s">
        <v>706</v>
      </c>
      <c r="L334" s="886">
        <f>I334</f>
        <v>0</v>
      </c>
      <c r="M334" s="909"/>
      <c r="N334" s="909"/>
      <c r="O334" s="886" t="s">
        <v>706</v>
      </c>
      <c r="P334" s="886">
        <f>M334</f>
        <v>0</v>
      </c>
      <c r="Q334" s="886">
        <f>I334+M334</f>
        <v>0</v>
      </c>
      <c r="R334" s="886">
        <f>J334+N334</f>
        <v>0</v>
      </c>
      <c r="S334" s="886" t="s">
        <v>706</v>
      </c>
      <c r="T334" s="888">
        <f>Q334</f>
        <v>0</v>
      </c>
    </row>
    <row r="335" spans="1:20" ht="15" hidden="1" customHeight="1">
      <c r="A335" s="901" t="s">
        <v>74</v>
      </c>
      <c r="B335" s="885" t="s">
        <v>706</v>
      </c>
      <c r="C335" s="886" t="e">
        <f>ROUND((Q335-R335)/H335/12,0)</f>
        <v>#DIV/0!</v>
      </c>
      <c r="D335" s="886" t="e">
        <f>ROUND(R335/F335/12,0)</f>
        <v>#DIV/0!</v>
      </c>
      <c r="E335" s="906"/>
      <c r="F335" s="907"/>
      <c r="G335" s="907"/>
      <c r="H335" s="888">
        <f>E335+G335</f>
        <v>0</v>
      </c>
      <c r="I335" s="908"/>
      <c r="J335" s="909"/>
      <c r="K335" s="886" t="s">
        <v>706</v>
      </c>
      <c r="L335" s="886">
        <f>I335</f>
        <v>0</v>
      </c>
      <c r="M335" s="909"/>
      <c r="N335" s="909"/>
      <c r="O335" s="886" t="s">
        <v>706</v>
      </c>
      <c r="P335" s="886">
        <f>M335</f>
        <v>0</v>
      </c>
      <c r="Q335" s="886">
        <f>I335+M335</f>
        <v>0</v>
      </c>
      <c r="R335" s="886">
        <f>J335+N335</f>
        <v>0</v>
      </c>
      <c r="S335" s="886" t="s">
        <v>706</v>
      </c>
      <c r="T335" s="888">
        <f>Q335</f>
        <v>0</v>
      </c>
    </row>
    <row r="336" spans="1:20" ht="15" hidden="1" customHeight="1">
      <c r="A336" s="901" t="s">
        <v>75</v>
      </c>
      <c r="B336" s="885" t="s">
        <v>706</v>
      </c>
      <c r="C336" s="886" t="s">
        <v>706</v>
      </c>
      <c r="D336" s="886" t="s">
        <v>706</v>
      </c>
      <c r="E336" s="891" t="s">
        <v>706</v>
      </c>
      <c r="F336" s="892" t="s">
        <v>706</v>
      </c>
      <c r="G336" s="892" t="s">
        <v>706</v>
      </c>
      <c r="H336" s="893" t="s">
        <v>706</v>
      </c>
      <c r="I336" s="889" t="s">
        <v>706</v>
      </c>
      <c r="J336" s="886" t="s">
        <v>706</v>
      </c>
      <c r="K336" s="909"/>
      <c r="L336" s="886">
        <f>K336</f>
        <v>0</v>
      </c>
      <c r="M336" s="886" t="s">
        <v>706</v>
      </c>
      <c r="N336" s="886" t="s">
        <v>706</v>
      </c>
      <c r="O336" s="909"/>
      <c r="P336" s="886">
        <f>O336</f>
        <v>0</v>
      </c>
      <c r="Q336" s="886" t="s">
        <v>706</v>
      </c>
      <c r="R336" s="886" t="s">
        <v>706</v>
      </c>
      <c r="S336" s="886">
        <f>K336+O336</f>
        <v>0</v>
      </c>
      <c r="T336" s="888">
        <f>S336</f>
        <v>0</v>
      </c>
    </row>
    <row r="337" spans="1:20" ht="18" hidden="1" customHeight="1">
      <c r="A337" s="902" t="s">
        <v>708</v>
      </c>
      <c r="B337" s="903"/>
      <c r="C337" s="886" t="e">
        <f>ROUND((Q337-R337)/H337/12,0)</f>
        <v>#DIV/0!</v>
      </c>
      <c r="D337" s="886" t="e">
        <f>ROUND(R337/F337/12,0)</f>
        <v>#DIV/0!</v>
      </c>
      <c r="E337" s="891">
        <f>E338+E339</f>
        <v>0</v>
      </c>
      <c r="F337" s="892">
        <f>F338+F339</f>
        <v>0</v>
      </c>
      <c r="G337" s="892">
        <f>G338+G339</f>
        <v>0</v>
      </c>
      <c r="H337" s="893">
        <f>IF(E337+G337=H338+H339,E337+G337, "CHYBA")</f>
        <v>0</v>
      </c>
      <c r="I337" s="889">
        <f>I338+I339</f>
        <v>0</v>
      </c>
      <c r="J337" s="886">
        <f t="shared" ref="J337" si="104">J338+J339</f>
        <v>0</v>
      </c>
      <c r="K337" s="886">
        <f>K340</f>
        <v>0</v>
      </c>
      <c r="L337" s="886">
        <f>IF(I337+K337=L338+L339+L340,I337+K337,"CHYBA")</f>
        <v>0</v>
      </c>
      <c r="M337" s="886">
        <f>M338+M339</f>
        <v>0</v>
      </c>
      <c r="N337" s="886">
        <f>N338+N339</f>
        <v>0</v>
      </c>
      <c r="O337" s="886">
        <f>O340</f>
        <v>0</v>
      </c>
      <c r="P337" s="886">
        <f>IF(M337+O337=P338+P339+P340,M337+O337,"CHYBA")</f>
        <v>0</v>
      </c>
      <c r="Q337" s="886">
        <f>Q338+Q339</f>
        <v>0</v>
      </c>
      <c r="R337" s="886">
        <f>R338+R339</f>
        <v>0</v>
      </c>
      <c r="S337" s="886">
        <f>S340</f>
        <v>0</v>
      </c>
      <c r="T337" s="888">
        <f>IF(Q337+S337=T338+T339+T340,Q337+S337,"CHYBA")</f>
        <v>0</v>
      </c>
    </row>
    <row r="338" spans="1:20" ht="15" hidden="1" customHeight="1">
      <c r="A338" s="901" t="s">
        <v>73</v>
      </c>
      <c r="B338" s="885" t="s">
        <v>706</v>
      </c>
      <c r="C338" s="886" t="e">
        <f>ROUND((Q338-R338)/H338/12,0)</f>
        <v>#DIV/0!</v>
      </c>
      <c r="D338" s="886" t="e">
        <f>ROUND(R338/F338/12,0)</f>
        <v>#DIV/0!</v>
      </c>
      <c r="E338" s="906"/>
      <c r="F338" s="907"/>
      <c r="G338" s="907"/>
      <c r="H338" s="888">
        <f>E338+G338</f>
        <v>0</v>
      </c>
      <c r="I338" s="908"/>
      <c r="J338" s="909"/>
      <c r="K338" s="886" t="s">
        <v>706</v>
      </c>
      <c r="L338" s="886">
        <f>I338</f>
        <v>0</v>
      </c>
      <c r="M338" s="909"/>
      <c r="N338" s="909"/>
      <c r="O338" s="886" t="s">
        <v>706</v>
      </c>
      <c r="P338" s="886">
        <f>M338</f>
        <v>0</v>
      </c>
      <c r="Q338" s="886">
        <f>I338+M338</f>
        <v>0</v>
      </c>
      <c r="R338" s="886">
        <f>J338+N338</f>
        <v>0</v>
      </c>
      <c r="S338" s="886" t="s">
        <v>706</v>
      </c>
      <c r="T338" s="888">
        <f>Q338</f>
        <v>0</v>
      </c>
    </row>
    <row r="339" spans="1:20" ht="15" hidden="1" customHeight="1">
      <c r="A339" s="901" t="s">
        <v>74</v>
      </c>
      <c r="B339" s="885" t="s">
        <v>706</v>
      </c>
      <c r="C339" s="886" t="e">
        <f>ROUND((Q339-R339)/H339/12,0)</f>
        <v>#DIV/0!</v>
      </c>
      <c r="D339" s="886" t="e">
        <f>ROUND(R339/F339/12,0)</f>
        <v>#DIV/0!</v>
      </c>
      <c r="E339" s="906"/>
      <c r="F339" s="907"/>
      <c r="G339" s="907"/>
      <c r="H339" s="888">
        <f>E339+G339</f>
        <v>0</v>
      </c>
      <c r="I339" s="908"/>
      <c r="J339" s="909"/>
      <c r="K339" s="886" t="s">
        <v>706</v>
      </c>
      <c r="L339" s="886">
        <f>I339</f>
        <v>0</v>
      </c>
      <c r="M339" s="909"/>
      <c r="N339" s="909"/>
      <c r="O339" s="886" t="s">
        <v>706</v>
      </c>
      <c r="P339" s="886">
        <f>M339</f>
        <v>0</v>
      </c>
      <c r="Q339" s="886">
        <f>I339+M339</f>
        <v>0</v>
      </c>
      <c r="R339" s="886">
        <f>J339+N339</f>
        <v>0</v>
      </c>
      <c r="S339" s="886" t="s">
        <v>706</v>
      </c>
      <c r="T339" s="888">
        <f>Q339</f>
        <v>0</v>
      </c>
    </row>
    <row r="340" spans="1:20" ht="15.75" hidden="1" customHeight="1" thickBot="1">
      <c r="A340" s="918" t="s">
        <v>75</v>
      </c>
      <c r="B340" s="919" t="s">
        <v>706</v>
      </c>
      <c r="C340" s="920" t="s">
        <v>706</v>
      </c>
      <c r="D340" s="920" t="s">
        <v>706</v>
      </c>
      <c r="E340" s="921" t="s">
        <v>706</v>
      </c>
      <c r="F340" s="922" t="s">
        <v>706</v>
      </c>
      <c r="G340" s="922" t="s">
        <v>706</v>
      </c>
      <c r="H340" s="923" t="s">
        <v>706</v>
      </c>
      <c r="I340" s="924" t="s">
        <v>706</v>
      </c>
      <c r="J340" s="920" t="s">
        <v>706</v>
      </c>
      <c r="K340" s="925"/>
      <c r="L340" s="920">
        <f>K340</f>
        <v>0</v>
      </c>
      <c r="M340" s="920" t="s">
        <v>706</v>
      </c>
      <c r="N340" s="920" t="s">
        <v>706</v>
      </c>
      <c r="O340" s="925"/>
      <c r="P340" s="920">
        <f>O340</f>
        <v>0</v>
      </c>
      <c r="Q340" s="920" t="s">
        <v>706</v>
      </c>
      <c r="R340" s="920" t="s">
        <v>706</v>
      </c>
      <c r="S340" s="920">
        <f>K340+O340</f>
        <v>0</v>
      </c>
      <c r="T340" s="926">
        <f>S340</f>
        <v>0</v>
      </c>
    </row>
    <row r="341" spans="1:20" ht="15.75" hidden="1" customHeight="1">
      <c r="A341" s="895" t="s">
        <v>709</v>
      </c>
      <c r="B341" s="896" t="s">
        <v>706</v>
      </c>
      <c r="C341" s="897" t="e">
        <f>ROUND((Q341-R341)/H341/12,0)</f>
        <v>#DIV/0!</v>
      </c>
      <c r="D341" s="897" t="e">
        <f>ROUND(R341/F341/12,0)</f>
        <v>#DIV/0!</v>
      </c>
      <c r="E341" s="898">
        <f>E342+E343</f>
        <v>0</v>
      </c>
      <c r="F341" s="897">
        <f>F342+F343</f>
        <v>0</v>
      </c>
      <c r="G341" s="897">
        <f>G342+G343</f>
        <v>0</v>
      </c>
      <c r="H341" s="899">
        <f>IF(E341+G341=H342+H343,E341+G341, "CHYBA")</f>
        <v>0</v>
      </c>
      <c r="I341" s="900">
        <f>I342+I343</f>
        <v>0</v>
      </c>
      <c r="J341" s="897">
        <f t="shared" ref="J341" si="105">J342+J343</f>
        <v>0</v>
      </c>
      <c r="K341" s="897">
        <f>K344</f>
        <v>0</v>
      </c>
      <c r="L341" s="897">
        <f>IF(I341+K341=L342+L343+L344,I341+K341,"CHYBA")</f>
        <v>0</v>
      </c>
      <c r="M341" s="897">
        <f>M342+M343</f>
        <v>0</v>
      </c>
      <c r="N341" s="897">
        <f>N342+N343</f>
        <v>0</v>
      </c>
      <c r="O341" s="897">
        <f>O344</f>
        <v>0</v>
      </c>
      <c r="P341" s="897">
        <f>IF(M341+O341=P342+P343+P344,M341+O341,"CHYBA")</f>
        <v>0</v>
      </c>
      <c r="Q341" s="897">
        <f>Q342+Q343</f>
        <v>0</v>
      </c>
      <c r="R341" s="897">
        <f>R342+R343</f>
        <v>0</v>
      </c>
      <c r="S341" s="897">
        <f>S344</f>
        <v>0</v>
      </c>
      <c r="T341" s="899">
        <f>IF(Q341+S341=T342+T343+T344,Q341+S341,"CHYBA")</f>
        <v>0</v>
      </c>
    </row>
    <row r="342" spans="1:20" ht="15" hidden="1" customHeight="1">
      <c r="A342" s="901" t="s">
        <v>73</v>
      </c>
      <c r="B342" s="885" t="s">
        <v>706</v>
      </c>
      <c r="C342" s="886" t="e">
        <f>ROUND((Q342-R342)/H342/12,0)</f>
        <v>#DIV/0!</v>
      </c>
      <c r="D342" s="886" t="e">
        <f>ROUND(R342/F342/12,0)</f>
        <v>#DIV/0!</v>
      </c>
      <c r="E342" s="887">
        <f>E346+E350+E354+E358+E362+E366+E370</f>
        <v>0</v>
      </c>
      <c r="F342" s="886">
        <f>F346+F350+F354+F358+F362+F366+F370</f>
        <v>0</v>
      </c>
      <c r="G342" s="886">
        <f>G346+G350+G354+G358+G362+G366+G370</f>
        <v>0</v>
      </c>
      <c r="H342" s="888">
        <f>E342+G342</f>
        <v>0</v>
      </c>
      <c r="I342" s="889">
        <f>I346+I350+I354+I358+I362+I366+I370</f>
        <v>0</v>
      </c>
      <c r="J342" s="886">
        <f t="shared" ref="J342:J343" si="106">J346+J350+J354+J358+J362+J366+J370</f>
        <v>0</v>
      </c>
      <c r="K342" s="886" t="s">
        <v>706</v>
      </c>
      <c r="L342" s="886">
        <f>I342</f>
        <v>0</v>
      </c>
      <c r="M342" s="886">
        <f>M346+M350+M354+M358+M362+M366+M370</f>
        <v>0</v>
      </c>
      <c r="N342" s="886">
        <f t="shared" ref="N342:N343" si="107">N346+N350+N354+N358+N362+N366+N370</f>
        <v>0</v>
      </c>
      <c r="O342" s="886" t="s">
        <v>706</v>
      </c>
      <c r="P342" s="886">
        <f>M342</f>
        <v>0</v>
      </c>
      <c r="Q342" s="886">
        <f>I342+M342</f>
        <v>0</v>
      </c>
      <c r="R342" s="886">
        <f>J342+N342</f>
        <v>0</v>
      </c>
      <c r="S342" s="886" t="s">
        <v>706</v>
      </c>
      <c r="T342" s="888">
        <f>Q342</f>
        <v>0</v>
      </c>
    </row>
    <row r="343" spans="1:20" ht="15" hidden="1" customHeight="1">
      <c r="A343" s="901" t="s">
        <v>74</v>
      </c>
      <c r="B343" s="885" t="s">
        <v>706</v>
      </c>
      <c r="C343" s="886" t="e">
        <f>ROUND((Q343-R343)/H343/12,0)</f>
        <v>#DIV/0!</v>
      </c>
      <c r="D343" s="886" t="e">
        <f>ROUND(R343/F343/12,0)</f>
        <v>#DIV/0!</v>
      </c>
      <c r="E343" s="887">
        <f>E347+E351+E355+E359+E363+E367+E371</f>
        <v>0</v>
      </c>
      <c r="F343" s="886">
        <f t="shared" ref="F343:G343" si="108">F347+F351+F355+F359+F363+F367+F371</f>
        <v>0</v>
      </c>
      <c r="G343" s="886">
        <f t="shared" si="108"/>
        <v>0</v>
      </c>
      <c r="H343" s="888">
        <f>E343+G343</f>
        <v>0</v>
      </c>
      <c r="I343" s="889">
        <f>I347+I351+I355+I359+I363+I367+I371</f>
        <v>0</v>
      </c>
      <c r="J343" s="886">
        <f t="shared" si="106"/>
        <v>0</v>
      </c>
      <c r="K343" s="886" t="s">
        <v>706</v>
      </c>
      <c r="L343" s="886">
        <f>I343</f>
        <v>0</v>
      </c>
      <c r="M343" s="886">
        <f>M347+M351+M355+M359+M363+M367+M371</f>
        <v>0</v>
      </c>
      <c r="N343" s="886">
        <f t="shared" si="107"/>
        <v>0</v>
      </c>
      <c r="O343" s="886" t="s">
        <v>706</v>
      </c>
      <c r="P343" s="886">
        <f>M343</f>
        <v>0</v>
      </c>
      <c r="Q343" s="886">
        <f>I343+M343</f>
        <v>0</v>
      </c>
      <c r="R343" s="886">
        <f>J343+N343</f>
        <v>0</v>
      </c>
      <c r="S343" s="886" t="s">
        <v>706</v>
      </c>
      <c r="T343" s="888">
        <f>Q343</f>
        <v>0</v>
      </c>
    </row>
    <row r="344" spans="1:20" ht="15" hidden="1" customHeight="1">
      <c r="A344" s="901" t="s">
        <v>75</v>
      </c>
      <c r="B344" s="885" t="s">
        <v>706</v>
      </c>
      <c r="C344" s="886" t="s">
        <v>706</v>
      </c>
      <c r="D344" s="886" t="s">
        <v>706</v>
      </c>
      <c r="E344" s="891" t="s">
        <v>706</v>
      </c>
      <c r="F344" s="892" t="s">
        <v>706</v>
      </c>
      <c r="G344" s="892" t="s">
        <v>706</v>
      </c>
      <c r="H344" s="893" t="s">
        <v>706</v>
      </c>
      <c r="I344" s="889" t="s">
        <v>706</v>
      </c>
      <c r="J344" s="886" t="s">
        <v>706</v>
      </c>
      <c r="K344" s="886">
        <f>K348+K352+K356+K360+K364+K368+K372</f>
        <v>0</v>
      </c>
      <c r="L344" s="886">
        <f>K344</f>
        <v>0</v>
      </c>
      <c r="M344" s="886" t="s">
        <v>706</v>
      </c>
      <c r="N344" s="886" t="s">
        <v>706</v>
      </c>
      <c r="O344" s="886">
        <f>O348+O352+O356+O360+O364+O368+O372</f>
        <v>0</v>
      </c>
      <c r="P344" s="886">
        <f>O344</f>
        <v>0</v>
      </c>
      <c r="Q344" s="886" t="s">
        <v>706</v>
      </c>
      <c r="R344" s="886" t="s">
        <v>706</v>
      </c>
      <c r="S344" s="886">
        <f>K344+O344</f>
        <v>0</v>
      </c>
      <c r="T344" s="888">
        <f>S344</f>
        <v>0</v>
      </c>
    </row>
    <row r="345" spans="1:20" ht="18" hidden="1" customHeight="1">
      <c r="A345" s="902" t="s">
        <v>708</v>
      </c>
      <c r="B345" s="903"/>
      <c r="C345" s="886" t="e">
        <f>ROUND((Q345-R345)/H345/12,0)</f>
        <v>#DIV/0!</v>
      </c>
      <c r="D345" s="886" t="e">
        <f>ROUND(R345/F345/12,0)</f>
        <v>#DIV/0!</v>
      </c>
      <c r="E345" s="891">
        <f>E346+E347</f>
        <v>0</v>
      </c>
      <c r="F345" s="892">
        <f>F346+F347</f>
        <v>0</v>
      </c>
      <c r="G345" s="892">
        <f>G346+G347</f>
        <v>0</v>
      </c>
      <c r="H345" s="893">
        <f>IF(E345+G345=H346+H347,E345+G345, "CHYBA")</f>
        <v>0</v>
      </c>
      <c r="I345" s="904">
        <f>I346+I347</f>
        <v>0</v>
      </c>
      <c r="J345" s="905">
        <f>J346+J347</f>
        <v>0</v>
      </c>
      <c r="K345" s="905">
        <f>K348</f>
        <v>0</v>
      </c>
      <c r="L345" s="905">
        <f>IF(I345+K345=L346+L347+L348,I345+K345,"CHYBA")</f>
        <v>0</v>
      </c>
      <c r="M345" s="886">
        <f>M346+M347</f>
        <v>0</v>
      </c>
      <c r="N345" s="886">
        <f>N346+N347</f>
        <v>0</v>
      </c>
      <c r="O345" s="886">
        <f>O348</f>
        <v>0</v>
      </c>
      <c r="P345" s="886">
        <f>IF(M345+O345=P346+P347+P348,M345+O345,"CHYBA")</f>
        <v>0</v>
      </c>
      <c r="Q345" s="886">
        <f>Q346+Q347</f>
        <v>0</v>
      </c>
      <c r="R345" s="886">
        <f>R346+R347</f>
        <v>0</v>
      </c>
      <c r="S345" s="886">
        <f>S348</f>
        <v>0</v>
      </c>
      <c r="T345" s="888">
        <f>IF(Q345+S345=T346+T347+T348,Q345+S345,"CHYBA")</f>
        <v>0</v>
      </c>
    </row>
    <row r="346" spans="1:20" ht="15" hidden="1" customHeight="1">
      <c r="A346" s="901" t="s">
        <v>73</v>
      </c>
      <c r="B346" s="885" t="s">
        <v>706</v>
      </c>
      <c r="C346" s="886" t="e">
        <f>ROUND((Q346-R346)/H346/12,0)</f>
        <v>#DIV/0!</v>
      </c>
      <c r="D346" s="886" t="e">
        <f>ROUND(R346/F346/12,0)</f>
        <v>#DIV/0!</v>
      </c>
      <c r="E346" s="906"/>
      <c r="F346" s="907"/>
      <c r="G346" s="907"/>
      <c r="H346" s="888">
        <f>E346+G346</f>
        <v>0</v>
      </c>
      <c r="I346" s="908"/>
      <c r="J346" s="909"/>
      <c r="K346" s="905" t="s">
        <v>706</v>
      </c>
      <c r="L346" s="905">
        <f>I346</f>
        <v>0</v>
      </c>
      <c r="M346" s="909"/>
      <c r="N346" s="909"/>
      <c r="O346" s="886" t="s">
        <v>706</v>
      </c>
      <c r="P346" s="886">
        <f>M346</f>
        <v>0</v>
      </c>
      <c r="Q346" s="886">
        <f>I346+M346</f>
        <v>0</v>
      </c>
      <c r="R346" s="886">
        <f>J346+N346</f>
        <v>0</v>
      </c>
      <c r="S346" s="886" t="s">
        <v>706</v>
      </c>
      <c r="T346" s="888">
        <f>Q346</f>
        <v>0</v>
      </c>
    </row>
    <row r="347" spans="1:20" ht="15" hidden="1" customHeight="1">
      <c r="A347" s="901" t="s">
        <v>74</v>
      </c>
      <c r="B347" s="885" t="s">
        <v>706</v>
      </c>
      <c r="C347" s="886" t="e">
        <f>ROUND((Q347-R347)/H347/12,0)</f>
        <v>#DIV/0!</v>
      </c>
      <c r="D347" s="886" t="e">
        <f>ROUND(R347/F347/12,0)</f>
        <v>#DIV/0!</v>
      </c>
      <c r="E347" s="906"/>
      <c r="F347" s="907"/>
      <c r="G347" s="907"/>
      <c r="H347" s="888">
        <f>E347+G347</f>
        <v>0</v>
      </c>
      <c r="I347" s="908"/>
      <c r="J347" s="909"/>
      <c r="K347" s="905" t="s">
        <v>706</v>
      </c>
      <c r="L347" s="905">
        <f>I347</f>
        <v>0</v>
      </c>
      <c r="M347" s="909"/>
      <c r="N347" s="909"/>
      <c r="O347" s="886" t="s">
        <v>706</v>
      </c>
      <c r="P347" s="886">
        <f>M347</f>
        <v>0</v>
      </c>
      <c r="Q347" s="886">
        <f>I347+M347</f>
        <v>0</v>
      </c>
      <c r="R347" s="886">
        <f>J347+N347</f>
        <v>0</v>
      </c>
      <c r="S347" s="886" t="s">
        <v>706</v>
      </c>
      <c r="T347" s="888">
        <f>Q347</f>
        <v>0</v>
      </c>
    </row>
    <row r="348" spans="1:20" ht="15" hidden="1" customHeight="1">
      <c r="A348" s="901" t="s">
        <v>75</v>
      </c>
      <c r="B348" s="885" t="s">
        <v>706</v>
      </c>
      <c r="C348" s="886" t="s">
        <v>706</v>
      </c>
      <c r="D348" s="886" t="s">
        <v>706</v>
      </c>
      <c r="E348" s="891" t="s">
        <v>706</v>
      </c>
      <c r="F348" s="892" t="s">
        <v>706</v>
      </c>
      <c r="G348" s="892" t="s">
        <v>706</v>
      </c>
      <c r="H348" s="893" t="s">
        <v>706</v>
      </c>
      <c r="I348" s="889" t="s">
        <v>706</v>
      </c>
      <c r="J348" s="886" t="s">
        <v>706</v>
      </c>
      <c r="K348" s="909"/>
      <c r="L348" s="905">
        <f>K348</f>
        <v>0</v>
      </c>
      <c r="M348" s="886" t="s">
        <v>706</v>
      </c>
      <c r="N348" s="886" t="s">
        <v>706</v>
      </c>
      <c r="O348" s="909"/>
      <c r="P348" s="886">
        <f>O348</f>
        <v>0</v>
      </c>
      <c r="Q348" s="886" t="s">
        <v>706</v>
      </c>
      <c r="R348" s="886" t="s">
        <v>706</v>
      </c>
      <c r="S348" s="886">
        <f>K348+O348</f>
        <v>0</v>
      </c>
      <c r="T348" s="888">
        <f>S348</f>
        <v>0</v>
      </c>
    </row>
    <row r="349" spans="1:20" ht="18" hidden="1" customHeight="1">
      <c r="A349" s="902" t="s">
        <v>708</v>
      </c>
      <c r="B349" s="903"/>
      <c r="C349" s="886" t="e">
        <f>ROUND((Q349-R349)/H349/12,0)</f>
        <v>#DIV/0!</v>
      </c>
      <c r="D349" s="886" t="e">
        <f>ROUND(R349/F349/12,0)</f>
        <v>#DIV/0!</v>
      </c>
      <c r="E349" s="891">
        <f>E350+E351</f>
        <v>0</v>
      </c>
      <c r="F349" s="892">
        <f>F350+F351</f>
        <v>0</v>
      </c>
      <c r="G349" s="892">
        <f>G350+G351</f>
        <v>0</v>
      </c>
      <c r="H349" s="893">
        <f>IF(E349+G349=H350+H351,E349+G349, "CHYBA")</f>
        <v>0</v>
      </c>
      <c r="I349" s="889">
        <f>I350+I351</f>
        <v>0</v>
      </c>
      <c r="J349" s="886">
        <f t="shared" ref="J349" si="109">J350+J351</f>
        <v>0</v>
      </c>
      <c r="K349" s="886">
        <f>K352</f>
        <v>0</v>
      </c>
      <c r="L349" s="886">
        <f>IF(I349+K349=L350+L351+L352,I349+K349,"CHYBA")</f>
        <v>0</v>
      </c>
      <c r="M349" s="886">
        <f>M350+M351</f>
        <v>0</v>
      </c>
      <c r="N349" s="886">
        <f>N350+N351</f>
        <v>0</v>
      </c>
      <c r="O349" s="886">
        <f>O352</f>
        <v>0</v>
      </c>
      <c r="P349" s="886">
        <f>IF(M349+O349=P350+P351+P352,M349+O349,"CHYBA")</f>
        <v>0</v>
      </c>
      <c r="Q349" s="886">
        <f>Q350+Q351</f>
        <v>0</v>
      </c>
      <c r="R349" s="886">
        <f>R350+R351</f>
        <v>0</v>
      </c>
      <c r="S349" s="886">
        <f>S352</f>
        <v>0</v>
      </c>
      <c r="T349" s="888">
        <f>IF(Q349+S349=T350+T351+T352,Q349+S349,"CHYBA")</f>
        <v>0</v>
      </c>
    </row>
    <row r="350" spans="1:20" ht="15" hidden="1" customHeight="1">
      <c r="A350" s="901" t="s">
        <v>73</v>
      </c>
      <c r="B350" s="885" t="s">
        <v>706</v>
      </c>
      <c r="C350" s="886" t="e">
        <f>ROUND((Q350-R350)/H350/12,0)</f>
        <v>#DIV/0!</v>
      </c>
      <c r="D350" s="886" t="e">
        <f>ROUND(R350/F350/12,0)</f>
        <v>#DIV/0!</v>
      </c>
      <c r="E350" s="906"/>
      <c r="F350" s="907"/>
      <c r="G350" s="907"/>
      <c r="H350" s="888">
        <f>E350+G350</f>
        <v>0</v>
      </c>
      <c r="I350" s="908"/>
      <c r="J350" s="909"/>
      <c r="K350" s="886" t="s">
        <v>706</v>
      </c>
      <c r="L350" s="886">
        <f>I350</f>
        <v>0</v>
      </c>
      <c r="M350" s="909"/>
      <c r="N350" s="909"/>
      <c r="O350" s="886" t="s">
        <v>706</v>
      </c>
      <c r="P350" s="886">
        <f>M350</f>
        <v>0</v>
      </c>
      <c r="Q350" s="886">
        <f>I350+M350</f>
        <v>0</v>
      </c>
      <c r="R350" s="886">
        <f>J350+N350</f>
        <v>0</v>
      </c>
      <c r="S350" s="886" t="s">
        <v>706</v>
      </c>
      <c r="T350" s="888">
        <f>Q350</f>
        <v>0</v>
      </c>
    </row>
    <row r="351" spans="1:20" ht="15" hidden="1" customHeight="1">
      <c r="A351" s="901" t="s">
        <v>74</v>
      </c>
      <c r="B351" s="885" t="s">
        <v>706</v>
      </c>
      <c r="C351" s="886" t="e">
        <f>ROUND((Q351-R351)/H351/12,0)</f>
        <v>#DIV/0!</v>
      </c>
      <c r="D351" s="886" t="e">
        <f>ROUND(R351/F351/12,0)</f>
        <v>#DIV/0!</v>
      </c>
      <c r="E351" s="906"/>
      <c r="F351" s="907"/>
      <c r="G351" s="907"/>
      <c r="H351" s="888">
        <f>E351+G351</f>
        <v>0</v>
      </c>
      <c r="I351" s="908"/>
      <c r="J351" s="909"/>
      <c r="K351" s="886" t="s">
        <v>706</v>
      </c>
      <c r="L351" s="886">
        <f>I351</f>
        <v>0</v>
      </c>
      <c r="M351" s="909"/>
      <c r="N351" s="909"/>
      <c r="O351" s="886" t="s">
        <v>706</v>
      </c>
      <c r="P351" s="886">
        <f>M351</f>
        <v>0</v>
      </c>
      <c r="Q351" s="886">
        <f>I351+M351</f>
        <v>0</v>
      </c>
      <c r="R351" s="886">
        <f>J351+N351</f>
        <v>0</v>
      </c>
      <c r="S351" s="886" t="s">
        <v>706</v>
      </c>
      <c r="T351" s="888">
        <f>Q351</f>
        <v>0</v>
      </c>
    </row>
    <row r="352" spans="1:20" ht="15" hidden="1" customHeight="1">
      <c r="A352" s="901" t="s">
        <v>75</v>
      </c>
      <c r="B352" s="885" t="s">
        <v>706</v>
      </c>
      <c r="C352" s="886" t="s">
        <v>706</v>
      </c>
      <c r="D352" s="886" t="s">
        <v>706</v>
      </c>
      <c r="E352" s="891" t="s">
        <v>706</v>
      </c>
      <c r="F352" s="892" t="s">
        <v>706</v>
      </c>
      <c r="G352" s="892" t="s">
        <v>706</v>
      </c>
      <c r="H352" s="893" t="s">
        <v>706</v>
      </c>
      <c r="I352" s="889" t="s">
        <v>706</v>
      </c>
      <c r="J352" s="886" t="s">
        <v>706</v>
      </c>
      <c r="K352" s="909"/>
      <c r="L352" s="886">
        <f>K352</f>
        <v>0</v>
      </c>
      <c r="M352" s="886" t="s">
        <v>706</v>
      </c>
      <c r="N352" s="886" t="s">
        <v>706</v>
      </c>
      <c r="O352" s="909"/>
      <c r="P352" s="886">
        <f>O352</f>
        <v>0</v>
      </c>
      <c r="Q352" s="886" t="s">
        <v>706</v>
      </c>
      <c r="R352" s="886" t="s">
        <v>706</v>
      </c>
      <c r="S352" s="886">
        <f>K352+O352</f>
        <v>0</v>
      </c>
      <c r="T352" s="888">
        <f>S352</f>
        <v>0</v>
      </c>
    </row>
    <row r="353" spans="1:20" ht="18" hidden="1" customHeight="1">
      <c r="A353" s="902" t="s">
        <v>708</v>
      </c>
      <c r="B353" s="903"/>
      <c r="C353" s="886" t="e">
        <f>ROUND((Q353-R353)/H353/12,0)</f>
        <v>#DIV/0!</v>
      </c>
      <c r="D353" s="886" t="e">
        <f>ROUND(R353/F353/12,0)</f>
        <v>#DIV/0!</v>
      </c>
      <c r="E353" s="891">
        <f>E354+E355</f>
        <v>0</v>
      </c>
      <c r="F353" s="892">
        <f>F354+F355</f>
        <v>0</v>
      </c>
      <c r="G353" s="892">
        <f>G354+G355</f>
        <v>0</v>
      </c>
      <c r="H353" s="893">
        <f>IF(E353+G353=H354+H355,E353+G353, "CHYBA")</f>
        <v>0</v>
      </c>
      <c r="I353" s="889">
        <f>I354+I355</f>
        <v>0</v>
      </c>
      <c r="J353" s="886">
        <f t="shared" ref="J353" si="110">J354+J355</f>
        <v>0</v>
      </c>
      <c r="K353" s="886">
        <f>K356</f>
        <v>0</v>
      </c>
      <c r="L353" s="886">
        <f>IF(I353+K353=L354+L355+L356,I353+K353,"CHYBA")</f>
        <v>0</v>
      </c>
      <c r="M353" s="886">
        <f>M354+M355</f>
        <v>0</v>
      </c>
      <c r="N353" s="886">
        <f>N354+N355</f>
        <v>0</v>
      </c>
      <c r="O353" s="886">
        <f>O356</f>
        <v>0</v>
      </c>
      <c r="P353" s="886">
        <f>IF(M353+O353=P354+P355+P356,M353+O353,"CHYBA")</f>
        <v>0</v>
      </c>
      <c r="Q353" s="886">
        <f>Q354+Q355</f>
        <v>0</v>
      </c>
      <c r="R353" s="886">
        <f>R354+R355</f>
        <v>0</v>
      </c>
      <c r="S353" s="886">
        <f>S356</f>
        <v>0</v>
      </c>
      <c r="T353" s="888">
        <f>IF(Q353+S353=T354+T355+T356,Q353+S353,"CHYBA")</f>
        <v>0</v>
      </c>
    </row>
    <row r="354" spans="1:20" ht="15" hidden="1" customHeight="1">
      <c r="A354" s="901" t="s">
        <v>73</v>
      </c>
      <c r="B354" s="885" t="s">
        <v>706</v>
      </c>
      <c r="C354" s="886" t="e">
        <f>ROUND((Q354-R354)/H354/12,0)</f>
        <v>#DIV/0!</v>
      </c>
      <c r="D354" s="886" t="e">
        <f>ROUND(R354/F354/12,0)</f>
        <v>#DIV/0!</v>
      </c>
      <c r="E354" s="906"/>
      <c r="F354" s="907"/>
      <c r="G354" s="907"/>
      <c r="H354" s="888">
        <f>E354+G354</f>
        <v>0</v>
      </c>
      <c r="I354" s="908"/>
      <c r="J354" s="909"/>
      <c r="K354" s="886" t="s">
        <v>706</v>
      </c>
      <c r="L354" s="886">
        <f>I354</f>
        <v>0</v>
      </c>
      <c r="M354" s="909"/>
      <c r="N354" s="909"/>
      <c r="O354" s="886" t="s">
        <v>706</v>
      </c>
      <c r="P354" s="886">
        <f>M354</f>
        <v>0</v>
      </c>
      <c r="Q354" s="886">
        <f>I354+M354</f>
        <v>0</v>
      </c>
      <c r="R354" s="886">
        <f>J354+N354</f>
        <v>0</v>
      </c>
      <c r="S354" s="886" t="s">
        <v>706</v>
      </c>
      <c r="T354" s="888">
        <f>Q354</f>
        <v>0</v>
      </c>
    </row>
    <row r="355" spans="1:20" ht="15" hidden="1" customHeight="1">
      <c r="A355" s="901" t="s">
        <v>74</v>
      </c>
      <c r="B355" s="885" t="s">
        <v>706</v>
      </c>
      <c r="C355" s="886" t="e">
        <f>ROUND((Q355-R355)/H355/12,0)</f>
        <v>#DIV/0!</v>
      </c>
      <c r="D355" s="886" t="e">
        <f>ROUND(R355/F355/12,0)</f>
        <v>#DIV/0!</v>
      </c>
      <c r="E355" s="906"/>
      <c r="F355" s="907"/>
      <c r="G355" s="907"/>
      <c r="H355" s="888">
        <f>E355+G355</f>
        <v>0</v>
      </c>
      <c r="I355" s="908"/>
      <c r="J355" s="909"/>
      <c r="K355" s="886" t="s">
        <v>706</v>
      </c>
      <c r="L355" s="886">
        <f>I355</f>
        <v>0</v>
      </c>
      <c r="M355" s="909"/>
      <c r="N355" s="909"/>
      <c r="O355" s="886" t="s">
        <v>706</v>
      </c>
      <c r="P355" s="886">
        <f>M355</f>
        <v>0</v>
      </c>
      <c r="Q355" s="886">
        <f>I355+M355</f>
        <v>0</v>
      </c>
      <c r="R355" s="886">
        <f>J355+N355</f>
        <v>0</v>
      </c>
      <c r="S355" s="886" t="s">
        <v>706</v>
      </c>
      <c r="T355" s="888">
        <f>Q355</f>
        <v>0</v>
      </c>
    </row>
    <row r="356" spans="1:20" ht="15" hidden="1" customHeight="1">
      <c r="A356" s="901" t="s">
        <v>75</v>
      </c>
      <c r="B356" s="885" t="s">
        <v>706</v>
      </c>
      <c r="C356" s="886" t="s">
        <v>706</v>
      </c>
      <c r="D356" s="886" t="s">
        <v>706</v>
      </c>
      <c r="E356" s="891" t="s">
        <v>706</v>
      </c>
      <c r="F356" s="892" t="s">
        <v>706</v>
      </c>
      <c r="G356" s="892" t="s">
        <v>706</v>
      </c>
      <c r="H356" s="893" t="s">
        <v>706</v>
      </c>
      <c r="I356" s="889" t="s">
        <v>706</v>
      </c>
      <c r="J356" s="886" t="s">
        <v>706</v>
      </c>
      <c r="K356" s="909"/>
      <c r="L356" s="886">
        <f>K356</f>
        <v>0</v>
      </c>
      <c r="M356" s="886" t="s">
        <v>706</v>
      </c>
      <c r="N356" s="886" t="s">
        <v>706</v>
      </c>
      <c r="O356" s="909"/>
      <c r="P356" s="886">
        <f>O356</f>
        <v>0</v>
      </c>
      <c r="Q356" s="886" t="s">
        <v>706</v>
      </c>
      <c r="R356" s="886" t="s">
        <v>706</v>
      </c>
      <c r="S356" s="886">
        <f>K356+O356</f>
        <v>0</v>
      </c>
      <c r="T356" s="888">
        <f>S356</f>
        <v>0</v>
      </c>
    </row>
    <row r="357" spans="1:20" ht="18" hidden="1" customHeight="1">
      <c r="A357" s="902" t="s">
        <v>708</v>
      </c>
      <c r="B357" s="903"/>
      <c r="C357" s="886" t="e">
        <f>ROUND((Q357-R357)/H357/12,0)</f>
        <v>#DIV/0!</v>
      </c>
      <c r="D357" s="886" t="e">
        <f>ROUND(R357/F357/12,0)</f>
        <v>#DIV/0!</v>
      </c>
      <c r="E357" s="891">
        <f>E358+E359</f>
        <v>0</v>
      </c>
      <c r="F357" s="892">
        <f>F358+F359</f>
        <v>0</v>
      </c>
      <c r="G357" s="892">
        <f>G358+G359</f>
        <v>0</v>
      </c>
      <c r="H357" s="893">
        <f>IF(E357+G357=H358+H359,E357+G357, "CHYBA")</f>
        <v>0</v>
      </c>
      <c r="I357" s="889">
        <f>I358+I359</f>
        <v>0</v>
      </c>
      <c r="J357" s="886">
        <f t="shared" ref="J357" si="111">J358+J359</f>
        <v>0</v>
      </c>
      <c r="K357" s="886">
        <f>K360</f>
        <v>0</v>
      </c>
      <c r="L357" s="886">
        <f>IF(I357+K357=L358+L359+L360,I357+K357,"CHYBA")</f>
        <v>0</v>
      </c>
      <c r="M357" s="886">
        <f>M358+M359</f>
        <v>0</v>
      </c>
      <c r="N357" s="886">
        <f>N358+N359</f>
        <v>0</v>
      </c>
      <c r="O357" s="886">
        <f>O360</f>
        <v>0</v>
      </c>
      <c r="P357" s="886">
        <f>IF(M357+O357=P358+P359+P360,M357+O357,"CHYBA")</f>
        <v>0</v>
      </c>
      <c r="Q357" s="886">
        <f>Q358+Q359</f>
        <v>0</v>
      </c>
      <c r="R357" s="886">
        <f>R358+R359</f>
        <v>0</v>
      </c>
      <c r="S357" s="886">
        <f>S360</f>
        <v>0</v>
      </c>
      <c r="T357" s="888">
        <f>IF(Q357+S357=T358+T359+T360,Q357+S357,"CHYBA")</f>
        <v>0</v>
      </c>
    </row>
    <row r="358" spans="1:20" ht="15" hidden="1" customHeight="1">
      <c r="A358" s="901" t="s">
        <v>73</v>
      </c>
      <c r="B358" s="885" t="s">
        <v>706</v>
      </c>
      <c r="C358" s="886" t="e">
        <f>ROUND((Q358-R358)/H358/12,0)</f>
        <v>#DIV/0!</v>
      </c>
      <c r="D358" s="886" t="e">
        <f>ROUND(R358/F358/12,0)</f>
        <v>#DIV/0!</v>
      </c>
      <c r="E358" s="906"/>
      <c r="F358" s="907"/>
      <c r="G358" s="907"/>
      <c r="H358" s="888">
        <f>E358+G358</f>
        <v>0</v>
      </c>
      <c r="I358" s="908"/>
      <c r="J358" s="909"/>
      <c r="K358" s="886" t="s">
        <v>706</v>
      </c>
      <c r="L358" s="886">
        <f>I358</f>
        <v>0</v>
      </c>
      <c r="M358" s="909"/>
      <c r="N358" s="909"/>
      <c r="O358" s="886" t="s">
        <v>706</v>
      </c>
      <c r="P358" s="886">
        <f>M358</f>
        <v>0</v>
      </c>
      <c r="Q358" s="886">
        <f>I358+M358</f>
        <v>0</v>
      </c>
      <c r="R358" s="886">
        <f>J358+N358</f>
        <v>0</v>
      </c>
      <c r="S358" s="886" t="s">
        <v>706</v>
      </c>
      <c r="T358" s="888">
        <f>Q358</f>
        <v>0</v>
      </c>
    </row>
    <row r="359" spans="1:20" ht="15" hidden="1" customHeight="1">
      <c r="A359" s="901" t="s">
        <v>74</v>
      </c>
      <c r="B359" s="885" t="s">
        <v>706</v>
      </c>
      <c r="C359" s="886" t="e">
        <f>ROUND((Q359-R359)/H359/12,0)</f>
        <v>#DIV/0!</v>
      </c>
      <c r="D359" s="886" t="e">
        <f>ROUND(R359/F359/12,0)</f>
        <v>#DIV/0!</v>
      </c>
      <c r="E359" s="906"/>
      <c r="F359" s="907"/>
      <c r="G359" s="907"/>
      <c r="H359" s="888">
        <f>E359+G359</f>
        <v>0</v>
      </c>
      <c r="I359" s="908"/>
      <c r="J359" s="909"/>
      <c r="K359" s="886" t="s">
        <v>706</v>
      </c>
      <c r="L359" s="886">
        <f>I359</f>
        <v>0</v>
      </c>
      <c r="M359" s="909"/>
      <c r="N359" s="909"/>
      <c r="O359" s="886" t="s">
        <v>706</v>
      </c>
      <c r="P359" s="886">
        <f>M359</f>
        <v>0</v>
      </c>
      <c r="Q359" s="886">
        <f>I359+M359</f>
        <v>0</v>
      </c>
      <c r="R359" s="886">
        <f>J359+N359</f>
        <v>0</v>
      </c>
      <c r="S359" s="886" t="s">
        <v>706</v>
      </c>
      <c r="T359" s="888">
        <f>Q359</f>
        <v>0</v>
      </c>
    </row>
    <row r="360" spans="1:20" ht="15" hidden="1" customHeight="1">
      <c r="A360" s="901" t="s">
        <v>75</v>
      </c>
      <c r="B360" s="885" t="s">
        <v>706</v>
      </c>
      <c r="C360" s="886" t="s">
        <v>706</v>
      </c>
      <c r="D360" s="886" t="s">
        <v>706</v>
      </c>
      <c r="E360" s="891" t="s">
        <v>706</v>
      </c>
      <c r="F360" s="892" t="s">
        <v>706</v>
      </c>
      <c r="G360" s="892" t="s">
        <v>706</v>
      </c>
      <c r="H360" s="893" t="s">
        <v>706</v>
      </c>
      <c r="I360" s="889" t="s">
        <v>706</v>
      </c>
      <c r="J360" s="886" t="s">
        <v>706</v>
      </c>
      <c r="K360" s="909"/>
      <c r="L360" s="886">
        <f>K360</f>
        <v>0</v>
      </c>
      <c r="M360" s="886" t="s">
        <v>706</v>
      </c>
      <c r="N360" s="886" t="s">
        <v>706</v>
      </c>
      <c r="O360" s="909"/>
      <c r="P360" s="886">
        <f>O360</f>
        <v>0</v>
      </c>
      <c r="Q360" s="886" t="s">
        <v>706</v>
      </c>
      <c r="R360" s="886" t="s">
        <v>706</v>
      </c>
      <c r="S360" s="886">
        <f>K360+O360</f>
        <v>0</v>
      </c>
      <c r="T360" s="888">
        <f>S360</f>
        <v>0</v>
      </c>
    </row>
    <row r="361" spans="1:20" ht="18" hidden="1" customHeight="1">
      <c r="A361" s="902" t="s">
        <v>708</v>
      </c>
      <c r="B361" s="903"/>
      <c r="C361" s="886" t="e">
        <f>ROUND((Q361-R361)/H361/12,0)</f>
        <v>#DIV/0!</v>
      </c>
      <c r="D361" s="886" t="e">
        <f>ROUND(R361/F361/12,0)</f>
        <v>#DIV/0!</v>
      </c>
      <c r="E361" s="891">
        <f>E362+E363</f>
        <v>0</v>
      </c>
      <c r="F361" s="892">
        <f>F362+F363</f>
        <v>0</v>
      </c>
      <c r="G361" s="892">
        <f>G362+G363</f>
        <v>0</v>
      </c>
      <c r="H361" s="893">
        <f>IF(E361+G361=H362+H363,E361+G361, "CHYBA")</f>
        <v>0</v>
      </c>
      <c r="I361" s="889">
        <f>I362+I363</f>
        <v>0</v>
      </c>
      <c r="J361" s="886">
        <f t="shared" ref="J361" si="112">J362+J363</f>
        <v>0</v>
      </c>
      <c r="K361" s="886">
        <f>K364</f>
        <v>0</v>
      </c>
      <c r="L361" s="886">
        <f>IF(I361+K361=L362+L363+L364,I361+K361,"CHYBA")</f>
        <v>0</v>
      </c>
      <c r="M361" s="886">
        <f>M362+M363</f>
        <v>0</v>
      </c>
      <c r="N361" s="886">
        <f>N362+N363</f>
        <v>0</v>
      </c>
      <c r="O361" s="886">
        <f>O364</f>
        <v>0</v>
      </c>
      <c r="P361" s="886">
        <f>IF(M361+O361=P362+P363+P364,M361+O361,"CHYBA")</f>
        <v>0</v>
      </c>
      <c r="Q361" s="886">
        <f>Q362+Q363</f>
        <v>0</v>
      </c>
      <c r="R361" s="886">
        <f>R362+R363</f>
        <v>0</v>
      </c>
      <c r="S361" s="886">
        <f>S364</f>
        <v>0</v>
      </c>
      <c r="T361" s="888">
        <f>IF(Q361+S361=T362+T363+T364,Q361+S361,"CHYBA")</f>
        <v>0</v>
      </c>
    </row>
    <row r="362" spans="1:20" ht="15" hidden="1" customHeight="1">
      <c r="A362" s="901" t="s">
        <v>73</v>
      </c>
      <c r="B362" s="885" t="s">
        <v>706</v>
      </c>
      <c r="C362" s="886" t="e">
        <f>ROUND((Q362-R362)/H362/12,0)</f>
        <v>#DIV/0!</v>
      </c>
      <c r="D362" s="886" t="e">
        <f>ROUND(R362/F362/12,0)</f>
        <v>#DIV/0!</v>
      </c>
      <c r="E362" s="906"/>
      <c r="F362" s="907"/>
      <c r="G362" s="907"/>
      <c r="H362" s="888">
        <f>E362+G362</f>
        <v>0</v>
      </c>
      <c r="I362" s="908"/>
      <c r="J362" s="909"/>
      <c r="K362" s="886" t="s">
        <v>706</v>
      </c>
      <c r="L362" s="886">
        <f>I362</f>
        <v>0</v>
      </c>
      <c r="M362" s="909"/>
      <c r="N362" s="909"/>
      <c r="O362" s="886" t="s">
        <v>706</v>
      </c>
      <c r="P362" s="886">
        <f>M362</f>
        <v>0</v>
      </c>
      <c r="Q362" s="886">
        <f>I362+M362</f>
        <v>0</v>
      </c>
      <c r="R362" s="886">
        <f>J362+N362</f>
        <v>0</v>
      </c>
      <c r="S362" s="886" t="s">
        <v>706</v>
      </c>
      <c r="T362" s="888">
        <f>Q362</f>
        <v>0</v>
      </c>
    </row>
    <row r="363" spans="1:20" ht="15" hidden="1" customHeight="1">
      <c r="A363" s="901" t="s">
        <v>74</v>
      </c>
      <c r="B363" s="885" t="s">
        <v>706</v>
      </c>
      <c r="C363" s="886" t="e">
        <f>ROUND((Q363-R363)/H363/12,0)</f>
        <v>#DIV/0!</v>
      </c>
      <c r="D363" s="886" t="e">
        <f>ROUND(R363/F363/12,0)</f>
        <v>#DIV/0!</v>
      </c>
      <c r="E363" s="906"/>
      <c r="F363" s="907"/>
      <c r="G363" s="907"/>
      <c r="H363" s="888">
        <f>E363+G363</f>
        <v>0</v>
      </c>
      <c r="I363" s="908"/>
      <c r="J363" s="909"/>
      <c r="K363" s="886" t="s">
        <v>706</v>
      </c>
      <c r="L363" s="886">
        <f>I363</f>
        <v>0</v>
      </c>
      <c r="M363" s="909"/>
      <c r="N363" s="909"/>
      <c r="O363" s="886" t="s">
        <v>706</v>
      </c>
      <c r="P363" s="886">
        <f>M363</f>
        <v>0</v>
      </c>
      <c r="Q363" s="886">
        <f>I363+M363</f>
        <v>0</v>
      </c>
      <c r="R363" s="886">
        <f>J363+N363</f>
        <v>0</v>
      </c>
      <c r="S363" s="886" t="s">
        <v>706</v>
      </c>
      <c r="T363" s="888">
        <f>Q363</f>
        <v>0</v>
      </c>
    </row>
    <row r="364" spans="1:20" ht="15" hidden="1" customHeight="1">
      <c r="A364" s="901" t="s">
        <v>75</v>
      </c>
      <c r="B364" s="885" t="s">
        <v>706</v>
      </c>
      <c r="C364" s="886" t="s">
        <v>706</v>
      </c>
      <c r="D364" s="886" t="s">
        <v>706</v>
      </c>
      <c r="E364" s="891" t="s">
        <v>706</v>
      </c>
      <c r="F364" s="892" t="s">
        <v>706</v>
      </c>
      <c r="G364" s="892" t="s">
        <v>706</v>
      </c>
      <c r="H364" s="893" t="s">
        <v>706</v>
      </c>
      <c r="I364" s="889" t="s">
        <v>706</v>
      </c>
      <c r="J364" s="886" t="s">
        <v>706</v>
      </c>
      <c r="K364" s="909"/>
      <c r="L364" s="886">
        <f>K364</f>
        <v>0</v>
      </c>
      <c r="M364" s="886" t="s">
        <v>706</v>
      </c>
      <c r="N364" s="886" t="s">
        <v>706</v>
      </c>
      <c r="O364" s="909"/>
      <c r="P364" s="886">
        <f>O364</f>
        <v>0</v>
      </c>
      <c r="Q364" s="886" t="s">
        <v>706</v>
      </c>
      <c r="R364" s="886" t="s">
        <v>706</v>
      </c>
      <c r="S364" s="886">
        <f>K364+O364</f>
        <v>0</v>
      </c>
      <c r="T364" s="888">
        <f>S364</f>
        <v>0</v>
      </c>
    </row>
    <row r="365" spans="1:20" ht="18" hidden="1" customHeight="1">
      <c r="A365" s="902" t="s">
        <v>708</v>
      </c>
      <c r="B365" s="903"/>
      <c r="C365" s="886" t="e">
        <f>ROUND((Q365-R365)/H365/12,0)</f>
        <v>#DIV/0!</v>
      </c>
      <c r="D365" s="886" t="e">
        <f>ROUND(R365/F365/12,0)</f>
        <v>#DIV/0!</v>
      </c>
      <c r="E365" s="891">
        <f>E366+E367</f>
        <v>0</v>
      </c>
      <c r="F365" s="892">
        <f>F366+F367</f>
        <v>0</v>
      </c>
      <c r="G365" s="892">
        <f>G366+G367</f>
        <v>0</v>
      </c>
      <c r="H365" s="893">
        <f>IF(E365+G365=H366+H367,E365+G365, "CHYBA")</f>
        <v>0</v>
      </c>
      <c r="I365" s="889">
        <f>I366+I367</f>
        <v>0</v>
      </c>
      <c r="J365" s="886">
        <f t="shared" ref="J365" si="113">J366+J367</f>
        <v>0</v>
      </c>
      <c r="K365" s="886">
        <f>K368</f>
        <v>0</v>
      </c>
      <c r="L365" s="886">
        <f>IF(I365+K365=L366+L367+L368,I365+K365,"CHYBA")</f>
        <v>0</v>
      </c>
      <c r="M365" s="886">
        <f>M366+M367</f>
        <v>0</v>
      </c>
      <c r="N365" s="886">
        <f>N366+N367</f>
        <v>0</v>
      </c>
      <c r="O365" s="886">
        <f>O368</f>
        <v>0</v>
      </c>
      <c r="P365" s="886">
        <f>IF(M365+O365=P366+P367+P368,M365+O365,"CHYBA")</f>
        <v>0</v>
      </c>
      <c r="Q365" s="886">
        <f>Q366+Q367</f>
        <v>0</v>
      </c>
      <c r="R365" s="886">
        <f>R366+R367</f>
        <v>0</v>
      </c>
      <c r="S365" s="886">
        <f>S368</f>
        <v>0</v>
      </c>
      <c r="T365" s="888">
        <f>IF(Q365+S365=T366+T367+T368,Q365+S365,"CHYBA")</f>
        <v>0</v>
      </c>
    </row>
    <row r="366" spans="1:20" ht="15" hidden="1" customHeight="1">
      <c r="A366" s="901" t="s">
        <v>73</v>
      </c>
      <c r="B366" s="885" t="s">
        <v>706</v>
      </c>
      <c r="C366" s="886" t="e">
        <f>ROUND((Q366-R366)/H366/12,0)</f>
        <v>#DIV/0!</v>
      </c>
      <c r="D366" s="886" t="e">
        <f>ROUND(R366/F366/12,0)</f>
        <v>#DIV/0!</v>
      </c>
      <c r="E366" s="906"/>
      <c r="F366" s="907"/>
      <c r="G366" s="907"/>
      <c r="H366" s="888">
        <f>E366+G366</f>
        <v>0</v>
      </c>
      <c r="I366" s="908"/>
      <c r="J366" s="909"/>
      <c r="K366" s="886" t="s">
        <v>706</v>
      </c>
      <c r="L366" s="886">
        <f>I366</f>
        <v>0</v>
      </c>
      <c r="M366" s="909"/>
      <c r="N366" s="909"/>
      <c r="O366" s="886" t="s">
        <v>706</v>
      </c>
      <c r="P366" s="886">
        <f>M366</f>
        <v>0</v>
      </c>
      <c r="Q366" s="886">
        <f>I366+M366</f>
        <v>0</v>
      </c>
      <c r="R366" s="886">
        <f>J366+N366</f>
        <v>0</v>
      </c>
      <c r="S366" s="886" t="s">
        <v>706</v>
      </c>
      <c r="T366" s="888">
        <f>Q366</f>
        <v>0</v>
      </c>
    </row>
    <row r="367" spans="1:20" ht="15" hidden="1" customHeight="1">
      <c r="A367" s="901" t="s">
        <v>74</v>
      </c>
      <c r="B367" s="885" t="s">
        <v>706</v>
      </c>
      <c r="C367" s="886" t="e">
        <f>ROUND((Q367-R367)/H367/12,0)</f>
        <v>#DIV/0!</v>
      </c>
      <c r="D367" s="886" t="e">
        <f>ROUND(R367/F367/12,0)</f>
        <v>#DIV/0!</v>
      </c>
      <c r="E367" s="906"/>
      <c r="F367" s="907"/>
      <c r="G367" s="907"/>
      <c r="H367" s="888">
        <f>E367+G367</f>
        <v>0</v>
      </c>
      <c r="I367" s="908"/>
      <c r="J367" s="909"/>
      <c r="K367" s="886" t="s">
        <v>706</v>
      </c>
      <c r="L367" s="886">
        <f>I367</f>
        <v>0</v>
      </c>
      <c r="M367" s="909"/>
      <c r="N367" s="909"/>
      <c r="O367" s="886" t="s">
        <v>706</v>
      </c>
      <c r="P367" s="886">
        <f>M367</f>
        <v>0</v>
      </c>
      <c r="Q367" s="886">
        <f>I367+M367</f>
        <v>0</v>
      </c>
      <c r="R367" s="886">
        <f>J367+N367</f>
        <v>0</v>
      </c>
      <c r="S367" s="886" t="s">
        <v>706</v>
      </c>
      <c r="T367" s="888">
        <f>Q367</f>
        <v>0</v>
      </c>
    </row>
    <row r="368" spans="1:20" ht="15" hidden="1" customHeight="1">
      <c r="A368" s="901" t="s">
        <v>75</v>
      </c>
      <c r="B368" s="885" t="s">
        <v>706</v>
      </c>
      <c r="C368" s="886" t="s">
        <v>706</v>
      </c>
      <c r="D368" s="886" t="s">
        <v>706</v>
      </c>
      <c r="E368" s="891" t="s">
        <v>706</v>
      </c>
      <c r="F368" s="892" t="s">
        <v>706</v>
      </c>
      <c r="G368" s="892" t="s">
        <v>706</v>
      </c>
      <c r="H368" s="893" t="s">
        <v>706</v>
      </c>
      <c r="I368" s="889" t="s">
        <v>706</v>
      </c>
      <c r="J368" s="886" t="s">
        <v>706</v>
      </c>
      <c r="K368" s="909"/>
      <c r="L368" s="886">
        <f>K368</f>
        <v>0</v>
      </c>
      <c r="M368" s="886" t="s">
        <v>706</v>
      </c>
      <c r="N368" s="886" t="s">
        <v>706</v>
      </c>
      <c r="O368" s="909"/>
      <c r="P368" s="886">
        <f>O368</f>
        <v>0</v>
      </c>
      <c r="Q368" s="886" t="s">
        <v>706</v>
      </c>
      <c r="R368" s="886" t="s">
        <v>706</v>
      </c>
      <c r="S368" s="886">
        <f>K368+O368</f>
        <v>0</v>
      </c>
      <c r="T368" s="888">
        <f>S368</f>
        <v>0</v>
      </c>
    </row>
    <row r="369" spans="1:20" ht="18" hidden="1" customHeight="1">
      <c r="A369" s="902" t="s">
        <v>708</v>
      </c>
      <c r="B369" s="903"/>
      <c r="C369" s="886" t="e">
        <f>ROUND((Q369-R369)/H369/12,0)</f>
        <v>#DIV/0!</v>
      </c>
      <c r="D369" s="886" t="e">
        <f>ROUND(R369/F369/12,0)</f>
        <v>#DIV/0!</v>
      </c>
      <c r="E369" s="891">
        <f>E370+E371</f>
        <v>0</v>
      </c>
      <c r="F369" s="892">
        <f>F370+F371</f>
        <v>0</v>
      </c>
      <c r="G369" s="892">
        <f>G370+G371</f>
        <v>0</v>
      </c>
      <c r="H369" s="893">
        <f>IF(E369+G369=H370+H371,E369+G369, "CHYBA")</f>
        <v>0</v>
      </c>
      <c r="I369" s="889">
        <f>I370+I371</f>
        <v>0</v>
      </c>
      <c r="J369" s="886">
        <f t="shared" ref="J369" si="114">J370+J371</f>
        <v>0</v>
      </c>
      <c r="K369" s="886">
        <f>K372</f>
        <v>0</v>
      </c>
      <c r="L369" s="886">
        <f>IF(I369+K369=L370+L371+L372,I369+K369,"CHYBA")</f>
        <v>0</v>
      </c>
      <c r="M369" s="886">
        <f>M370+M371</f>
        <v>0</v>
      </c>
      <c r="N369" s="886">
        <f>N370+N371</f>
        <v>0</v>
      </c>
      <c r="O369" s="886">
        <f>O372</f>
        <v>0</v>
      </c>
      <c r="P369" s="886">
        <f>IF(M369+O369=P370+P371+P372,M369+O369,"CHYBA")</f>
        <v>0</v>
      </c>
      <c r="Q369" s="886">
        <f>Q370+Q371</f>
        <v>0</v>
      </c>
      <c r="R369" s="886">
        <f>R370+R371</f>
        <v>0</v>
      </c>
      <c r="S369" s="886">
        <f>S372</f>
        <v>0</v>
      </c>
      <c r="T369" s="888">
        <f>IF(Q369+S369=T370+T371+T372,Q369+S369,"CHYBA")</f>
        <v>0</v>
      </c>
    </row>
    <row r="370" spans="1:20" ht="15" hidden="1" customHeight="1">
      <c r="A370" s="901" t="s">
        <v>73</v>
      </c>
      <c r="B370" s="885" t="s">
        <v>706</v>
      </c>
      <c r="C370" s="886" t="e">
        <f>ROUND((Q370-R370)/H370/12,0)</f>
        <v>#DIV/0!</v>
      </c>
      <c r="D370" s="886" t="e">
        <f>ROUND(R370/F370/12,0)</f>
        <v>#DIV/0!</v>
      </c>
      <c r="E370" s="906"/>
      <c r="F370" s="907"/>
      <c r="G370" s="907"/>
      <c r="H370" s="888">
        <f>E370+G370</f>
        <v>0</v>
      </c>
      <c r="I370" s="908"/>
      <c r="J370" s="909"/>
      <c r="K370" s="886" t="s">
        <v>706</v>
      </c>
      <c r="L370" s="886">
        <f>I370</f>
        <v>0</v>
      </c>
      <c r="M370" s="909"/>
      <c r="N370" s="909"/>
      <c r="O370" s="886" t="s">
        <v>706</v>
      </c>
      <c r="P370" s="886">
        <f>M370</f>
        <v>0</v>
      </c>
      <c r="Q370" s="886">
        <f>I370+M370</f>
        <v>0</v>
      </c>
      <c r="R370" s="886">
        <f>J370+N370</f>
        <v>0</v>
      </c>
      <c r="S370" s="886" t="s">
        <v>706</v>
      </c>
      <c r="T370" s="888">
        <f>Q370</f>
        <v>0</v>
      </c>
    </row>
    <row r="371" spans="1:20" ht="15" hidden="1" customHeight="1">
      <c r="A371" s="901" t="s">
        <v>74</v>
      </c>
      <c r="B371" s="885" t="s">
        <v>706</v>
      </c>
      <c r="C371" s="886" t="e">
        <f>ROUND((Q371-R371)/H371/12,0)</f>
        <v>#DIV/0!</v>
      </c>
      <c r="D371" s="886" t="e">
        <f>ROUND(R371/F371/12,0)</f>
        <v>#DIV/0!</v>
      </c>
      <c r="E371" s="906"/>
      <c r="F371" s="907"/>
      <c r="G371" s="907"/>
      <c r="H371" s="888">
        <f>E371+G371</f>
        <v>0</v>
      </c>
      <c r="I371" s="908"/>
      <c r="J371" s="909"/>
      <c r="K371" s="886" t="s">
        <v>706</v>
      </c>
      <c r="L371" s="886">
        <f>I371</f>
        <v>0</v>
      </c>
      <c r="M371" s="909"/>
      <c r="N371" s="909"/>
      <c r="O371" s="886" t="s">
        <v>706</v>
      </c>
      <c r="P371" s="886">
        <f>M371</f>
        <v>0</v>
      </c>
      <c r="Q371" s="886">
        <f>I371+M371</f>
        <v>0</v>
      </c>
      <c r="R371" s="886">
        <f>J371+N371</f>
        <v>0</v>
      </c>
      <c r="S371" s="886" t="s">
        <v>706</v>
      </c>
      <c r="T371" s="888">
        <f>Q371</f>
        <v>0</v>
      </c>
    </row>
    <row r="372" spans="1:20" ht="15.75" hidden="1" customHeight="1" thickBot="1">
      <c r="A372" s="918" t="s">
        <v>75</v>
      </c>
      <c r="B372" s="919" t="s">
        <v>706</v>
      </c>
      <c r="C372" s="920" t="s">
        <v>706</v>
      </c>
      <c r="D372" s="920" t="s">
        <v>706</v>
      </c>
      <c r="E372" s="921" t="s">
        <v>706</v>
      </c>
      <c r="F372" s="922" t="s">
        <v>706</v>
      </c>
      <c r="G372" s="922" t="s">
        <v>706</v>
      </c>
      <c r="H372" s="923" t="s">
        <v>706</v>
      </c>
      <c r="I372" s="924" t="s">
        <v>706</v>
      </c>
      <c r="J372" s="920" t="s">
        <v>706</v>
      </c>
      <c r="K372" s="925"/>
      <c r="L372" s="920">
        <f>K372</f>
        <v>0</v>
      </c>
      <c r="M372" s="920" t="s">
        <v>706</v>
      </c>
      <c r="N372" s="920" t="s">
        <v>706</v>
      </c>
      <c r="O372" s="925"/>
      <c r="P372" s="920">
        <f>O372</f>
        <v>0</v>
      </c>
      <c r="Q372" s="920" t="s">
        <v>706</v>
      </c>
      <c r="R372" s="920" t="s">
        <v>706</v>
      </c>
      <c r="S372" s="920">
        <f>K372+O372</f>
        <v>0</v>
      </c>
      <c r="T372" s="926">
        <f>S372</f>
        <v>0</v>
      </c>
    </row>
    <row r="373" spans="1:20" ht="15.75" hidden="1" customHeight="1">
      <c r="A373" s="895" t="s">
        <v>709</v>
      </c>
      <c r="B373" s="896" t="s">
        <v>706</v>
      </c>
      <c r="C373" s="897" t="e">
        <f>ROUND((Q373-R373)/H373/12,0)</f>
        <v>#DIV/0!</v>
      </c>
      <c r="D373" s="897" t="e">
        <f>ROUND(R373/F373/12,0)</f>
        <v>#DIV/0!</v>
      </c>
      <c r="E373" s="898">
        <f>E374+E375</f>
        <v>0</v>
      </c>
      <c r="F373" s="897">
        <f>F374+F375</f>
        <v>0</v>
      </c>
      <c r="G373" s="897">
        <f>G374+G375</f>
        <v>0</v>
      </c>
      <c r="H373" s="899">
        <f>IF(E373+G373=H374+H375,E373+G373, "CHYBA")</f>
        <v>0</v>
      </c>
      <c r="I373" s="900">
        <f>I374+I375</f>
        <v>0</v>
      </c>
      <c r="J373" s="897">
        <f t="shared" ref="J373" si="115">J374+J375</f>
        <v>0</v>
      </c>
      <c r="K373" s="897">
        <f>K376</f>
        <v>0</v>
      </c>
      <c r="L373" s="897">
        <f>IF(I373+K373=L374+L375+L376,I373+K373,"CHYBA")</f>
        <v>0</v>
      </c>
      <c r="M373" s="897">
        <f>M374+M375</f>
        <v>0</v>
      </c>
      <c r="N373" s="897">
        <f>N374+N375</f>
        <v>0</v>
      </c>
      <c r="O373" s="897">
        <f>O376</f>
        <v>0</v>
      </c>
      <c r="P373" s="897">
        <f>IF(M373+O373=P374+P375+P376,M373+O373,"CHYBA")</f>
        <v>0</v>
      </c>
      <c r="Q373" s="897">
        <f>Q374+Q375</f>
        <v>0</v>
      </c>
      <c r="R373" s="897">
        <f>R374+R375</f>
        <v>0</v>
      </c>
      <c r="S373" s="897">
        <f>S376</f>
        <v>0</v>
      </c>
      <c r="T373" s="899">
        <f>IF(Q373+S373=T374+T375+T376,Q373+S373,"CHYBA")</f>
        <v>0</v>
      </c>
    </row>
    <row r="374" spans="1:20" ht="15" hidden="1" customHeight="1">
      <c r="A374" s="901" t="s">
        <v>73</v>
      </c>
      <c r="B374" s="885" t="s">
        <v>706</v>
      </c>
      <c r="C374" s="886" t="e">
        <f>ROUND((Q374-R374)/H374/12,0)</f>
        <v>#DIV/0!</v>
      </c>
      <c r="D374" s="886" t="e">
        <f>ROUND(R374/F374/12,0)</f>
        <v>#DIV/0!</v>
      </c>
      <c r="E374" s="887">
        <f>E378+E382+E386+E390+E394+E398+E402</f>
        <v>0</v>
      </c>
      <c r="F374" s="886">
        <f>F378+F382+F386+F390+F394+F398+F402</f>
        <v>0</v>
      </c>
      <c r="G374" s="886">
        <f>G378+G382+G386+G390+G394+G398+G402</f>
        <v>0</v>
      </c>
      <c r="H374" s="888">
        <f>E374+G374</f>
        <v>0</v>
      </c>
      <c r="I374" s="889">
        <f>I378+I382+I386+I390+I394+I398+I402</f>
        <v>0</v>
      </c>
      <c r="J374" s="886">
        <f t="shared" ref="J374:J375" si="116">J378+J382+J386+J390+J394+J398+J402</f>
        <v>0</v>
      </c>
      <c r="K374" s="886" t="s">
        <v>706</v>
      </c>
      <c r="L374" s="886">
        <f>I374</f>
        <v>0</v>
      </c>
      <c r="M374" s="886">
        <f>M378+M382+M386+M390+M394+M398+M402</f>
        <v>0</v>
      </c>
      <c r="N374" s="886">
        <f t="shared" ref="N374:N375" si="117">N378+N382+N386+N390+N394+N398+N402</f>
        <v>0</v>
      </c>
      <c r="O374" s="886" t="s">
        <v>706</v>
      </c>
      <c r="P374" s="886">
        <f>M374</f>
        <v>0</v>
      </c>
      <c r="Q374" s="886">
        <f>I374+M374</f>
        <v>0</v>
      </c>
      <c r="R374" s="886">
        <f>J374+N374</f>
        <v>0</v>
      </c>
      <c r="S374" s="886" t="s">
        <v>706</v>
      </c>
      <c r="T374" s="888">
        <f>Q374</f>
        <v>0</v>
      </c>
    </row>
    <row r="375" spans="1:20" ht="15" hidden="1" customHeight="1">
      <c r="A375" s="901" t="s">
        <v>74</v>
      </c>
      <c r="B375" s="885" t="s">
        <v>706</v>
      </c>
      <c r="C375" s="886" t="e">
        <f>ROUND((Q375-R375)/H375/12,0)</f>
        <v>#DIV/0!</v>
      </c>
      <c r="D375" s="886" t="e">
        <f>ROUND(R375/F375/12,0)</f>
        <v>#DIV/0!</v>
      </c>
      <c r="E375" s="887">
        <f>E379+E383+E387+E391+E395+E399+E403</f>
        <v>0</v>
      </c>
      <c r="F375" s="886">
        <f t="shared" ref="F375:G375" si="118">F379+F383+F387+F391+F395+F399+F403</f>
        <v>0</v>
      </c>
      <c r="G375" s="886">
        <f t="shared" si="118"/>
        <v>0</v>
      </c>
      <c r="H375" s="888">
        <f>E375+G375</f>
        <v>0</v>
      </c>
      <c r="I375" s="889">
        <f>I379+I383+I387+I391+I395+I399+I403</f>
        <v>0</v>
      </c>
      <c r="J375" s="886">
        <f t="shared" si="116"/>
        <v>0</v>
      </c>
      <c r="K375" s="886" t="s">
        <v>706</v>
      </c>
      <c r="L375" s="886">
        <f>I375</f>
        <v>0</v>
      </c>
      <c r="M375" s="886">
        <f>M379+M383+M387+M391+M395+M399+M403</f>
        <v>0</v>
      </c>
      <c r="N375" s="886">
        <f t="shared" si="117"/>
        <v>0</v>
      </c>
      <c r="O375" s="886" t="s">
        <v>706</v>
      </c>
      <c r="P375" s="886">
        <f>M375</f>
        <v>0</v>
      </c>
      <c r="Q375" s="886">
        <f>I375+M375</f>
        <v>0</v>
      </c>
      <c r="R375" s="886">
        <f>J375+N375</f>
        <v>0</v>
      </c>
      <c r="S375" s="886" t="s">
        <v>706</v>
      </c>
      <c r="T375" s="888">
        <f>Q375</f>
        <v>0</v>
      </c>
    </row>
    <row r="376" spans="1:20" ht="15" hidden="1" customHeight="1">
      <c r="A376" s="901" t="s">
        <v>75</v>
      </c>
      <c r="B376" s="885" t="s">
        <v>706</v>
      </c>
      <c r="C376" s="886" t="s">
        <v>706</v>
      </c>
      <c r="D376" s="886" t="s">
        <v>706</v>
      </c>
      <c r="E376" s="891" t="s">
        <v>706</v>
      </c>
      <c r="F376" s="892" t="s">
        <v>706</v>
      </c>
      <c r="G376" s="892" t="s">
        <v>706</v>
      </c>
      <c r="H376" s="893" t="s">
        <v>706</v>
      </c>
      <c r="I376" s="889" t="s">
        <v>706</v>
      </c>
      <c r="J376" s="886" t="s">
        <v>706</v>
      </c>
      <c r="K376" s="886">
        <f>K380+K384+K388+K392+K396+K400+K404</f>
        <v>0</v>
      </c>
      <c r="L376" s="886">
        <f>K376</f>
        <v>0</v>
      </c>
      <c r="M376" s="886" t="s">
        <v>706</v>
      </c>
      <c r="N376" s="886" t="s">
        <v>706</v>
      </c>
      <c r="O376" s="886">
        <f>O380+O384+O388+O392+O396+O400+O404</f>
        <v>0</v>
      </c>
      <c r="P376" s="886">
        <f>O376</f>
        <v>0</v>
      </c>
      <c r="Q376" s="886" t="s">
        <v>706</v>
      </c>
      <c r="R376" s="886" t="s">
        <v>706</v>
      </c>
      <c r="S376" s="886">
        <f>K376+O376</f>
        <v>0</v>
      </c>
      <c r="T376" s="888">
        <f>S376</f>
        <v>0</v>
      </c>
    </row>
    <row r="377" spans="1:20" ht="18" hidden="1" customHeight="1">
      <c r="A377" s="902" t="s">
        <v>708</v>
      </c>
      <c r="B377" s="903"/>
      <c r="C377" s="886" t="e">
        <f>ROUND((Q377-R377)/H377/12,0)</f>
        <v>#DIV/0!</v>
      </c>
      <c r="D377" s="886" t="e">
        <f>ROUND(R377/F377/12,0)</f>
        <v>#DIV/0!</v>
      </c>
      <c r="E377" s="891">
        <f>E378+E379</f>
        <v>0</v>
      </c>
      <c r="F377" s="892">
        <f>F378+F379</f>
        <v>0</v>
      </c>
      <c r="G377" s="892">
        <f>G378+G379</f>
        <v>0</v>
      </c>
      <c r="H377" s="893">
        <f>IF(E377+G377=H378+H379,E377+G377, "CHYBA")</f>
        <v>0</v>
      </c>
      <c r="I377" s="904">
        <f>I378+I379</f>
        <v>0</v>
      </c>
      <c r="J377" s="905">
        <f>J378+J379</f>
        <v>0</v>
      </c>
      <c r="K377" s="905">
        <f>K380</f>
        <v>0</v>
      </c>
      <c r="L377" s="905">
        <f>IF(I377+K377=L378+L379+L380,I377+K377,"CHYBA")</f>
        <v>0</v>
      </c>
      <c r="M377" s="886">
        <f>M378+M379</f>
        <v>0</v>
      </c>
      <c r="N377" s="886">
        <f>N378+N379</f>
        <v>0</v>
      </c>
      <c r="O377" s="886">
        <f>O380</f>
        <v>0</v>
      </c>
      <c r="P377" s="886">
        <f>IF(M377+O377=P378+P379+P380,M377+O377,"CHYBA")</f>
        <v>0</v>
      </c>
      <c r="Q377" s="886">
        <f>Q378+Q379</f>
        <v>0</v>
      </c>
      <c r="R377" s="886">
        <f>R378+R379</f>
        <v>0</v>
      </c>
      <c r="S377" s="886">
        <f>S380</f>
        <v>0</v>
      </c>
      <c r="T377" s="888">
        <f>IF(Q377+S377=T378+T379+T380,Q377+S377,"CHYBA")</f>
        <v>0</v>
      </c>
    </row>
    <row r="378" spans="1:20" ht="15" hidden="1" customHeight="1">
      <c r="A378" s="901" t="s">
        <v>73</v>
      </c>
      <c r="B378" s="885" t="s">
        <v>706</v>
      </c>
      <c r="C378" s="886" t="e">
        <f>ROUND((Q378-R378)/H378/12,0)</f>
        <v>#DIV/0!</v>
      </c>
      <c r="D378" s="886" t="e">
        <f>ROUND(R378/F378/12,0)</f>
        <v>#DIV/0!</v>
      </c>
      <c r="E378" s="906"/>
      <c r="F378" s="907"/>
      <c r="G378" s="907"/>
      <c r="H378" s="888">
        <f>E378+G378</f>
        <v>0</v>
      </c>
      <c r="I378" s="908"/>
      <c r="J378" s="909"/>
      <c r="K378" s="905" t="s">
        <v>706</v>
      </c>
      <c r="L378" s="905">
        <f>I378</f>
        <v>0</v>
      </c>
      <c r="M378" s="909"/>
      <c r="N378" s="909"/>
      <c r="O378" s="886" t="s">
        <v>706</v>
      </c>
      <c r="P378" s="886">
        <f>M378</f>
        <v>0</v>
      </c>
      <c r="Q378" s="886">
        <f>I378+M378</f>
        <v>0</v>
      </c>
      <c r="R378" s="886">
        <f>J378+N378</f>
        <v>0</v>
      </c>
      <c r="S378" s="886" t="s">
        <v>706</v>
      </c>
      <c r="T378" s="888">
        <f>Q378</f>
        <v>0</v>
      </c>
    </row>
    <row r="379" spans="1:20" ht="15" hidden="1" customHeight="1">
      <c r="A379" s="901" t="s">
        <v>74</v>
      </c>
      <c r="B379" s="885" t="s">
        <v>706</v>
      </c>
      <c r="C379" s="886" t="e">
        <f>ROUND((Q379-R379)/H379/12,0)</f>
        <v>#DIV/0!</v>
      </c>
      <c r="D379" s="886" t="e">
        <f>ROUND(R379/F379/12,0)</f>
        <v>#DIV/0!</v>
      </c>
      <c r="E379" s="906"/>
      <c r="F379" s="907"/>
      <c r="G379" s="907"/>
      <c r="H379" s="888">
        <f>E379+G379</f>
        <v>0</v>
      </c>
      <c r="I379" s="908"/>
      <c r="J379" s="909"/>
      <c r="K379" s="905" t="s">
        <v>706</v>
      </c>
      <c r="L379" s="905">
        <f>I379</f>
        <v>0</v>
      </c>
      <c r="M379" s="909"/>
      <c r="N379" s="909"/>
      <c r="O379" s="886" t="s">
        <v>706</v>
      </c>
      <c r="P379" s="886">
        <f>M379</f>
        <v>0</v>
      </c>
      <c r="Q379" s="886">
        <f>I379+M379</f>
        <v>0</v>
      </c>
      <c r="R379" s="886">
        <f>J379+N379</f>
        <v>0</v>
      </c>
      <c r="S379" s="886" t="s">
        <v>706</v>
      </c>
      <c r="T379" s="888">
        <f>Q379</f>
        <v>0</v>
      </c>
    </row>
    <row r="380" spans="1:20" ht="15" hidden="1" customHeight="1">
      <c r="A380" s="901" t="s">
        <v>75</v>
      </c>
      <c r="B380" s="885" t="s">
        <v>706</v>
      </c>
      <c r="C380" s="886" t="s">
        <v>706</v>
      </c>
      <c r="D380" s="886" t="s">
        <v>706</v>
      </c>
      <c r="E380" s="891" t="s">
        <v>706</v>
      </c>
      <c r="F380" s="892" t="s">
        <v>706</v>
      </c>
      <c r="G380" s="892" t="s">
        <v>706</v>
      </c>
      <c r="H380" s="893" t="s">
        <v>706</v>
      </c>
      <c r="I380" s="889" t="s">
        <v>706</v>
      </c>
      <c r="J380" s="886" t="s">
        <v>706</v>
      </c>
      <c r="K380" s="909"/>
      <c r="L380" s="905">
        <f>K380</f>
        <v>0</v>
      </c>
      <c r="M380" s="886" t="s">
        <v>706</v>
      </c>
      <c r="N380" s="886" t="s">
        <v>706</v>
      </c>
      <c r="O380" s="909"/>
      <c r="P380" s="886">
        <f>O380</f>
        <v>0</v>
      </c>
      <c r="Q380" s="886" t="s">
        <v>706</v>
      </c>
      <c r="R380" s="886" t="s">
        <v>706</v>
      </c>
      <c r="S380" s="886">
        <f>K380+O380</f>
        <v>0</v>
      </c>
      <c r="T380" s="888">
        <f>S380</f>
        <v>0</v>
      </c>
    </row>
    <row r="381" spans="1:20" ht="18" hidden="1" customHeight="1">
      <c r="A381" s="902" t="s">
        <v>708</v>
      </c>
      <c r="B381" s="903"/>
      <c r="C381" s="886" t="e">
        <f>ROUND((Q381-R381)/H381/12,0)</f>
        <v>#DIV/0!</v>
      </c>
      <c r="D381" s="886" t="e">
        <f>ROUND(R381/F381/12,0)</f>
        <v>#DIV/0!</v>
      </c>
      <c r="E381" s="891">
        <f>E382+E383</f>
        <v>0</v>
      </c>
      <c r="F381" s="892">
        <f>F382+F383</f>
        <v>0</v>
      </c>
      <c r="G381" s="892">
        <f>G382+G383</f>
        <v>0</v>
      </c>
      <c r="H381" s="893">
        <f>IF(E381+G381=H382+H383,E381+G381, "CHYBA")</f>
        <v>0</v>
      </c>
      <c r="I381" s="889">
        <f>I382+I383</f>
        <v>0</v>
      </c>
      <c r="J381" s="886">
        <f t="shared" ref="J381" si="119">J382+J383</f>
        <v>0</v>
      </c>
      <c r="K381" s="886">
        <f>K384</f>
        <v>0</v>
      </c>
      <c r="L381" s="886">
        <f>IF(I381+K381=L382+L383+L384,I381+K381,"CHYBA")</f>
        <v>0</v>
      </c>
      <c r="M381" s="886">
        <f>M382+M383</f>
        <v>0</v>
      </c>
      <c r="N381" s="886">
        <f>N382+N383</f>
        <v>0</v>
      </c>
      <c r="O381" s="886">
        <f>O384</f>
        <v>0</v>
      </c>
      <c r="P381" s="886">
        <f>IF(M381+O381=P382+P383+P384,M381+O381,"CHYBA")</f>
        <v>0</v>
      </c>
      <c r="Q381" s="886">
        <f>Q382+Q383</f>
        <v>0</v>
      </c>
      <c r="R381" s="886">
        <f>R382+R383</f>
        <v>0</v>
      </c>
      <c r="S381" s="886">
        <f>S384</f>
        <v>0</v>
      </c>
      <c r="T381" s="888">
        <f>IF(Q381+S381=T382+T383+T384,Q381+S381,"CHYBA")</f>
        <v>0</v>
      </c>
    </row>
    <row r="382" spans="1:20" ht="15" hidden="1" customHeight="1">
      <c r="A382" s="901" t="s">
        <v>73</v>
      </c>
      <c r="B382" s="885" t="s">
        <v>706</v>
      </c>
      <c r="C382" s="886" t="e">
        <f>ROUND((Q382-R382)/H382/12,0)</f>
        <v>#DIV/0!</v>
      </c>
      <c r="D382" s="886" t="e">
        <f>ROUND(R382/F382/12,0)</f>
        <v>#DIV/0!</v>
      </c>
      <c r="E382" s="906"/>
      <c r="F382" s="907"/>
      <c r="G382" s="907"/>
      <c r="H382" s="888">
        <f>E382+G382</f>
        <v>0</v>
      </c>
      <c r="I382" s="908"/>
      <c r="J382" s="909"/>
      <c r="K382" s="886" t="s">
        <v>706</v>
      </c>
      <c r="L382" s="886">
        <f>I382</f>
        <v>0</v>
      </c>
      <c r="M382" s="909"/>
      <c r="N382" s="909"/>
      <c r="O382" s="886" t="s">
        <v>706</v>
      </c>
      <c r="P382" s="886">
        <f>M382</f>
        <v>0</v>
      </c>
      <c r="Q382" s="886">
        <f>I382+M382</f>
        <v>0</v>
      </c>
      <c r="R382" s="886">
        <f>J382+N382</f>
        <v>0</v>
      </c>
      <c r="S382" s="886" t="s">
        <v>706</v>
      </c>
      <c r="T382" s="888">
        <f>Q382</f>
        <v>0</v>
      </c>
    </row>
    <row r="383" spans="1:20" ht="15" hidden="1" customHeight="1">
      <c r="A383" s="901" t="s">
        <v>74</v>
      </c>
      <c r="B383" s="885" t="s">
        <v>706</v>
      </c>
      <c r="C383" s="886" t="e">
        <f>ROUND((Q383-R383)/H383/12,0)</f>
        <v>#DIV/0!</v>
      </c>
      <c r="D383" s="886" t="e">
        <f>ROUND(R383/F383/12,0)</f>
        <v>#DIV/0!</v>
      </c>
      <c r="E383" s="906"/>
      <c r="F383" s="907"/>
      <c r="G383" s="907"/>
      <c r="H383" s="888">
        <f>E383+G383</f>
        <v>0</v>
      </c>
      <c r="I383" s="908"/>
      <c r="J383" s="909"/>
      <c r="K383" s="886" t="s">
        <v>706</v>
      </c>
      <c r="L383" s="886">
        <f>I383</f>
        <v>0</v>
      </c>
      <c r="M383" s="909"/>
      <c r="N383" s="909"/>
      <c r="O383" s="886" t="s">
        <v>706</v>
      </c>
      <c r="P383" s="886">
        <f>M383</f>
        <v>0</v>
      </c>
      <c r="Q383" s="886">
        <f>I383+M383</f>
        <v>0</v>
      </c>
      <c r="R383" s="886">
        <f>J383+N383</f>
        <v>0</v>
      </c>
      <c r="S383" s="886" t="s">
        <v>706</v>
      </c>
      <c r="T383" s="888">
        <f>Q383</f>
        <v>0</v>
      </c>
    </row>
    <row r="384" spans="1:20" ht="15" hidden="1" customHeight="1">
      <c r="A384" s="901" t="s">
        <v>75</v>
      </c>
      <c r="B384" s="885" t="s">
        <v>706</v>
      </c>
      <c r="C384" s="886" t="s">
        <v>706</v>
      </c>
      <c r="D384" s="886" t="s">
        <v>706</v>
      </c>
      <c r="E384" s="891" t="s">
        <v>706</v>
      </c>
      <c r="F384" s="892" t="s">
        <v>706</v>
      </c>
      <c r="G384" s="892" t="s">
        <v>706</v>
      </c>
      <c r="H384" s="893" t="s">
        <v>706</v>
      </c>
      <c r="I384" s="889" t="s">
        <v>706</v>
      </c>
      <c r="J384" s="886" t="s">
        <v>706</v>
      </c>
      <c r="K384" s="909"/>
      <c r="L384" s="886">
        <f>K384</f>
        <v>0</v>
      </c>
      <c r="M384" s="886" t="s">
        <v>706</v>
      </c>
      <c r="N384" s="886" t="s">
        <v>706</v>
      </c>
      <c r="O384" s="909"/>
      <c r="P384" s="886">
        <f>O384</f>
        <v>0</v>
      </c>
      <c r="Q384" s="886" t="s">
        <v>706</v>
      </c>
      <c r="R384" s="886" t="s">
        <v>706</v>
      </c>
      <c r="S384" s="886">
        <f>K384+O384</f>
        <v>0</v>
      </c>
      <c r="T384" s="888">
        <f>S384</f>
        <v>0</v>
      </c>
    </row>
    <row r="385" spans="1:20" ht="18" hidden="1" customHeight="1">
      <c r="A385" s="902" t="s">
        <v>708</v>
      </c>
      <c r="B385" s="903"/>
      <c r="C385" s="886" t="e">
        <f>ROUND((Q385-R385)/H385/12,0)</f>
        <v>#DIV/0!</v>
      </c>
      <c r="D385" s="886" t="e">
        <f>ROUND(R385/F385/12,0)</f>
        <v>#DIV/0!</v>
      </c>
      <c r="E385" s="891">
        <f>E386+E387</f>
        <v>0</v>
      </c>
      <c r="F385" s="892">
        <f>F386+F387</f>
        <v>0</v>
      </c>
      <c r="G385" s="892">
        <f>G386+G387</f>
        <v>0</v>
      </c>
      <c r="H385" s="893">
        <f>IF(E385+G385=H386+H387,E385+G385, "CHYBA")</f>
        <v>0</v>
      </c>
      <c r="I385" s="889">
        <f>I386+I387</f>
        <v>0</v>
      </c>
      <c r="J385" s="886">
        <f t="shared" ref="J385" si="120">J386+J387</f>
        <v>0</v>
      </c>
      <c r="K385" s="886">
        <f>K388</f>
        <v>0</v>
      </c>
      <c r="L385" s="886">
        <f>IF(I385+K385=L386+L387+L388,I385+K385,"CHYBA")</f>
        <v>0</v>
      </c>
      <c r="M385" s="886">
        <f>M386+M387</f>
        <v>0</v>
      </c>
      <c r="N385" s="886">
        <f>N386+N387</f>
        <v>0</v>
      </c>
      <c r="O385" s="886">
        <f>O388</f>
        <v>0</v>
      </c>
      <c r="P385" s="886">
        <f>IF(M385+O385=P386+P387+P388,M385+O385,"CHYBA")</f>
        <v>0</v>
      </c>
      <c r="Q385" s="886">
        <f>Q386+Q387</f>
        <v>0</v>
      </c>
      <c r="R385" s="886">
        <f>R386+R387</f>
        <v>0</v>
      </c>
      <c r="S385" s="886">
        <f>S388</f>
        <v>0</v>
      </c>
      <c r="T385" s="888">
        <f>IF(Q385+S385=T386+T387+T388,Q385+S385,"CHYBA")</f>
        <v>0</v>
      </c>
    </row>
    <row r="386" spans="1:20" ht="15" hidden="1" customHeight="1">
      <c r="A386" s="901" t="s">
        <v>73</v>
      </c>
      <c r="B386" s="885" t="s">
        <v>706</v>
      </c>
      <c r="C386" s="886" t="e">
        <f>ROUND((Q386-R386)/H386/12,0)</f>
        <v>#DIV/0!</v>
      </c>
      <c r="D386" s="886" t="e">
        <f>ROUND(R386/F386/12,0)</f>
        <v>#DIV/0!</v>
      </c>
      <c r="E386" s="906"/>
      <c r="F386" s="907"/>
      <c r="G386" s="907"/>
      <c r="H386" s="888">
        <f>E386+G386</f>
        <v>0</v>
      </c>
      <c r="I386" s="908"/>
      <c r="J386" s="909"/>
      <c r="K386" s="886" t="s">
        <v>706</v>
      </c>
      <c r="L386" s="886">
        <f>I386</f>
        <v>0</v>
      </c>
      <c r="M386" s="909"/>
      <c r="N386" s="909"/>
      <c r="O386" s="886" t="s">
        <v>706</v>
      </c>
      <c r="P386" s="886">
        <f>M386</f>
        <v>0</v>
      </c>
      <c r="Q386" s="886">
        <f>I386+M386</f>
        <v>0</v>
      </c>
      <c r="R386" s="886">
        <f>J386+N386</f>
        <v>0</v>
      </c>
      <c r="S386" s="886" t="s">
        <v>706</v>
      </c>
      <c r="T386" s="888">
        <f>Q386</f>
        <v>0</v>
      </c>
    </row>
    <row r="387" spans="1:20" ht="15" hidden="1" customHeight="1">
      <c r="A387" s="901" t="s">
        <v>74</v>
      </c>
      <c r="B387" s="885" t="s">
        <v>706</v>
      </c>
      <c r="C387" s="886" t="e">
        <f>ROUND((Q387-R387)/H387/12,0)</f>
        <v>#DIV/0!</v>
      </c>
      <c r="D387" s="886" t="e">
        <f>ROUND(R387/F387/12,0)</f>
        <v>#DIV/0!</v>
      </c>
      <c r="E387" s="906"/>
      <c r="F387" s="907"/>
      <c r="G387" s="907"/>
      <c r="H387" s="888">
        <f>E387+G387</f>
        <v>0</v>
      </c>
      <c r="I387" s="908"/>
      <c r="J387" s="909"/>
      <c r="K387" s="886" t="s">
        <v>706</v>
      </c>
      <c r="L387" s="886">
        <f>I387</f>
        <v>0</v>
      </c>
      <c r="M387" s="909"/>
      <c r="N387" s="909"/>
      <c r="O387" s="886" t="s">
        <v>706</v>
      </c>
      <c r="P387" s="886">
        <f>M387</f>
        <v>0</v>
      </c>
      <c r="Q387" s="886">
        <f>I387+M387</f>
        <v>0</v>
      </c>
      <c r="R387" s="886">
        <f>J387+N387</f>
        <v>0</v>
      </c>
      <c r="S387" s="886" t="s">
        <v>706</v>
      </c>
      <c r="T387" s="888">
        <f>Q387</f>
        <v>0</v>
      </c>
    </row>
    <row r="388" spans="1:20" ht="15" hidden="1" customHeight="1">
      <c r="A388" s="901" t="s">
        <v>75</v>
      </c>
      <c r="B388" s="885" t="s">
        <v>706</v>
      </c>
      <c r="C388" s="886" t="s">
        <v>706</v>
      </c>
      <c r="D388" s="886" t="s">
        <v>706</v>
      </c>
      <c r="E388" s="891" t="s">
        <v>706</v>
      </c>
      <c r="F388" s="892" t="s">
        <v>706</v>
      </c>
      <c r="G388" s="892" t="s">
        <v>706</v>
      </c>
      <c r="H388" s="893" t="s">
        <v>706</v>
      </c>
      <c r="I388" s="889" t="s">
        <v>706</v>
      </c>
      <c r="J388" s="886" t="s">
        <v>706</v>
      </c>
      <c r="K388" s="909"/>
      <c r="L388" s="886">
        <f>K388</f>
        <v>0</v>
      </c>
      <c r="M388" s="886" t="s">
        <v>706</v>
      </c>
      <c r="N388" s="886" t="s">
        <v>706</v>
      </c>
      <c r="O388" s="909"/>
      <c r="P388" s="886">
        <f>O388</f>
        <v>0</v>
      </c>
      <c r="Q388" s="886" t="s">
        <v>706</v>
      </c>
      <c r="R388" s="886" t="s">
        <v>706</v>
      </c>
      <c r="S388" s="886">
        <f>K388+O388</f>
        <v>0</v>
      </c>
      <c r="T388" s="888">
        <f>S388</f>
        <v>0</v>
      </c>
    </row>
    <row r="389" spans="1:20" ht="18" hidden="1" customHeight="1">
      <c r="A389" s="902" t="s">
        <v>708</v>
      </c>
      <c r="B389" s="903"/>
      <c r="C389" s="886" t="e">
        <f>ROUND((Q389-R389)/H389/12,0)</f>
        <v>#DIV/0!</v>
      </c>
      <c r="D389" s="886" t="e">
        <f>ROUND(R389/F389/12,0)</f>
        <v>#DIV/0!</v>
      </c>
      <c r="E389" s="891">
        <f>E390+E391</f>
        <v>0</v>
      </c>
      <c r="F389" s="892">
        <f>F390+F391</f>
        <v>0</v>
      </c>
      <c r="G389" s="892">
        <f>G390+G391</f>
        <v>0</v>
      </c>
      <c r="H389" s="893">
        <f>IF(E389+G389=H390+H391,E389+G389, "CHYBA")</f>
        <v>0</v>
      </c>
      <c r="I389" s="889">
        <f>I390+I391</f>
        <v>0</v>
      </c>
      <c r="J389" s="886">
        <f t="shared" ref="J389" si="121">J390+J391</f>
        <v>0</v>
      </c>
      <c r="K389" s="886">
        <f>K392</f>
        <v>0</v>
      </c>
      <c r="L389" s="886">
        <f>IF(I389+K389=L390+L391+L392,I389+K389,"CHYBA")</f>
        <v>0</v>
      </c>
      <c r="M389" s="886">
        <f>M390+M391</f>
        <v>0</v>
      </c>
      <c r="N389" s="886">
        <f>N390+N391</f>
        <v>0</v>
      </c>
      <c r="O389" s="886">
        <f>O392</f>
        <v>0</v>
      </c>
      <c r="P389" s="886">
        <f>IF(M389+O389=P390+P391+P392,M389+O389,"CHYBA")</f>
        <v>0</v>
      </c>
      <c r="Q389" s="886">
        <f>Q390+Q391</f>
        <v>0</v>
      </c>
      <c r="R389" s="886">
        <f>R390+R391</f>
        <v>0</v>
      </c>
      <c r="S389" s="886">
        <f>S392</f>
        <v>0</v>
      </c>
      <c r="T389" s="888">
        <f>IF(Q389+S389=T390+T391+T392,Q389+S389,"CHYBA")</f>
        <v>0</v>
      </c>
    </row>
    <row r="390" spans="1:20" ht="15" hidden="1" customHeight="1">
      <c r="A390" s="901" t="s">
        <v>73</v>
      </c>
      <c r="B390" s="885" t="s">
        <v>706</v>
      </c>
      <c r="C390" s="886" t="e">
        <f>ROUND((Q390-R390)/H390/12,0)</f>
        <v>#DIV/0!</v>
      </c>
      <c r="D390" s="886" t="e">
        <f>ROUND(R390/F390/12,0)</f>
        <v>#DIV/0!</v>
      </c>
      <c r="E390" s="906"/>
      <c r="F390" s="907"/>
      <c r="G390" s="907"/>
      <c r="H390" s="888">
        <f>E390+G390</f>
        <v>0</v>
      </c>
      <c r="I390" s="908"/>
      <c r="J390" s="909"/>
      <c r="K390" s="886" t="s">
        <v>706</v>
      </c>
      <c r="L390" s="886">
        <f>I390</f>
        <v>0</v>
      </c>
      <c r="M390" s="909"/>
      <c r="N390" s="909"/>
      <c r="O390" s="886" t="s">
        <v>706</v>
      </c>
      <c r="P390" s="886">
        <f>M390</f>
        <v>0</v>
      </c>
      <c r="Q390" s="886">
        <f>I390+M390</f>
        <v>0</v>
      </c>
      <c r="R390" s="886">
        <f>J390+N390</f>
        <v>0</v>
      </c>
      <c r="S390" s="886" t="s">
        <v>706</v>
      </c>
      <c r="T390" s="888">
        <f>Q390</f>
        <v>0</v>
      </c>
    </row>
    <row r="391" spans="1:20" ht="15" hidden="1" customHeight="1">
      <c r="A391" s="901" t="s">
        <v>74</v>
      </c>
      <c r="B391" s="885" t="s">
        <v>706</v>
      </c>
      <c r="C391" s="886" t="e">
        <f>ROUND((Q391-R391)/H391/12,0)</f>
        <v>#DIV/0!</v>
      </c>
      <c r="D391" s="886" t="e">
        <f>ROUND(R391/F391/12,0)</f>
        <v>#DIV/0!</v>
      </c>
      <c r="E391" s="906"/>
      <c r="F391" s="907"/>
      <c r="G391" s="907"/>
      <c r="H391" s="888">
        <f>E391+G391</f>
        <v>0</v>
      </c>
      <c r="I391" s="908"/>
      <c r="J391" s="909"/>
      <c r="K391" s="886" t="s">
        <v>706</v>
      </c>
      <c r="L391" s="886">
        <f>I391</f>
        <v>0</v>
      </c>
      <c r="M391" s="909"/>
      <c r="N391" s="909"/>
      <c r="O391" s="886" t="s">
        <v>706</v>
      </c>
      <c r="P391" s="886">
        <f>M391</f>
        <v>0</v>
      </c>
      <c r="Q391" s="886">
        <f>I391+M391</f>
        <v>0</v>
      </c>
      <c r="R391" s="886">
        <f>J391+N391</f>
        <v>0</v>
      </c>
      <c r="S391" s="886" t="s">
        <v>706</v>
      </c>
      <c r="T391" s="888">
        <f>Q391</f>
        <v>0</v>
      </c>
    </row>
    <row r="392" spans="1:20" ht="15" hidden="1" customHeight="1">
      <c r="A392" s="901" t="s">
        <v>75</v>
      </c>
      <c r="B392" s="885" t="s">
        <v>706</v>
      </c>
      <c r="C392" s="886" t="s">
        <v>706</v>
      </c>
      <c r="D392" s="886" t="s">
        <v>706</v>
      </c>
      <c r="E392" s="891" t="s">
        <v>706</v>
      </c>
      <c r="F392" s="892" t="s">
        <v>706</v>
      </c>
      <c r="G392" s="892" t="s">
        <v>706</v>
      </c>
      <c r="H392" s="893" t="s">
        <v>706</v>
      </c>
      <c r="I392" s="889" t="s">
        <v>706</v>
      </c>
      <c r="J392" s="886" t="s">
        <v>706</v>
      </c>
      <c r="K392" s="909"/>
      <c r="L392" s="886">
        <f>K392</f>
        <v>0</v>
      </c>
      <c r="M392" s="886" t="s">
        <v>706</v>
      </c>
      <c r="N392" s="886" t="s">
        <v>706</v>
      </c>
      <c r="O392" s="909"/>
      <c r="P392" s="886">
        <f>O392</f>
        <v>0</v>
      </c>
      <c r="Q392" s="886" t="s">
        <v>706</v>
      </c>
      <c r="R392" s="886" t="s">
        <v>706</v>
      </c>
      <c r="S392" s="886">
        <f>K392+O392</f>
        <v>0</v>
      </c>
      <c r="T392" s="888">
        <f>S392</f>
        <v>0</v>
      </c>
    </row>
    <row r="393" spans="1:20" ht="18" hidden="1" customHeight="1">
      <c r="A393" s="902" t="s">
        <v>708</v>
      </c>
      <c r="B393" s="903"/>
      <c r="C393" s="886" t="e">
        <f>ROUND((Q393-R393)/H393/12,0)</f>
        <v>#DIV/0!</v>
      </c>
      <c r="D393" s="886" t="e">
        <f>ROUND(R393/F393/12,0)</f>
        <v>#DIV/0!</v>
      </c>
      <c r="E393" s="891">
        <f>E394+E395</f>
        <v>0</v>
      </c>
      <c r="F393" s="892">
        <f>F394+F395</f>
        <v>0</v>
      </c>
      <c r="G393" s="892">
        <f>G394+G395</f>
        <v>0</v>
      </c>
      <c r="H393" s="893">
        <f>IF(E393+G393=H394+H395,E393+G393, "CHYBA")</f>
        <v>0</v>
      </c>
      <c r="I393" s="889">
        <f>I394+I395</f>
        <v>0</v>
      </c>
      <c r="J393" s="886">
        <f t="shared" ref="J393" si="122">J394+J395</f>
        <v>0</v>
      </c>
      <c r="K393" s="886">
        <f>K396</f>
        <v>0</v>
      </c>
      <c r="L393" s="886">
        <f>IF(I393+K393=L394+L395+L396,I393+K393,"CHYBA")</f>
        <v>0</v>
      </c>
      <c r="M393" s="886">
        <f>M394+M395</f>
        <v>0</v>
      </c>
      <c r="N393" s="886">
        <f>N394+N395</f>
        <v>0</v>
      </c>
      <c r="O393" s="886">
        <f>O396</f>
        <v>0</v>
      </c>
      <c r="P393" s="886">
        <f>IF(M393+O393=P394+P395+P396,M393+O393,"CHYBA")</f>
        <v>0</v>
      </c>
      <c r="Q393" s="886">
        <f>Q394+Q395</f>
        <v>0</v>
      </c>
      <c r="R393" s="886">
        <f>R394+R395</f>
        <v>0</v>
      </c>
      <c r="S393" s="886">
        <f>S396</f>
        <v>0</v>
      </c>
      <c r="T393" s="888">
        <f>IF(Q393+S393=T394+T395+T396,Q393+S393,"CHYBA")</f>
        <v>0</v>
      </c>
    </row>
    <row r="394" spans="1:20" ht="15" hidden="1" customHeight="1">
      <c r="A394" s="901" t="s">
        <v>73</v>
      </c>
      <c r="B394" s="885" t="s">
        <v>706</v>
      </c>
      <c r="C394" s="886" t="e">
        <f>ROUND((Q394-R394)/H394/12,0)</f>
        <v>#DIV/0!</v>
      </c>
      <c r="D394" s="886" t="e">
        <f>ROUND(R394/F394/12,0)</f>
        <v>#DIV/0!</v>
      </c>
      <c r="E394" s="906"/>
      <c r="F394" s="907"/>
      <c r="G394" s="907"/>
      <c r="H394" s="888">
        <f>E394+G394</f>
        <v>0</v>
      </c>
      <c r="I394" s="908"/>
      <c r="J394" s="909"/>
      <c r="K394" s="886" t="s">
        <v>706</v>
      </c>
      <c r="L394" s="886">
        <f>I394</f>
        <v>0</v>
      </c>
      <c r="M394" s="909"/>
      <c r="N394" s="909"/>
      <c r="O394" s="886" t="s">
        <v>706</v>
      </c>
      <c r="P394" s="886">
        <f>M394</f>
        <v>0</v>
      </c>
      <c r="Q394" s="886">
        <f>I394+M394</f>
        <v>0</v>
      </c>
      <c r="R394" s="886">
        <f>J394+N394</f>
        <v>0</v>
      </c>
      <c r="S394" s="886" t="s">
        <v>706</v>
      </c>
      <c r="T394" s="888">
        <f>Q394</f>
        <v>0</v>
      </c>
    </row>
    <row r="395" spans="1:20" ht="15" hidden="1" customHeight="1">
      <c r="A395" s="901" t="s">
        <v>74</v>
      </c>
      <c r="B395" s="885" t="s">
        <v>706</v>
      </c>
      <c r="C395" s="886" t="e">
        <f>ROUND((Q395-R395)/H395/12,0)</f>
        <v>#DIV/0!</v>
      </c>
      <c r="D395" s="886" t="e">
        <f>ROUND(R395/F395/12,0)</f>
        <v>#DIV/0!</v>
      </c>
      <c r="E395" s="906"/>
      <c r="F395" s="907"/>
      <c r="G395" s="907"/>
      <c r="H395" s="888">
        <f>E395+G395</f>
        <v>0</v>
      </c>
      <c r="I395" s="908"/>
      <c r="J395" s="909"/>
      <c r="K395" s="886" t="s">
        <v>706</v>
      </c>
      <c r="L395" s="886">
        <f>I395</f>
        <v>0</v>
      </c>
      <c r="M395" s="909"/>
      <c r="N395" s="909"/>
      <c r="O395" s="886" t="s">
        <v>706</v>
      </c>
      <c r="P395" s="886">
        <f>M395</f>
        <v>0</v>
      </c>
      <c r="Q395" s="886">
        <f>I395+M395</f>
        <v>0</v>
      </c>
      <c r="R395" s="886">
        <f>J395+N395</f>
        <v>0</v>
      </c>
      <c r="S395" s="886" t="s">
        <v>706</v>
      </c>
      <c r="T395" s="888">
        <f>Q395</f>
        <v>0</v>
      </c>
    </row>
    <row r="396" spans="1:20" ht="15" hidden="1" customHeight="1">
      <c r="A396" s="901" t="s">
        <v>75</v>
      </c>
      <c r="B396" s="885" t="s">
        <v>706</v>
      </c>
      <c r="C396" s="886" t="s">
        <v>706</v>
      </c>
      <c r="D396" s="886" t="s">
        <v>706</v>
      </c>
      <c r="E396" s="891" t="s">
        <v>706</v>
      </c>
      <c r="F396" s="892" t="s">
        <v>706</v>
      </c>
      <c r="G396" s="892" t="s">
        <v>706</v>
      </c>
      <c r="H396" s="893" t="s">
        <v>706</v>
      </c>
      <c r="I396" s="889" t="s">
        <v>706</v>
      </c>
      <c r="J396" s="886" t="s">
        <v>706</v>
      </c>
      <c r="K396" s="909"/>
      <c r="L396" s="886">
        <f>K396</f>
        <v>0</v>
      </c>
      <c r="M396" s="886" t="s">
        <v>706</v>
      </c>
      <c r="N396" s="886" t="s">
        <v>706</v>
      </c>
      <c r="O396" s="909"/>
      <c r="P396" s="886">
        <f>O396</f>
        <v>0</v>
      </c>
      <c r="Q396" s="886" t="s">
        <v>706</v>
      </c>
      <c r="R396" s="886" t="s">
        <v>706</v>
      </c>
      <c r="S396" s="886">
        <f>K396+O396</f>
        <v>0</v>
      </c>
      <c r="T396" s="888">
        <f>S396</f>
        <v>0</v>
      </c>
    </row>
    <row r="397" spans="1:20" ht="18" hidden="1" customHeight="1">
      <c r="A397" s="902" t="s">
        <v>708</v>
      </c>
      <c r="B397" s="903"/>
      <c r="C397" s="886" t="e">
        <f>ROUND((Q397-R397)/H397/12,0)</f>
        <v>#DIV/0!</v>
      </c>
      <c r="D397" s="886" t="e">
        <f>ROUND(R397/F397/12,0)</f>
        <v>#DIV/0!</v>
      </c>
      <c r="E397" s="891">
        <f>E398+E399</f>
        <v>0</v>
      </c>
      <c r="F397" s="892">
        <f>F398+F399</f>
        <v>0</v>
      </c>
      <c r="G397" s="892">
        <f>G398+G399</f>
        <v>0</v>
      </c>
      <c r="H397" s="893">
        <f>IF(E397+G397=H398+H399,E397+G397, "CHYBA")</f>
        <v>0</v>
      </c>
      <c r="I397" s="889">
        <f>I398+I399</f>
        <v>0</v>
      </c>
      <c r="J397" s="886">
        <f t="shared" ref="J397" si="123">J398+J399</f>
        <v>0</v>
      </c>
      <c r="K397" s="886">
        <f>K400</f>
        <v>0</v>
      </c>
      <c r="L397" s="886">
        <f>IF(I397+K397=L398+L399+L400,I397+K397,"CHYBA")</f>
        <v>0</v>
      </c>
      <c r="M397" s="886">
        <f>M398+M399</f>
        <v>0</v>
      </c>
      <c r="N397" s="886">
        <f>N398+N399</f>
        <v>0</v>
      </c>
      <c r="O397" s="886">
        <f>O400</f>
        <v>0</v>
      </c>
      <c r="P397" s="886">
        <f>IF(M397+O397=P398+P399+P400,M397+O397,"CHYBA")</f>
        <v>0</v>
      </c>
      <c r="Q397" s="886">
        <f>Q398+Q399</f>
        <v>0</v>
      </c>
      <c r="R397" s="886">
        <f>R398+R399</f>
        <v>0</v>
      </c>
      <c r="S397" s="886">
        <f>S400</f>
        <v>0</v>
      </c>
      <c r="T397" s="888">
        <f>IF(Q397+S397=T398+T399+T400,Q397+S397,"CHYBA")</f>
        <v>0</v>
      </c>
    </row>
    <row r="398" spans="1:20" ht="15" hidden="1" customHeight="1">
      <c r="A398" s="901" t="s">
        <v>73</v>
      </c>
      <c r="B398" s="885" t="s">
        <v>706</v>
      </c>
      <c r="C398" s="886" t="e">
        <f>ROUND((Q398-R398)/H398/12,0)</f>
        <v>#DIV/0!</v>
      </c>
      <c r="D398" s="886" t="e">
        <f>ROUND(R398/F398/12,0)</f>
        <v>#DIV/0!</v>
      </c>
      <c r="E398" s="906"/>
      <c r="F398" s="907"/>
      <c r="G398" s="907"/>
      <c r="H398" s="888">
        <f>E398+G398</f>
        <v>0</v>
      </c>
      <c r="I398" s="908"/>
      <c r="J398" s="909"/>
      <c r="K398" s="886" t="s">
        <v>706</v>
      </c>
      <c r="L398" s="886">
        <f>I398</f>
        <v>0</v>
      </c>
      <c r="M398" s="909"/>
      <c r="N398" s="909"/>
      <c r="O398" s="886" t="s">
        <v>706</v>
      </c>
      <c r="P398" s="886">
        <f>M398</f>
        <v>0</v>
      </c>
      <c r="Q398" s="886">
        <f>I398+M398</f>
        <v>0</v>
      </c>
      <c r="R398" s="886">
        <f>J398+N398</f>
        <v>0</v>
      </c>
      <c r="S398" s="886" t="s">
        <v>706</v>
      </c>
      <c r="T398" s="888">
        <f>Q398</f>
        <v>0</v>
      </c>
    </row>
    <row r="399" spans="1:20" ht="15" hidden="1" customHeight="1">
      <c r="A399" s="901" t="s">
        <v>74</v>
      </c>
      <c r="B399" s="885" t="s">
        <v>706</v>
      </c>
      <c r="C399" s="886" t="e">
        <f>ROUND((Q399-R399)/H399/12,0)</f>
        <v>#DIV/0!</v>
      </c>
      <c r="D399" s="886" t="e">
        <f>ROUND(R399/F399/12,0)</f>
        <v>#DIV/0!</v>
      </c>
      <c r="E399" s="906"/>
      <c r="F399" s="907"/>
      <c r="G399" s="907"/>
      <c r="H399" s="888">
        <f>E399+G399</f>
        <v>0</v>
      </c>
      <c r="I399" s="908"/>
      <c r="J399" s="909"/>
      <c r="K399" s="886" t="s">
        <v>706</v>
      </c>
      <c r="L399" s="886">
        <f>I399</f>
        <v>0</v>
      </c>
      <c r="M399" s="909"/>
      <c r="N399" s="909"/>
      <c r="O399" s="886" t="s">
        <v>706</v>
      </c>
      <c r="P399" s="886">
        <f>M399</f>
        <v>0</v>
      </c>
      <c r="Q399" s="886">
        <f>I399+M399</f>
        <v>0</v>
      </c>
      <c r="R399" s="886">
        <f>J399+N399</f>
        <v>0</v>
      </c>
      <c r="S399" s="886" t="s">
        <v>706</v>
      </c>
      <c r="T399" s="888">
        <f>Q399</f>
        <v>0</v>
      </c>
    </row>
    <row r="400" spans="1:20" ht="15" hidden="1" customHeight="1">
      <c r="A400" s="901" t="s">
        <v>75</v>
      </c>
      <c r="B400" s="885" t="s">
        <v>706</v>
      </c>
      <c r="C400" s="886" t="s">
        <v>706</v>
      </c>
      <c r="D400" s="886" t="s">
        <v>706</v>
      </c>
      <c r="E400" s="891" t="s">
        <v>706</v>
      </c>
      <c r="F400" s="892" t="s">
        <v>706</v>
      </c>
      <c r="G400" s="892" t="s">
        <v>706</v>
      </c>
      <c r="H400" s="893" t="s">
        <v>706</v>
      </c>
      <c r="I400" s="889" t="s">
        <v>706</v>
      </c>
      <c r="J400" s="886" t="s">
        <v>706</v>
      </c>
      <c r="K400" s="909"/>
      <c r="L400" s="886">
        <f>K400</f>
        <v>0</v>
      </c>
      <c r="M400" s="886" t="s">
        <v>706</v>
      </c>
      <c r="N400" s="886" t="s">
        <v>706</v>
      </c>
      <c r="O400" s="909"/>
      <c r="P400" s="886">
        <f>O400</f>
        <v>0</v>
      </c>
      <c r="Q400" s="886" t="s">
        <v>706</v>
      </c>
      <c r="R400" s="886" t="s">
        <v>706</v>
      </c>
      <c r="S400" s="886">
        <f>K400+O400</f>
        <v>0</v>
      </c>
      <c r="T400" s="888">
        <f>S400</f>
        <v>0</v>
      </c>
    </row>
    <row r="401" spans="1:20" ht="18" hidden="1" customHeight="1">
      <c r="A401" s="902" t="s">
        <v>708</v>
      </c>
      <c r="B401" s="903"/>
      <c r="C401" s="886" t="e">
        <f>ROUND((Q401-R401)/H401/12,0)</f>
        <v>#DIV/0!</v>
      </c>
      <c r="D401" s="886" t="e">
        <f>ROUND(R401/F401/12,0)</f>
        <v>#DIV/0!</v>
      </c>
      <c r="E401" s="891">
        <f>E402+E403</f>
        <v>0</v>
      </c>
      <c r="F401" s="892">
        <f>F402+F403</f>
        <v>0</v>
      </c>
      <c r="G401" s="892">
        <f>G402+G403</f>
        <v>0</v>
      </c>
      <c r="H401" s="893">
        <f>IF(E401+G401=H402+H403,E401+G401, "CHYBA")</f>
        <v>0</v>
      </c>
      <c r="I401" s="889">
        <f>I402+I403</f>
        <v>0</v>
      </c>
      <c r="J401" s="886">
        <f t="shared" ref="J401" si="124">J402+J403</f>
        <v>0</v>
      </c>
      <c r="K401" s="886">
        <f>K404</f>
        <v>0</v>
      </c>
      <c r="L401" s="886">
        <f>IF(I401+K401=L402+L403+L404,I401+K401,"CHYBA")</f>
        <v>0</v>
      </c>
      <c r="M401" s="886">
        <f>M402+M403</f>
        <v>0</v>
      </c>
      <c r="N401" s="886">
        <f>N402+N403</f>
        <v>0</v>
      </c>
      <c r="O401" s="886">
        <f>O404</f>
        <v>0</v>
      </c>
      <c r="P401" s="886">
        <f>IF(M401+O401=P402+P403+P404,M401+O401,"CHYBA")</f>
        <v>0</v>
      </c>
      <c r="Q401" s="886">
        <f>Q402+Q403</f>
        <v>0</v>
      </c>
      <c r="R401" s="886">
        <f>R402+R403</f>
        <v>0</v>
      </c>
      <c r="S401" s="886">
        <f>S404</f>
        <v>0</v>
      </c>
      <c r="T401" s="888">
        <f>IF(Q401+S401=T402+T403+T404,Q401+S401,"CHYBA")</f>
        <v>0</v>
      </c>
    </row>
    <row r="402" spans="1:20" ht="15" hidden="1" customHeight="1">
      <c r="A402" s="901" t="s">
        <v>73</v>
      </c>
      <c r="B402" s="885" t="s">
        <v>706</v>
      </c>
      <c r="C402" s="886" t="e">
        <f>ROUND((Q402-R402)/H402/12,0)</f>
        <v>#DIV/0!</v>
      </c>
      <c r="D402" s="886" t="e">
        <f>ROUND(R402/F402/12,0)</f>
        <v>#DIV/0!</v>
      </c>
      <c r="E402" s="906"/>
      <c r="F402" s="907"/>
      <c r="G402" s="907"/>
      <c r="H402" s="888">
        <f>E402+G402</f>
        <v>0</v>
      </c>
      <c r="I402" s="908"/>
      <c r="J402" s="909"/>
      <c r="K402" s="886" t="s">
        <v>706</v>
      </c>
      <c r="L402" s="886">
        <f>I402</f>
        <v>0</v>
      </c>
      <c r="M402" s="909"/>
      <c r="N402" s="909"/>
      <c r="O402" s="886" t="s">
        <v>706</v>
      </c>
      <c r="P402" s="886">
        <f>M402</f>
        <v>0</v>
      </c>
      <c r="Q402" s="886">
        <f>I402+M402</f>
        <v>0</v>
      </c>
      <c r="R402" s="886">
        <f>J402+N402</f>
        <v>0</v>
      </c>
      <c r="S402" s="886" t="s">
        <v>706</v>
      </c>
      <c r="T402" s="888">
        <f>Q402</f>
        <v>0</v>
      </c>
    </row>
    <row r="403" spans="1:20" ht="15" hidden="1" customHeight="1">
      <c r="A403" s="901" t="s">
        <v>74</v>
      </c>
      <c r="B403" s="885" t="s">
        <v>706</v>
      </c>
      <c r="C403" s="886" t="e">
        <f>ROUND((Q403-R403)/H403/12,0)</f>
        <v>#DIV/0!</v>
      </c>
      <c r="D403" s="886" t="e">
        <f>ROUND(R403/F403/12,0)</f>
        <v>#DIV/0!</v>
      </c>
      <c r="E403" s="906"/>
      <c r="F403" s="907"/>
      <c r="G403" s="907"/>
      <c r="H403" s="888">
        <f>E403+G403</f>
        <v>0</v>
      </c>
      <c r="I403" s="908"/>
      <c r="J403" s="909"/>
      <c r="K403" s="886" t="s">
        <v>706</v>
      </c>
      <c r="L403" s="886">
        <f>I403</f>
        <v>0</v>
      </c>
      <c r="M403" s="909"/>
      <c r="N403" s="909"/>
      <c r="O403" s="886" t="s">
        <v>706</v>
      </c>
      <c r="P403" s="886">
        <f>M403</f>
        <v>0</v>
      </c>
      <c r="Q403" s="886">
        <f>I403+M403</f>
        <v>0</v>
      </c>
      <c r="R403" s="886">
        <f>J403+N403</f>
        <v>0</v>
      </c>
      <c r="S403" s="886" t="s">
        <v>706</v>
      </c>
      <c r="T403" s="888">
        <f>Q403</f>
        <v>0</v>
      </c>
    </row>
    <row r="404" spans="1:20" ht="15.75" hidden="1" customHeight="1" thickBot="1">
      <c r="A404" s="918" t="s">
        <v>75</v>
      </c>
      <c r="B404" s="919" t="s">
        <v>706</v>
      </c>
      <c r="C404" s="920" t="s">
        <v>706</v>
      </c>
      <c r="D404" s="920" t="s">
        <v>706</v>
      </c>
      <c r="E404" s="921" t="s">
        <v>706</v>
      </c>
      <c r="F404" s="922" t="s">
        <v>706</v>
      </c>
      <c r="G404" s="922" t="s">
        <v>706</v>
      </c>
      <c r="H404" s="923" t="s">
        <v>706</v>
      </c>
      <c r="I404" s="924" t="s">
        <v>706</v>
      </c>
      <c r="J404" s="920" t="s">
        <v>706</v>
      </c>
      <c r="K404" s="925"/>
      <c r="L404" s="920">
        <f>K404</f>
        <v>0</v>
      </c>
      <c r="M404" s="920" t="s">
        <v>706</v>
      </c>
      <c r="N404" s="920" t="s">
        <v>706</v>
      </c>
      <c r="O404" s="925"/>
      <c r="P404" s="920">
        <f>O404</f>
        <v>0</v>
      </c>
      <c r="Q404" s="920" t="s">
        <v>706</v>
      </c>
      <c r="R404" s="920" t="s">
        <v>706</v>
      </c>
      <c r="S404" s="920">
        <f>K404+O404</f>
        <v>0</v>
      </c>
      <c r="T404" s="926">
        <f>S404</f>
        <v>0</v>
      </c>
    </row>
    <row r="405" spans="1:20" ht="47.25" hidden="1" customHeight="1">
      <c r="A405" s="895" t="s">
        <v>710</v>
      </c>
      <c r="B405" s="878" t="s">
        <v>706</v>
      </c>
      <c r="C405" s="879" t="e">
        <f>ROUND((Q405-R405)/H405/12,0)</f>
        <v>#DIV/0!</v>
      </c>
      <c r="D405" s="879" t="e">
        <f>ROUND(R405/F405/12,0)</f>
        <v>#DIV/0!</v>
      </c>
      <c r="E405" s="880">
        <f>E406+E407</f>
        <v>0</v>
      </c>
      <c r="F405" s="879">
        <f>F406+F407</f>
        <v>0</v>
      </c>
      <c r="G405" s="879">
        <f>G406+G407</f>
        <v>0</v>
      </c>
      <c r="H405" s="881">
        <f>IF(E405+G405=H406+H407,E405+G405, "CHYBA")</f>
        <v>0</v>
      </c>
      <c r="I405" s="882">
        <f>I406+I407</f>
        <v>0</v>
      </c>
      <c r="J405" s="879">
        <f>J406+J407</f>
        <v>0</v>
      </c>
      <c r="K405" s="879">
        <f>K408</f>
        <v>0</v>
      </c>
      <c r="L405" s="879">
        <f>IF(I405+K405=L406+L407+L408,I405+K405,"CHYBA")</f>
        <v>0</v>
      </c>
      <c r="M405" s="879">
        <f>M406+M407</f>
        <v>0</v>
      </c>
      <c r="N405" s="879">
        <f>N406+N407</f>
        <v>0</v>
      </c>
      <c r="O405" s="879">
        <f>O408</f>
        <v>0</v>
      </c>
      <c r="P405" s="879">
        <f>IF(M405+O405=P406+P407+P408,M405+O405,"CHYBA")</f>
        <v>0</v>
      </c>
      <c r="Q405" s="879">
        <f>Q406+Q407</f>
        <v>0</v>
      </c>
      <c r="R405" s="879">
        <f>R406+R407</f>
        <v>0</v>
      </c>
      <c r="S405" s="879">
        <f>S408</f>
        <v>0</v>
      </c>
      <c r="T405" s="883">
        <f>IF(Q405+S405=T406+T407+T408,Q405+S405,"CHYBA")</f>
        <v>0</v>
      </c>
    </row>
    <row r="406" spans="1:20" ht="15" hidden="1" customHeight="1">
      <c r="A406" s="901" t="s">
        <v>73</v>
      </c>
      <c r="B406" s="885" t="s">
        <v>706</v>
      </c>
      <c r="C406" s="886" t="e">
        <f>ROUND((Q406-R406)/H406/12,0)</f>
        <v>#DIV/0!</v>
      </c>
      <c r="D406" s="886" t="e">
        <f>ROUND(R406/F406/12,0)</f>
        <v>#DIV/0!</v>
      </c>
      <c r="E406" s="887">
        <f>E410+E442+E474+E506+E538+E570</f>
        <v>0</v>
      </c>
      <c r="F406" s="886">
        <f t="shared" ref="F406:G407" si="125">F410+F442+F474+F506+F538+F570</f>
        <v>0</v>
      </c>
      <c r="G406" s="886">
        <f t="shared" si="125"/>
        <v>0</v>
      </c>
      <c r="H406" s="888">
        <f>E406+G406</f>
        <v>0</v>
      </c>
      <c r="I406" s="889">
        <f t="shared" ref="I406:J407" si="126">I410+I442+I474+I506+I538+I570</f>
        <v>0</v>
      </c>
      <c r="J406" s="886">
        <f t="shared" si="126"/>
        <v>0</v>
      </c>
      <c r="K406" s="886" t="s">
        <v>706</v>
      </c>
      <c r="L406" s="886">
        <f>I406</f>
        <v>0</v>
      </c>
      <c r="M406" s="886">
        <f t="shared" ref="M406:N407" si="127">M410+M442+M474+M506+M538+M570</f>
        <v>0</v>
      </c>
      <c r="N406" s="886">
        <f t="shared" si="127"/>
        <v>0</v>
      </c>
      <c r="O406" s="886" t="s">
        <v>706</v>
      </c>
      <c r="P406" s="886">
        <f>M406</f>
        <v>0</v>
      </c>
      <c r="Q406" s="886">
        <f>I406+M406</f>
        <v>0</v>
      </c>
      <c r="R406" s="886">
        <f>J406+N406</f>
        <v>0</v>
      </c>
      <c r="S406" s="886" t="s">
        <v>706</v>
      </c>
      <c r="T406" s="888">
        <f>Q406</f>
        <v>0</v>
      </c>
    </row>
    <row r="407" spans="1:20" ht="15" hidden="1" customHeight="1">
      <c r="A407" s="901" t="s">
        <v>74</v>
      </c>
      <c r="B407" s="885" t="s">
        <v>706</v>
      </c>
      <c r="C407" s="886" t="e">
        <f>ROUND((Q407-R407)/H407/12,0)</f>
        <v>#DIV/0!</v>
      </c>
      <c r="D407" s="886" t="e">
        <f>ROUND(R407/F407/12,0)</f>
        <v>#DIV/0!</v>
      </c>
      <c r="E407" s="887">
        <f>E411+E443+E475+E507+E539+E571</f>
        <v>0</v>
      </c>
      <c r="F407" s="886">
        <f t="shared" si="125"/>
        <v>0</v>
      </c>
      <c r="G407" s="886">
        <f t="shared" si="125"/>
        <v>0</v>
      </c>
      <c r="H407" s="888">
        <f>E407+G407</f>
        <v>0</v>
      </c>
      <c r="I407" s="889">
        <f t="shared" si="126"/>
        <v>0</v>
      </c>
      <c r="J407" s="886">
        <f t="shared" si="126"/>
        <v>0</v>
      </c>
      <c r="K407" s="886" t="s">
        <v>706</v>
      </c>
      <c r="L407" s="886">
        <f>I407</f>
        <v>0</v>
      </c>
      <c r="M407" s="886">
        <f t="shared" si="127"/>
        <v>0</v>
      </c>
      <c r="N407" s="886">
        <f t="shared" si="127"/>
        <v>0</v>
      </c>
      <c r="O407" s="886" t="s">
        <v>706</v>
      </c>
      <c r="P407" s="886">
        <f>M407</f>
        <v>0</v>
      </c>
      <c r="Q407" s="886">
        <f>I407+M407</f>
        <v>0</v>
      </c>
      <c r="R407" s="886">
        <f>J407+N407</f>
        <v>0</v>
      </c>
      <c r="S407" s="886" t="s">
        <v>706</v>
      </c>
      <c r="T407" s="888">
        <f>Q407</f>
        <v>0</v>
      </c>
    </row>
    <row r="408" spans="1:20" ht="15.75" hidden="1" customHeight="1" thickBot="1">
      <c r="A408" s="918" t="s">
        <v>75</v>
      </c>
      <c r="B408" s="919" t="s">
        <v>706</v>
      </c>
      <c r="C408" s="920" t="s">
        <v>706</v>
      </c>
      <c r="D408" s="920" t="s">
        <v>706</v>
      </c>
      <c r="E408" s="921" t="s">
        <v>706</v>
      </c>
      <c r="F408" s="922" t="s">
        <v>706</v>
      </c>
      <c r="G408" s="922" t="s">
        <v>706</v>
      </c>
      <c r="H408" s="923" t="s">
        <v>706</v>
      </c>
      <c r="I408" s="924" t="s">
        <v>706</v>
      </c>
      <c r="J408" s="920" t="s">
        <v>706</v>
      </c>
      <c r="K408" s="920">
        <f>K412+K444+K476+K508+K540+K572</f>
        <v>0</v>
      </c>
      <c r="L408" s="920">
        <f>K408</f>
        <v>0</v>
      </c>
      <c r="M408" s="920" t="s">
        <v>706</v>
      </c>
      <c r="N408" s="920" t="s">
        <v>706</v>
      </c>
      <c r="O408" s="920">
        <f>O412+O444+O476+O508+O540+O572</f>
        <v>0</v>
      </c>
      <c r="P408" s="920">
        <f>O408</f>
        <v>0</v>
      </c>
      <c r="Q408" s="920" t="s">
        <v>706</v>
      </c>
      <c r="R408" s="920" t="s">
        <v>706</v>
      </c>
      <c r="S408" s="920">
        <f>K408+O408</f>
        <v>0</v>
      </c>
      <c r="T408" s="926">
        <f>S408</f>
        <v>0</v>
      </c>
    </row>
    <row r="409" spans="1:20" ht="15.75" hidden="1" customHeight="1">
      <c r="A409" s="895" t="s">
        <v>711</v>
      </c>
      <c r="B409" s="896" t="s">
        <v>706</v>
      </c>
      <c r="C409" s="897" t="e">
        <f>ROUND((Q409-R409)/H409/12,0)</f>
        <v>#DIV/0!</v>
      </c>
      <c r="D409" s="897" t="e">
        <f>ROUND(R409/F409/12,0)</f>
        <v>#DIV/0!</v>
      </c>
      <c r="E409" s="898">
        <f>E410+E411</f>
        <v>0</v>
      </c>
      <c r="F409" s="897">
        <f>F410+F411</f>
        <v>0</v>
      </c>
      <c r="G409" s="897">
        <f>G410+G411</f>
        <v>0</v>
      </c>
      <c r="H409" s="899">
        <f>IF(E409+G409=H410+H411,E409+G409, "CHYBA")</f>
        <v>0</v>
      </c>
      <c r="I409" s="900">
        <f>I410+I411</f>
        <v>0</v>
      </c>
      <c r="J409" s="897">
        <f t="shared" ref="J409" si="128">J410+J411</f>
        <v>0</v>
      </c>
      <c r="K409" s="897">
        <f>K412</f>
        <v>0</v>
      </c>
      <c r="L409" s="897">
        <f>IF(I409+K409=L410+L411+L412,I409+K409,"CHYBA")</f>
        <v>0</v>
      </c>
      <c r="M409" s="897">
        <f>M410+M411</f>
        <v>0</v>
      </c>
      <c r="N409" s="897">
        <f>N410+N411</f>
        <v>0</v>
      </c>
      <c r="O409" s="897">
        <f>O412</f>
        <v>0</v>
      </c>
      <c r="P409" s="897">
        <f>IF(M409+O409=P410+P411+P412,M409+O409,"CHYBA")</f>
        <v>0</v>
      </c>
      <c r="Q409" s="897">
        <f>Q410+Q411</f>
        <v>0</v>
      </c>
      <c r="R409" s="897">
        <f>R410+R411</f>
        <v>0</v>
      </c>
      <c r="S409" s="897">
        <f>S412</f>
        <v>0</v>
      </c>
      <c r="T409" s="899">
        <f>IF(Q409+S409=T410+T411+T412,Q409+S409,"CHYBA")</f>
        <v>0</v>
      </c>
    </row>
    <row r="410" spans="1:20" ht="15" hidden="1" customHeight="1">
      <c r="A410" s="901" t="s">
        <v>73</v>
      </c>
      <c r="B410" s="885" t="s">
        <v>706</v>
      </c>
      <c r="C410" s="886" t="e">
        <f>ROUND((Q410-R410)/H410/12,0)</f>
        <v>#DIV/0!</v>
      </c>
      <c r="D410" s="886" t="e">
        <f>ROUND(R410/F410/12,0)</f>
        <v>#DIV/0!</v>
      </c>
      <c r="E410" s="887">
        <f>E414+E418+E422+E426+E430+E434+E438</f>
        <v>0</v>
      </c>
      <c r="F410" s="886">
        <f>F414+F418+F422+F426+F430+F434+F438</f>
        <v>0</v>
      </c>
      <c r="G410" s="886">
        <f>G414+G418+G422+G426+G430+G434+G438</f>
        <v>0</v>
      </c>
      <c r="H410" s="888">
        <f>E410+G410</f>
        <v>0</v>
      </c>
      <c r="I410" s="889">
        <f>I414+I418+I422+I426+I430+I434+I438</f>
        <v>0</v>
      </c>
      <c r="J410" s="886">
        <f t="shared" ref="J410:J411" si="129">J414+J418+J422+J426+J430+J434+J438</f>
        <v>0</v>
      </c>
      <c r="K410" s="886" t="s">
        <v>706</v>
      </c>
      <c r="L410" s="886">
        <f>I410</f>
        <v>0</v>
      </c>
      <c r="M410" s="886">
        <f>M414+M418+M422+M426+M430+M434+M438</f>
        <v>0</v>
      </c>
      <c r="N410" s="886">
        <f t="shared" ref="N410:N411" si="130">N414+N418+N422+N426+N430+N434+N438</f>
        <v>0</v>
      </c>
      <c r="O410" s="886" t="s">
        <v>706</v>
      </c>
      <c r="P410" s="886">
        <f>M410</f>
        <v>0</v>
      </c>
      <c r="Q410" s="886">
        <f>I410+M410</f>
        <v>0</v>
      </c>
      <c r="R410" s="886">
        <f>J410+N410</f>
        <v>0</v>
      </c>
      <c r="S410" s="886" t="s">
        <v>706</v>
      </c>
      <c r="T410" s="888">
        <f>Q410</f>
        <v>0</v>
      </c>
    </row>
    <row r="411" spans="1:20" ht="15" hidden="1" customHeight="1">
      <c r="A411" s="901" t="s">
        <v>74</v>
      </c>
      <c r="B411" s="885" t="s">
        <v>706</v>
      </c>
      <c r="C411" s="886" t="e">
        <f>ROUND((Q411-R411)/H411/12,0)</f>
        <v>#DIV/0!</v>
      </c>
      <c r="D411" s="886" t="e">
        <f>ROUND(R411/F411/12,0)</f>
        <v>#DIV/0!</v>
      </c>
      <c r="E411" s="887">
        <f>E415+E419+E423+E427+E431+E435+E439</f>
        <v>0</v>
      </c>
      <c r="F411" s="886">
        <f t="shared" ref="F411:G411" si="131">F415+F419+F423+F427+F431+F435+F439</f>
        <v>0</v>
      </c>
      <c r="G411" s="886">
        <f t="shared" si="131"/>
        <v>0</v>
      </c>
      <c r="H411" s="888">
        <f>E411+G411</f>
        <v>0</v>
      </c>
      <c r="I411" s="889">
        <f>I415+I419+I423+I427+I431+I435+I439</f>
        <v>0</v>
      </c>
      <c r="J411" s="886">
        <f t="shared" si="129"/>
        <v>0</v>
      </c>
      <c r="K411" s="886" t="s">
        <v>706</v>
      </c>
      <c r="L411" s="886">
        <f>I411</f>
        <v>0</v>
      </c>
      <c r="M411" s="886">
        <f>M415+M419+M423+M427+M431+M435+M439</f>
        <v>0</v>
      </c>
      <c r="N411" s="886">
        <f t="shared" si="130"/>
        <v>0</v>
      </c>
      <c r="O411" s="886" t="s">
        <v>706</v>
      </c>
      <c r="P411" s="886">
        <f>M411</f>
        <v>0</v>
      </c>
      <c r="Q411" s="886">
        <f>I411+M411</f>
        <v>0</v>
      </c>
      <c r="R411" s="886">
        <f>J411+N411</f>
        <v>0</v>
      </c>
      <c r="S411" s="886" t="s">
        <v>706</v>
      </c>
      <c r="T411" s="888">
        <f>Q411</f>
        <v>0</v>
      </c>
    </row>
    <row r="412" spans="1:20" ht="15" hidden="1" customHeight="1">
      <c r="A412" s="901" t="s">
        <v>75</v>
      </c>
      <c r="B412" s="885" t="s">
        <v>706</v>
      </c>
      <c r="C412" s="886" t="s">
        <v>706</v>
      </c>
      <c r="D412" s="886" t="s">
        <v>706</v>
      </c>
      <c r="E412" s="891" t="s">
        <v>706</v>
      </c>
      <c r="F412" s="892" t="s">
        <v>706</v>
      </c>
      <c r="G412" s="892" t="s">
        <v>706</v>
      </c>
      <c r="H412" s="893" t="s">
        <v>706</v>
      </c>
      <c r="I412" s="889" t="s">
        <v>706</v>
      </c>
      <c r="J412" s="886" t="s">
        <v>706</v>
      </c>
      <c r="K412" s="886">
        <f>K416+K420+K424+K428+K432+K436+K440</f>
        <v>0</v>
      </c>
      <c r="L412" s="886">
        <f>K412</f>
        <v>0</v>
      </c>
      <c r="M412" s="886" t="s">
        <v>706</v>
      </c>
      <c r="N412" s="886" t="s">
        <v>706</v>
      </c>
      <c r="O412" s="886">
        <f>O416+O420+O424+O428+O432+O436+O440</f>
        <v>0</v>
      </c>
      <c r="P412" s="886">
        <f>O412</f>
        <v>0</v>
      </c>
      <c r="Q412" s="886" t="s">
        <v>706</v>
      </c>
      <c r="R412" s="886" t="s">
        <v>706</v>
      </c>
      <c r="S412" s="886">
        <f>K412+O412</f>
        <v>0</v>
      </c>
      <c r="T412" s="888">
        <f>S412</f>
        <v>0</v>
      </c>
    </row>
    <row r="413" spans="1:20" ht="18" hidden="1" customHeight="1">
      <c r="A413" s="902" t="s">
        <v>708</v>
      </c>
      <c r="B413" s="903"/>
      <c r="C413" s="886" t="e">
        <f>ROUND((Q413-R413)/H413/12,0)</f>
        <v>#DIV/0!</v>
      </c>
      <c r="D413" s="886" t="e">
        <f>ROUND(R413/F413/12,0)</f>
        <v>#DIV/0!</v>
      </c>
      <c r="E413" s="891">
        <f>E414+E415</f>
        <v>0</v>
      </c>
      <c r="F413" s="892">
        <f>F414+F415</f>
        <v>0</v>
      </c>
      <c r="G413" s="892">
        <f>G414+G415</f>
        <v>0</v>
      </c>
      <c r="H413" s="893">
        <f>IF(E413+G413=H414+H415,E413+G413, "CHYBA")</f>
        <v>0</v>
      </c>
      <c r="I413" s="904">
        <f>I414+I415</f>
        <v>0</v>
      </c>
      <c r="J413" s="905">
        <f>J414+J415</f>
        <v>0</v>
      </c>
      <c r="K413" s="905">
        <f>K416</f>
        <v>0</v>
      </c>
      <c r="L413" s="905">
        <f>IF(I413+K413=L414+L415+L416,I413+K413,"CHYBA")</f>
        <v>0</v>
      </c>
      <c r="M413" s="886">
        <f>M414+M415</f>
        <v>0</v>
      </c>
      <c r="N413" s="886">
        <f>N414+N415</f>
        <v>0</v>
      </c>
      <c r="O413" s="886">
        <f>O416</f>
        <v>0</v>
      </c>
      <c r="P413" s="886">
        <f>IF(M413+O413=P414+P415+P416,M413+O413,"CHYBA")</f>
        <v>0</v>
      </c>
      <c r="Q413" s="886">
        <f>Q414+Q415</f>
        <v>0</v>
      </c>
      <c r="R413" s="886">
        <f>R414+R415</f>
        <v>0</v>
      </c>
      <c r="S413" s="886">
        <f>S416</f>
        <v>0</v>
      </c>
      <c r="T413" s="888">
        <f>IF(Q413+S413=T414+T415+T416,Q413+S413,"CHYBA")</f>
        <v>0</v>
      </c>
    </row>
    <row r="414" spans="1:20" ht="15" hidden="1" customHeight="1">
      <c r="A414" s="901" t="s">
        <v>73</v>
      </c>
      <c r="B414" s="885" t="s">
        <v>706</v>
      </c>
      <c r="C414" s="886" t="e">
        <f>ROUND((Q414-R414)/H414/12,0)</f>
        <v>#DIV/0!</v>
      </c>
      <c r="D414" s="886" t="e">
        <f>ROUND(R414/F414/12,0)</f>
        <v>#DIV/0!</v>
      </c>
      <c r="E414" s="906"/>
      <c r="F414" s="907"/>
      <c r="G414" s="907"/>
      <c r="H414" s="888">
        <f>E414+G414</f>
        <v>0</v>
      </c>
      <c r="I414" s="908"/>
      <c r="J414" s="909"/>
      <c r="K414" s="905" t="s">
        <v>706</v>
      </c>
      <c r="L414" s="905">
        <f>I414</f>
        <v>0</v>
      </c>
      <c r="M414" s="909"/>
      <c r="N414" s="909"/>
      <c r="O414" s="886" t="s">
        <v>706</v>
      </c>
      <c r="P414" s="886">
        <f>M414</f>
        <v>0</v>
      </c>
      <c r="Q414" s="886">
        <f>I414+M414</f>
        <v>0</v>
      </c>
      <c r="R414" s="886">
        <f>J414+N414</f>
        <v>0</v>
      </c>
      <c r="S414" s="886" t="s">
        <v>706</v>
      </c>
      <c r="T414" s="888">
        <f>Q414</f>
        <v>0</v>
      </c>
    </row>
    <row r="415" spans="1:20" ht="15" hidden="1" customHeight="1">
      <c r="A415" s="901" t="s">
        <v>74</v>
      </c>
      <c r="B415" s="885" t="s">
        <v>706</v>
      </c>
      <c r="C415" s="886" t="e">
        <f>ROUND((Q415-R415)/H415/12,0)</f>
        <v>#DIV/0!</v>
      </c>
      <c r="D415" s="886" t="e">
        <f>ROUND(R415/F415/12,0)</f>
        <v>#DIV/0!</v>
      </c>
      <c r="E415" s="906"/>
      <c r="F415" s="907"/>
      <c r="G415" s="907"/>
      <c r="H415" s="888">
        <f>E415+G415</f>
        <v>0</v>
      </c>
      <c r="I415" s="908"/>
      <c r="J415" s="909"/>
      <c r="K415" s="905" t="s">
        <v>706</v>
      </c>
      <c r="L415" s="905">
        <f>I415</f>
        <v>0</v>
      </c>
      <c r="M415" s="909"/>
      <c r="N415" s="909"/>
      <c r="O415" s="886" t="s">
        <v>706</v>
      </c>
      <c r="P415" s="886">
        <f>M415</f>
        <v>0</v>
      </c>
      <c r="Q415" s="886">
        <f>I415+M415</f>
        <v>0</v>
      </c>
      <c r="R415" s="886">
        <f>J415+N415</f>
        <v>0</v>
      </c>
      <c r="S415" s="886" t="s">
        <v>706</v>
      </c>
      <c r="T415" s="888">
        <f>Q415</f>
        <v>0</v>
      </c>
    </row>
    <row r="416" spans="1:20" ht="15" hidden="1" customHeight="1">
      <c r="A416" s="901" t="s">
        <v>75</v>
      </c>
      <c r="B416" s="885" t="s">
        <v>706</v>
      </c>
      <c r="C416" s="886" t="s">
        <v>706</v>
      </c>
      <c r="D416" s="886" t="s">
        <v>706</v>
      </c>
      <c r="E416" s="891" t="s">
        <v>706</v>
      </c>
      <c r="F416" s="892" t="s">
        <v>706</v>
      </c>
      <c r="G416" s="892" t="s">
        <v>706</v>
      </c>
      <c r="H416" s="893" t="s">
        <v>706</v>
      </c>
      <c r="I416" s="889" t="s">
        <v>706</v>
      </c>
      <c r="J416" s="886" t="s">
        <v>706</v>
      </c>
      <c r="K416" s="909"/>
      <c r="L416" s="905">
        <f>K416</f>
        <v>0</v>
      </c>
      <c r="M416" s="886" t="s">
        <v>706</v>
      </c>
      <c r="N416" s="886" t="s">
        <v>706</v>
      </c>
      <c r="O416" s="909"/>
      <c r="P416" s="886">
        <f>O416</f>
        <v>0</v>
      </c>
      <c r="Q416" s="886" t="s">
        <v>706</v>
      </c>
      <c r="R416" s="886" t="s">
        <v>706</v>
      </c>
      <c r="S416" s="886">
        <f>K416+O416</f>
        <v>0</v>
      </c>
      <c r="T416" s="888">
        <f>S416</f>
        <v>0</v>
      </c>
    </row>
    <row r="417" spans="1:20" ht="18" hidden="1" customHeight="1">
      <c r="A417" s="902" t="s">
        <v>708</v>
      </c>
      <c r="B417" s="903"/>
      <c r="C417" s="886" t="e">
        <f>ROUND((Q417-R417)/H417/12,0)</f>
        <v>#DIV/0!</v>
      </c>
      <c r="D417" s="886" t="e">
        <f>ROUND(R417/F417/12,0)</f>
        <v>#DIV/0!</v>
      </c>
      <c r="E417" s="891">
        <f>E418+E419</f>
        <v>0</v>
      </c>
      <c r="F417" s="892">
        <f>F418+F419</f>
        <v>0</v>
      </c>
      <c r="G417" s="892">
        <f>G418+G419</f>
        <v>0</v>
      </c>
      <c r="H417" s="893">
        <f>IF(E417+G417=H418+H419,E417+G417, "CHYBA")</f>
        <v>0</v>
      </c>
      <c r="I417" s="889">
        <f>I418+I419</f>
        <v>0</v>
      </c>
      <c r="J417" s="886">
        <f t="shared" ref="J417" si="132">J418+J419</f>
        <v>0</v>
      </c>
      <c r="K417" s="886">
        <f>K420</f>
        <v>0</v>
      </c>
      <c r="L417" s="886">
        <f>IF(I417+K417=L418+L419+L420,I417+K417,"CHYBA")</f>
        <v>0</v>
      </c>
      <c r="M417" s="886">
        <f>M418+M419</f>
        <v>0</v>
      </c>
      <c r="N417" s="886">
        <f>N418+N419</f>
        <v>0</v>
      </c>
      <c r="O417" s="886">
        <f>O420</f>
        <v>0</v>
      </c>
      <c r="P417" s="886">
        <f>IF(M417+O417=P418+P419+P420,M417+O417,"CHYBA")</f>
        <v>0</v>
      </c>
      <c r="Q417" s="886">
        <f>Q418+Q419</f>
        <v>0</v>
      </c>
      <c r="R417" s="886">
        <f>R418+R419</f>
        <v>0</v>
      </c>
      <c r="S417" s="886">
        <f>S420</f>
        <v>0</v>
      </c>
      <c r="T417" s="888">
        <f>IF(Q417+S417=T418+T419+T420,Q417+S417,"CHYBA")</f>
        <v>0</v>
      </c>
    </row>
    <row r="418" spans="1:20" ht="15" hidden="1" customHeight="1">
      <c r="A418" s="901" t="s">
        <v>73</v>
      </c>
      <c r="B418" s="885" t="s">
        <v>706</v>
      </c>
      <c r="C418" s="886" t="e">
        <f>ROUND((Q418-R418)/H418/12,0)</f>
        <v>#DIV/0!</v>
      </c>
      <c r="D418" s="886" t="e">
        <f>ROUND(R418/F418/12,0)</f>
        <v>#DIV/0!</v>
      </c>
      <c r="E418" s="906"/>
      <c r="F418" s="907"/>
      <c r="G418" s="907"/>
      <c r="H418" s="888">
        <f>E418+G418</f>
        <v>0</v>
      </c>
      <c r="I418" s="908"/>
      <c r="J418" s="909"/>
      <c r="K418" s="886" t="s">
        <v>706</v>
      </c>
      <c r="L418" s="886">
        <f>I418</f>
        <v>0</v>
      </c>
      <c r="M418" s="909"/>
      <c r="N418" s="909"/>
      <c r="O418" s="886" t="s">
        <v>706</v>
      </c>
      <c r="P418" s="886">
        <f>M418</f>
        <v>0</v>
      </c>
      <c r="Q418" s="886">
        <f>I418+M418</f>
        <v>0</v>
      </c>
      <c r="R418" s="886">
        <f>J418+N418</f>
        <v>0</v>
      </c>
      <c r="S418" s="886" t="s">
        <v>706</v>
      </c>
      <c r="T418" s="888">
        <f>Q418</f>
        <v>0</v>
      </c>
    </row>
    <row r="419" spans="1:20" ht="15" hidden="1" customHeight="1">
      <c r="A419" s="901" t="s">
        <v>74</v>
      </c>
      <c r="B419" s="885" t="s">
        <v>706</v>
      </c>
      <c r="C419" s="886" t="e">
        <f>ROUND((Q419-R419)/H419/12,0)</f>
        <v>#DIV/0!</v>
      </c>
      <c r="D419" s="886" t="e">
        <f>ROUND(R419/F419/12,0)</f>
        <v>#DIV/0!</v>
      </c>
      <c r="E419" s="906"/>
      <c r="F419" s="907"/>
      <c r="G419" s="907"/>
      <c r="H419" s="888">
        <f>E419+G419</f>
        <v>0</v>
      </c>
      <c r="I419" s="908"/>
      <c r="J419" s="909"/>
      <c r="K419" s="886" t="s">
        <v>706</v>
      </c>
      <c r="L419" s="886">
        <f>I419</f>
        <v>0</v>
      </c>
      <c r="M419" s="909"/>
      <c r="N419" s="909"/>
      <c r="O419" s="886" t="s">
        <v>706</v>
      </c>
      <c r="P419" s="886">
        <f>M419</f>
        <v>0</v>
      </c>
      <c r="Q419" s="886">
        <f>I419+M419</f>
        <v>0</v>
      </c>
      <c r="R419" s="886">
        <f>J419+N419</f>
        <v>0</v>
      </c>
      <c r="S419" s="886" t="s">
        <v>706</v>
      </c>
      <c r="T419" s="888">
        <f>Q419</f>
        <v>0</v>
      </c>
    </row>
    <row r="420" spans="1:20" ht="15" hidden="1" customHeight="1">
      <c r="A420" s="901" t="s">
        <v>75</v>
      </c>
      <c r="B420" s="885" t="s">
        <v>706</v>
      </c>
      <c r="C420" s="886" t="s">
        <v>706</v>
      </c>
      <c r="D420" s="886" t="s">
        <v>706</v>
      </c>
      <c r="E420" s="891" t="s">
        <v>706</v>
      </c>
      <c r="F420" s="892" t="s">
        <v>706</v>
      </c>
      <c r="G420" s="892" t="s">
        <v>706</v>
      </c>
      <c r="H420" s="893" t="s">
        <v>706</v>
      </c>
      <c r="I420" s="889" t="s">
        <v>706</v>
      </c>
      <c r="J420" s="886" t="s">
        <v>706</v>
      </c>
      <c r="K420" s="909"/>
      <c r="L420" s="886">
        <f>K420</f>
        <v>0</v>
      </c>
      <c r="M420" s="886" t="s">
        <v>706</v>
      </c>
      <c r="N420" s="886" t="s">
        <v>706</v>
      </c>
      <c r="O420" s="909"/>
      <c r="P420" s="886">
        <f>O420</f>
        <v>0</v>
      </c>
      <c r="Q420" s="886" t="s">
        <v>706</v>
      </c>
      <c r="R420" s="886" t="s">
        <v>706</v>
      </c>
      <c r="S420" s="886">
        <f>K420+O420</f>
        <v>0</v>
      </c>
      <c r="T420" s="888">
        <f>S420</f>
        <v>0</v>
      </c>
    </row>
    <row r="421" spans="1:20" ht="18" hidden="1" customHeight="1">
      <c r="A421" s="902" t="s">
        <v>708</v>
      </c>
      <c r="B421" s="903"/>
      <c r="C421" s="886" t="e">
        <f>ROUND((Q421-R421)/H421/12,0)</f>
        <v>#DIV/0!</v>
      </c>
      <c r="D421" s="886" t="e">
        <f>ROUND(R421/F421/12,0)</f>
        <v>#DIV/0!</v>
      </c>
      <c r="E421" s="891">
        <f>E422+E423</f>
        <v>0</v>
      </c>
      <c r="F421" s="892">
        <f>F422+F423</f>
        <v>0</v>
      </c>
      <c r="G421" s="892">
        <f>G422+G423</f>
        <v>0</v>
      </c>
      <c r="H421" s="893">
        <f>IF(E421+G421=H422+H423,E421+G421, "CHYBA")</f>
        <v>0</v>
      </c>
      <c r="I421" s="889">
        <f>I422+I423</f>
        <v>0</v>
      </c>
      <c r="J421" s="886">
        <f t="shared" ref="J421" si="133">J422+J423</f>
        <v>0</v>
      </c>
      <c r="K421" s="886">
        <f>K424</f>
        <v>0</v>
      </c>
      <c r="L421" s="886">
        <f>IF(I421+K421=L422+L423+L424,I421+K421,"CHYBA")</f>
        <v>0</v>
      </c>
      <c r="M421" s="886">
        <f>M422+M423</f>
        <v>0</v>
      </c>
      <c r="N421" s="886">
        <f>N422+N423</f>
        <v>0</v>
      </c>
      <c r="O421" s="886">
        <f>O424</f>
        <v>0</v>
      </c>
      <c r="P421" s="886">
        <f>IF(M421+O421=P422+P423+P424,M421+O421,"CHYBA")</f>
        <v>0</v>
      </c>
      <c r="Q421" s="886">
        <f>Q422+Q423</f>
        <v>0</v>
      </c>
      <c r="R421" s="886">
        <f>R422+R423</f>
        <v>0</v>
      </c>
      <c r="S421" s="886">
        <f>S424</f>
        <v>0</v>
      </c>
      <c r="T421" s="888">
        <f>IF(Q421+S421=T422+T423+T424,Q421+S421,"CHYBA")</f>
        <v>0</v>
      </c>
    </row>
    <row r="422" spans="1:20" ht="15" hidden="1" customHeight="1">
      <c r="A422" s="901" t="s">
        <v>73</v>
      </c>
      <c r="B422" s="885" t="s">
        <v>706</v>
      </c>
      <c r="C422" s="886" t="e">
        <f>ROUND((Q422-R422)/H422/12,0)</f>
        <v>#DIV/0!</v>
      </c>
      <c r="D422" s="886" t="e">
        <f>ROUND(R422/F422/12,0)</f>
        <v>#DIV/0!</v>
      </c>
      <c r="E422" s="906"/>
      <c r="F422" s="907"/>
      <c r="G422" s="907"/>
      <c r="H422" s="888">
        <f>E422+G422</f>
        <v>0</v>
      </c>
      <c r="I422" s="908"/>
      <c r="J422" s="909"/>
      <c r="K422" s="886" t="s">
        <v>706</v>
      </c>
      <c r="L422" s="886">
        <f>I422</f>
        <v>0</v>
      </c>
      <c r="M422" s="909"/>
      <c r="N422" s="909"/>
      <c r="O422" s="886" t="s">
        <v>706</v>
      </c>
      <c r="P422" s="886">
        <f>M422</f>
        <v>0</v>
      </c>
      <c r="Q422" s="886">
        <f>I422+M422</f>
        <v>0</v>
      </c>
      <c r="R422" s="886">
        <f>J422+N422</f>
        <v>0</v>
      </c>
      <c r="S422" s="886" t="s">
        <v>706</v>
      </c>
      <c r="T422" s="888">
        <f>Q422</f>
        <v>0</v>
      </c>
    </row>
    <row r="423" spans="1:20" ht="15" hidden="1" customHeight="1">
      <c r="A423" s="901" t="s">
        <v>74</v>
      </c>
      <c r="B423" s="885" t="s">
        <v>706</v>
      </c>
      <c r="C423" s="886" t="e">
        <f>ROUND((Q423-R423)/H423/12,0)</f>
        <v>#DIV/0!</v>
      </c>
      <c r="D423" s="886" t="e">
        <f>ROUND(R423/F423/12,0)</f>
        <v>#DIV/0!</v>
      </c>
      <c r="E423" s="906"/>
      <c r="F423" s="907"/>
      <c r="G423" s="907"/>
      <c r="H423" s="888">
        <f>E423+G423</f>
        <v>0</v>
      </c>
      <c r="I423" s="908"/>
      <c r="J423" s="909"/>
      <c r="K423" s="886" t="s">
        <v>706</v>
      </c>
      <c r="L423" s="886">
        <f>I423</f>
        <v>0</v>
      </c>
      <c r="M423" s="909"/>
      <c r="N423" s="909"/>
      <c r="O423" s="886" t="s">
        <v>706</v>
      </c>
      <c r="P423" s="886">
        <f>M423</f>
        <v>0</v>
      </c>
      <c r="Q423" s="886">
        <f>I423+M423</f>
        <v>0</v>
      </c>
      <c r="R423" s="886">
        <f>J423+N423</f>
        <v>0</v>
      </c>
      <c r="S423" s="886" t="s">
        <v>706</v>
      </c>
      <c r="T423" s="888">
        <f>Q423</f>
        <v>0</v>
      </c>
    </row>
    <row r="424" spans="1:20" ht="15" hidden="1" customHeight="1">
      <c r="A424" s="901" t="s">
        <v>75</v>
      </c>
      <c r="B424" s="885" t="s">
        <v>706</v>
      </c>
      <c r="C424" s="886" t="s">
        <v>706</v>
      </c>
      <c r="D424" s="886" t="s">
        <v>706</v>
      </c>
      <c r="E424" s="891" t="s">
        <v>706</v>
      </c>
      <c r="F424" s="892" t="s">
        <v>706</v>
      </c>
      <c r="G424" s="892" t="s">
        <v>706</v>
      </c>
      <c r="H424" s="893" t="s">
        <v>706</v>
      </c>
      <c r="I424" s="889" t="s">
        <v>706</v>
      </c>
      <c r="J424" s="886" t="s">
        <v>706</v>
      </c>
      <c r="K424" s="909"/>
      <c r="L424" s="886">
        <f>K424</f>
        <v>0</v>
      </c>
      <c r="M424" s="886" t="s">
        <v>706</v>
      </c>
      <c r="N424" s="886" t="s">
        <v>706</v>
      </c>
      <c r="O424" s="909"/>
      <c r="P424" s="886">
        <f>O424</f>
        <v>0</v>
      </c>
      <c r="Q424" s="886" t="s">
        <v>706</v>
      </c>
      <c r="R424" s="886" t="s">
        <v>706</v>
      </c>
      <c r="S424" s="886">
        <f>K424+O424</f>
        <v>0</v>
      </c>
      <c r="T424" s="888">
        <f>S424</f>
        <v>0</v>
      </c>
    </row>
    <row r="425" spans="1:20" ht="18" hidden="1" customHeight="1">
      <c r="A425" s="902" t="s">
        <v>708</v>
      </c>
      <c r="B425" s="903"/>
      <c r="C425" s="886" t="e">
        <f>ROUND((Q425-R425)/H425/12,0)</f>
        <v>#DIV/0!</v>
      </c>
      <c r="D425" s="886" t="e">
        <f>ROUND(R425/F425/12,0)</f>
        <v>#DIV/0!</v>
      </c>
      <c r="E425" s="891">
        <f>E426+E427</f>
        <v>0</v>
      </c>
      <c r="F425" s="892">
        <f>F426+F427</f>
        <v>0</v>
      </c>
      <c r="G425" s="892">
        <f>G426+G427</f>
        <v>0</v>
      </c>
      <c r="H425" s="893">
        <f>IF(E425+G425=H426+H427,E425+G425, "CHYBA")</f>
        <v>0</v>
      </c>
      <c r="I425" s="889">
        <f>I426+I427</f>
        <v>0</v>
      </c>
      <c r="J425" s="886">
        <f t="shared" ref="J425" si="134">J426+J427</f>
        <v>0</v>
      </c>
      <c r="K425" s="886">
        <f>K428</f>
        <v>0</v>
      </c>
      <c r="L425" s="886">
        <f>IF(I425+K425=L426+L427+L428,I425+K425,"CHYBA")</f>
        <v>0</v>
      </c>
      <c r="M425" s="886">
        <f>M426+M427</f>
        <v>0</v>
      </c>
      <c r="N425" s="886">
        <f>N426+N427</f>
        <v>0</v>
      </c>
      <c r="O425" s="886">
        <f>O428</f>
        <v>0</v>
      </c>
      <c r="P425" s="886">
        <f>IF(M425+O425=P426+P427+P428,M425+O425,"CHYBA")</f>
        <v>0</v>
      </c>
      <c r="Q425" s="886">
        <f>Q426+Q427</f>
        <v>0</v>
      </c>
      <c r="R425" s="886">
        <f>R426+R427</f>
        <v>0</v>
      </c>
      <c r="S425" s="886">
        <f>S428</f>
        <v>0</v>
      </c>
      <c r="T425" s="888">
        <f>IF(Q425+S425=T426+T427+T428,Q425+S425,"CHYBA")</f>
        <v>0</v>
      </c>
    </row>
    <row r="426" spans="1:20" ht="15" hidden="1" customHeight="1">
      <c r="A426" s="901" t="s">
        <v>73</v>
      </c>
      <c r="B426" s="885" t="s">
        <v>706</v>
      </c>
      <c r="C426" s="886" t="e">
        <f>ROUND((Q426-R426)/H426/12,0)</f>
        <v>#DIV/0!</v>
      </c>
      <c r="D426" s="886" t="e">
        <f>ROUND(R426/F426/12,0)</f>
        <v>#DIV/0!</v>
      </c>
      <c r="E426" s="906"/>
      <c r="F426" s="907"/>
      <c r="G426" s="907"/>
      <c r="H426" s="888">
        <f>E426+G426</f>
        <v>0</v>
      </c>
      <c r="I426" s="908"/>
      <c r="J426" s="909"/>
      <c r="K426" s="886" t="s">
        <v>706</v>
      </c>
      <c r="L426" s="886">
        <f>I426</f>
        <v>0</v>
      </c>
      <c r="M426" s="909"/>
      <c r="N426" s="909"/>
      <c r="O426" s="886" t="s">
        <v>706</v>
      </c>
      <c r="P426" s="886">
        <f>M426</f>
        <v>0</v>
      </c>
      <c r="Q426" s="886">
        <f>I426+M426</f>
        <v>0</v>
      </c>
      <c r="R426" s="886">
        <f>J426+N426</f>
        <v>0</v>
      </c>
      <c r="S426" s="886" t="s">
        <v>706</v>
      </c>
      <c r="T426" s="888">
        <f>Q426</f>
        <v>0</v>
      </c>
    </row>
    <row r="427" spans="1:20" ht="15" hidden="1" customHeight="1">
      <c r="A427" s="901" t="s">
        <v>74</v>
      </c>
      <c r="B427" s="885" t="s">
        <v>706</v>
      </c>
      <c r="C427" s="886" t="e">
        <f>ROUND((Q427-R427)/H427/12,0)</f>
        <v>#DIV/0!</v>
      </c>
      <c r="D427" s="886" t="e">
        <f>ROUND(R427/F427/12,0)</f>
        <v>#DIV/0!</v>
      </c>
      <c r="E427" s="906"/>
      <c r="F427" s="907"/>
      <c r="G427" s="907"/>
      <c r="H427" s="888">
        <f>E427+G427</f>
        <v>0</v>
      </c>
      <c r="I427" s="908"/>
      <c r="J427" s="909"/>
      <c r="K427" s="886" t="s">
        <v>706</v>
      </c>
      <c r="L427" s="886">
        <f>I427</f>
        <v>0</v>
      </c>
      <c r="M427" s="909"/>
      <c r="N427" s="909"/>
      <c r="O427" s="886" t="s">
        <v>706</v>
      </c>
      <c r="P427" s="886">
        <f>M427</f>
        <v>0</v>
      </c>
      <c r="Q427" s="886">
        <f>I427+M427</f>
        <v>0</v>
      </c>
      <c r="R427" s="886">
        <f>J427+N427</f>
        <v>0</v>
      </c>
      <c r="S427" s="886" t="s">
        <v>706</v>
      </c>
      <c r="T427" s="888">
        <f>Q427</f>
        <v>0</v>
      </c>
    </row>
    <row r="428" spans="1:20" ht="15" hidden="1" customHeight="1">
      <c r="A428" s="901" t="s">
        <v>75</v>
      </c>
      <c r="B428" s="885" t="s">
        <v>706</v>
      </c>
      <c r="C428" s="886" t="s">
        <v>706</v>
      </c>
      <c r="D428" s="886" t="s">
        <v>706</v>
      </c>
      <c r="E428" s="891" t="s">
        <v>706</v>
      </c>
      <c r="F428" s="892" t="s">
        <v>706</v>
      </c>
      <c r="G428" s="892" t="s">
        <v>706</v>
      </c>
      <c r="H428" s="893" t="s">
        <v>706</v>
      </c>
      <c r="I428" s="889" t="s">
        <v>706</v>
      </c>
      <c r="J428" s="886" t="s">
        <v>706</v>
      </c>
      <c r="K428" s="909"/>
      <c r="L428" s="886">
        <f>K428</f>
        <v>0</v>
      </c>
      <c r="M428" s="886" t="s">
        <v>706</v>
      </c>
      <c r="N428" s="886" t="s">
        <v>706</v>
      </c>
      <c r="O428" s="909"/>
      <c r="P428" s="886">
        <f>O428</f>
        <v>0</v>
      </c>
      <c r="Q428" s="886" t="s">
        <v>706</v>
      </c>
      <c r="R428" s="886" t="s">
        <v>706</v>
      </c>
      <c r="S428" s="886">
        <f>K428+O428</f>
        <v>0</v>
      </c>
      <c r="T428" s="888">
        <f>S428</f>
        <v>0</v>
      </c>
    </row>
    <row r="429" spans="1:20" ht="18" hidden="1" customHeight="1">
      <c r="A429" s="902" t="s">
        <v>708</v>
      </c>
      <c r="B429" s="903"/>
      <c r="C429" s="886" t="e">
        <f>ROUND((Q429-R429)/H429/12,0)</f>
        <v>#DIV/0!</v>
      </c>
      <c r="D429" s="886" t="e">
        <f>ROUND(R429/F429/12,0)</f>
        <v>#DIV/0!</v>
      </c>
      <c r="E429" s="891">
        <f>E430+E431</f>
        <v>0</v>
      </c>
      <c r="F429" s="892">
        <f>F430+F431</f>
        <v>0</v>
      </c>
      <c r="G429" s="892">
        <f>G430+G431</f>
        <v>0</v>
      </c>
      <c r="H429" s="893">
        <f>IF(E429+G429=H430+H431,E429+G429, "CHYBA")</f>
        <v>0</v>
      </c>
      <c r="I429" s="889">
        <f>I430+I431</f>
        <v>0</v>
      </c>
      <c r="J429" s="886">
        <f t="shared" ref="J429" si="135">J430+J431</f>
        <v>0</v>
      </c>
      <c r="K429" s="886">
        <f>K432</f>
        <v>0</v>
      </c>
      <c r="L429" s="886">
        <f>IF(I429+K429=L430+L431+L432,I429+K429,"CHYBA")</f>
        <v>0</v>
      </c>
      <c r="M429" s="886">
        <f>M430+M431</f>
        <v>0</v>
      </c>
      <c r="N429" s="886">
        <f>N430+N431</f>
        <v>0</v>
      </c>
      <c r="O429" s="886">
        <f>O432</f>
        <v>0</v>
      </c>
      <c r="P429" s="886">
        <f>IF(M429+O429=P430+P431+P432,M429+O429,"CHYBA")</f>
        <v>0</v>
      </c>
      <c r="Q429" s="886">
        <f>Q430+Q431</f>
        <v>0</v>
      </c>
      <c r="R429" s="886">
        <f>R430+R431</f>
        <v>0</v>
      </c>
      <c r="S429" s="886">
        <f>S432</f>
        <v>0</v>
      </c>
      <c r="T429" s="888">
        <f>IF(Q429+S429=T430+T431+T432,Q429+S429,"CHYBA")</f>
        <v>0</v>
      </c>
    </row>
    <row r="430" spans="1:20" ht="15" hidden="1" customHeight="1">
      <c r="A430" s="901" t="s">
        <v>73</v>
      </c>
      <c r="B430" s="885" t="s">
        <v>706</v>
      </c>
      <c r="C430" s="886" t="e">
        <f>ROUND((Q430-R430)/H430/12,0)</f>
        <v>#DIV/0!</v>
      </c>
      <c r="D430" s="886" t="e">
        <f>ROUND(R430/F430/12,0)</f>
        <v>#DIV/0!</v>
      </c>
      <c r="E430" s="906"/>
      <c r="F430" s="907"/>
      <c r="G430" s="907"/>
      <c r="H430" s="888">
        <f>E430+G430</f>
        <v>0</v>
      </c>
      <c r="I430" s="908"/>
      <c r="J430" s="909"/>
      <c r="K430" s="886" t="s">
        <v>706</v>
      </c>
      <c r="L430" s="886">
        <f>I430</f>
        <v>0</v>
      </c>
      <c r="M430" s="909"/>
      <c r="N430" s="909"/>
      <c r="O430" s="886" t="s">
        <v>706</v>
      </c>
      <c r="P430" s="886">
        <f>M430</f>
        <v>0</v>
      </c>
      <c r="Q430" s="886">
        <f>I430+M430</f>
        <v>0</v>
      </c>
      <c r="R430" s="886">
        <f>J430+N430</f>
        <v>0</v>
      </c>
      <c r="S430" s="886" t="s">
        <v>706</v>
      </c>
      <c r="T430" s="888">
        <f>Q430</f>
        <v>0</v>
      </c>
    </row>
    <row r="431" spans="1:20" ht="15" hidden="1" customHeight="1">
      <c r="A431" s="901" t="s">
        <v>74</v>
      </c>
      <c r="B431" s="885" t="s">
        <v>706</v>
      </c>
      <c r="C431" s="886" t="e">
        <f>ROUND((Q431-R431)/H431/12,0)</f>
        <v>#DIV/0!</v>
      </c>
      <c r="D431" s="886" t="e">
        <f>ROUND(R431/F431/12,0)</f>
        <v>#DIV/0!</v>
      </c>
      <c r="E431" s="906"/>
      <c r="F431" s="907"/>
      <c r="G431" s="907"/>
      <c r="H431" s="888">
        <f>E431+G431</f>
        <v>0</v>
      </c>
      <c r="I431" s="908"/>
      <c r="J431" s="909"/>
      <c r="K431" s="886" t="s">
        <v>706</v>
      </c>
      <c r="L431" s="886">
        <f>I431</f>
        <v>0</v>
      </c>
      <c r="M431" s="909"/>
      <c r="N431" s="909"/>
      <c r="O431" s="886" t="s">
        <v>706</v>
      </c>
      <c r="P431" s="886">
        <f>M431</f>
        <v>0</v>
      </c>
      <c r="Q431" s="886">
        <f>I431+M431</f>
        <v>0</v>
      </c>
      <c r="R431" s="886">
        <f>J431+N431</f>
        <v>0</v>
      </c>
      <c r="S431" s="886" t="s">
        <v>706</v>
      </c>
      <c r="T431" s="888">
        <f>Q431</f>
        <v>0</v>
      </c>
    </row>
    <row r="432" spans="1:20" ht="15" hidden="1" customHeight="1">
      <c r="A432" s="901" t="s">
        <v>75</v>
      </c>
      <c r="B432" s="885" t="s">
        <v>706</v>
      </c>
      <c r="C432" s="886" t="s">
        <v>706</v>
      </c>
      <c r="D432" s="886" t="s">
        <v>706</v>
      </c>
      <c r="E432" s="891" t="s">
        <v>706</v>
      </c>
      <c r="F432" s="892" t="s">
        <v>706</v>
      </c>
      <c r="G432" s="892" t="s">
        <v>706</v>
      </c>
      <c r="H432" s="893" t="s">
        <v>706</v>
      </c>
      <c r="I432" s="889" t="s">
        <v>706</v>
      </c>
      <c r="J432" s="886" t="s">
        <v>706</v>
      </c>
      <c r="K432" s="909"/>
      <c r="L432" s="886">
        <f>K432</f>
        <v>0</v>
      </c>
      <c r="M432" s="886" t="s">
        <v>706</v>
      </c>
      <c r="N432" s="886" t="s">
        <v>706</v>
      </c>
      <c r="O432" s="909"/>
      <c r="P432" s="886">
        <f>O432</f>
        <v>0</v>
      </c>
      <c r="Q432" s="886" t="s">
        <v>706</v>
      </c>
      <c r="R432" s="886" t="s">
        <v>706</v>
      </c>
      <c r="S432" s="886">
        <f>K432+O432</f>
        <v>0</v>
      </c>
      <c r="T432" s="888">
        <f>S432</f>
        <v>0</v>
      </c>
    </row>
    <row r="433" spans="1:20" ht="18" hidden="1" customHeight="1">
      <c r="A433" s="902" t="s">
        <v>708</v>
      </c>
      <c r="B433" s="903"/>
      <c r="C433" s="886" t="e">
        <f>ROUND((Q433-R433)/H433/12,0)</f>
        <v>#DIV/0!</v>
      </c>
      <c r="D433" s="886" t="e">
        <f>ROUND(R433/F433/12,0)</f>
        <v>#DIV/0!</v>
      </c>
      <c r="E433" s="891">
        <f>E434+E435</f>
        <v>0</v>
      </c>
      <c r="F433" s="892">
        <f>F434+F435</f>
        <v>0</v>
      </c>
      <c r="G433" s="892">
        <f>G434+G435</f>
        <v>0</v>
      </c>
      <c r="H433" s="893">
        <f>IF(E433+G433=H434+H435,E433+G433, "CHYBA")</f>
        <v>0</v>
      </c>
      <c r="I433" s="889">
        <f>I434+I435</f>
        <v>0</v>
      </c>
      <c r="J433" s="886">
        <f t="shared" ref="J433" si="136">J434+J435</f>
        <v>0</v>
      </c>
      <c r="K433" s="886">
        <f>K436</f>
        <v>0</v>
      </c>
      <c r="L433" s="886">
        <f>IF(I433+K433=L434+L435+L436,I433+K433,"CHYBA")</f>
        <v>0</v>
      </c>
      <c r="M433" s="886">
        <f>M434+M435</f>
        <v>0</v>
      </c>
      <c r="N433" s="886">
        <f>N434+N435</f>
        <v>0</v>
      </c>
      <c r="O433" s="886">
        <f>O436</f>
        <v>0</v>
      </c>
      <c r="P433" s="886">
        <f>IF(M433+O433=P434+P435+P436,M433+O433,"CHYBA")</f>
        <v>0</v>
      </c>
      <c r="Q433" s="886">
        <f>Q434+Q435</f>
        <v>0</v>
      </c>
      <c r="R433" s="886">
        <f>R434+R435</f>
        <v>0</v>
      </c>
      <c r="S433" s="886">
        <f>S436</f>
        <v>0</v>
      </c>
      <c r="T433" s="888">
        <f>IF(Q433+S433=T434+T435+T436,Q433+S433,"CHYBA")</f>
        <v>0</v>
      </c>
    </row>
    <row r="434" spans="1:20" ht="15" hidden="1" customHeight="1">
      <c r="A434" s="901" t="s">
        <v>73</v>
      </c>
      <c r="B434" s="885" t="s">
        <v>706</v>
      </c>
      <c r="C434" s="886" t="e">
        <f>ROUND((Q434-R434)/H434/12,0)</f>
        <v>#DIV/0!</v>
      </c>
      <c r="D434" s="886" t="e">
        <f>ROUND(R434/F434/12,0)</f>
        <v>#DIV/0!</v>
      </c>
      <c r="E434" s="906"/>
      <c r="F434" s="907"/>
      <c r="G434" s="907"/>
      <c r="H434" s="888">
        <f>E434+G434</f>
        <v>0</v>
      </c>
      <c r="I434" s="908"/>
      <c r="J434" s="909"/>
      <c r="K434" s="886" t="s">
        <v>706</v>
      </c>
      <c r="L434" s="886">
        <f>I434</f>
        <v>0</v>
      </c>
      <c r="M434" s="909"/>
      <c r="N434" s="909"/>
      <c r="O434" s="886" t="s">
        <v>706</v>
      </c>
      <c r="P434" s="886">
        <f>M434</f>
        <v>0</v>
      </c>
      <c r="Q434" s="886">
        <f>I434+M434</f>
        <v>0</v>
      </c>
      <c r="R434" s="886">
        <f>J434+N434</f>
        <v>0</v>
      </c>
      <c r="S434" s="886" t="s">
        <v>706</v>
      </c>
      <c r="T434" s="888">
        <f>Q434</f>
        <v>0</v>
      </c>
    </row>
    <row r="435" spans="1:20" ht="15" hidden="1" customHeight="1">
      <c r="A435" s="901" t="s">
        <v>74</v>
      </c>
      <c r="B435" s="885" t="s">
        <v>706</v>
      </c>
      <c r="C435" s="886" t="e">
        <f>ROUND((Q435-R435)/H435/12,0)</f>
        <v>#DIV/0!</v>
      </c>
      <c r="D435" s="886" t="e">
        <f>ROUND(R435/F435/12,0)</f>
        <v>#DIV/0!</v>
      </c>
      <c r="E435" s="906"/>
      <c r="F435" s="907"/>
      <c r="G435" s="907"/>
      <c r="H435" s="888">
        <f>E435+G435</f>
        <v>0</v>
      </c>
      <c r="I435" s="908"/>
      <c r="J435" s="909"/>
      <c r="K435" s="886" t="s">
        <v>706</v>
      </c>
      <c r="L435" s="886">
        <f>I435</f>
        <v>0</v>
      </c>
      <c r="M435" s="909"/>
      <c r="N435" s="909"/>
      <c r="O435" s="886" t="s">
        <v>706</v>
      </c>
      <c r="P435" s="886">
        <f>M435</f>
        <v>0</v>
      </c>
      <c r="Q435" s="886">
        <f>I435+M435</f>
        <v>0</v>
      </c>
      <c r="R435" s="886">
        <f>J435+N435</f>
        <v>0</v>
      </c>
      <c r="S435" s="886" t="s">
        <v>706</v>
      </c>
      <c r="T435" s="888">
        <f>Q435</f>
        <v>0</v>
      </c>
    </row>
    <row r="436" spans="1:20" ht="15" hidden="1" customHeight="1">
      <c r="A436" s="901" t="s">
        <v>75</v>
      </c>
      <c r="B436" s="885" t="s">
        <v>706</v>
      </c>
      <c r="C436" s="886" t="s">
        <v>706</v>
      </c>
      <c r="D436" s="886" t="s">
        <v>706</v>
      </c>
      <c r="E436" s="891" t="s">
        <v>706</v>
      </c>
      <c r="F436" s="892" t="s">
        <v>706</v>
      </c>
      <c r="G436" s="892" t="s">
        <v>706</v>
      </c>
      <c r="H436" s="893" t="s">
        <v>706</v>
      </c>
      <c r="I436" s="889" t="s">
        <v>706</v>
      </c>
      <c r="J436" s="886" t="s">
        <v>706</v>
      </c>
      <c r="K436" s="909"/>
      <c r="L436" s="886">
        <f>K436</f>
        <v>0</v>
      </c>
      <c r="M436" s="886" t="s">
        <v>706</v>
      </c>
      <c r="N436" s="886" t="s">
        <v>706</v>
      </c>
      <c r="O436" s="909"/>
      <c r="P436" s="886">
        <f>O436</f>
        <v>0</v>
      </c>
      <c r="Q436" s="886" t="s">
        <v>706</v>
      </c>
      <c r="R436" s="886" t="s">
        <v>706</v>
      </c>
      <c r="S436" s="886">
        <f>K436+O436</f>
        <v>0</v>
      </c>
      <c r="T436" s="888">
        <f>S436</f>
        <v>0</v>
      </c>
    </row>
    <row r="437" spans="1:20" ht="18" hidden="1" customHeight="1">
      <c r="A437" s="902" t="s">
        <v>708</v>
      </c>
      <c r="B437" s="903"/>
      <c r="C437" s="886" t="e">
        <f>ROUND((Q437-R437)/H437/12,0)</f>
        <v>#DIV/0!</v>
      </c>
      <c r="D437" s="886" t="e">
        <f>ROUND(R437/F437/12,0)</f>
        <v>#DIV/0!</v>
      </c>
      <c r="E437" s="891">
        <f>E438+E439</f>
        <v>0</v>
      </c>
      <c r="F437" s="892">
        <f>F438+F439</f>
        <v>0</v>
      </c>
      <c r="G437" s="892">
        <f>G438+G439</f>
        <v>0</v>
      </c>
      <c r="H437" s="893">
        <f>IF(E437+G437=H438+H439,E437+G437, "CHYBA")</f>
        <v>0</v>
      </c>
      <c r="I437" s="889">
        <f>I438+I439</f>
        <v>0</v>
      </c>
      <c r="J437" s="886">
        <f t="shared" ref="J437" si="137">J438+J439</f>
        <v>0</v>
      </c>
      <c r="K437" s="886">
        <f>K440</f>
        <v>0</v>
      </c>
      <c r="L437" s="886">
        <f>IF(I437+K437=L438+L439+L440,I437+K437,"CHYBA")</f>
        <v>0</v>
      </c>
      <c r="M437" s="886">
        <f>M438+M439</f>
        <v>0</v>
      </c>
      <c r="N437" s="886">
        <f>N438+N439</f>
        <v>0</v>
      </c>
      <c r="O437" s="886">
        <f>O440</f>
        <v>0</v>
      </c>
      <c r="P437" s="886">
        <f>IF(M437+O437=P438+P439+P440,M437+O437,"CHYBA")</f>
        <v>0</v>
      </c>
      <c r="Q437" s="886">
        <f>Q438+Q439</f>
        <v>0</v>
      </c>
      <c r="R437" s="886">
        <f>R438+R439</f>
        <v>0</v>
      </c>
      <c r="S437" s="886">
        <f>S440</f>
        <v>0</v>
      </c>
      <c r="T437" s="888">
        <f>IF(Q437+S437=T438+T439+T440,Q437+S437,"CHYBA")</f>
        <v>0</v>
      </c>
    </row>
    <row r="438" spans="1:20" ht="15" hidden="1" customHeight="1">
      <c r="A438" s="901" t="s">
        <v>73</v>
      </c>
      <c r="B438" s="885" t="s">
        <v>706</v>
      </c>
      <c r="C438" s="886" t="e">
        <f>ROUND((Q438-R438)/H438/12,0)</f>
        <v>#DIV/0!</v>
      </c>
      <c r="D438" s="886" t="e">
        <f>ROUND(R438/F438/12,0)</f>
        <v>#DIV/0!</v>
      </c>
      <c r="E438" s="906"/>
      <c r="F438" s="907"/>
      <c r="G438" s="907"/>
      <c r="H438" s="888">
        <f>E438+G438</f>
        <v>0</v>
      </c>
      <c r="I438" s="908"/>
      <c r="J438" s="909"/>
      <c r="K438" s="886" t="s">
        <v>706</v>
      </c>
      <c r="L438" s="886">
        <f>I438</f>
        <v>0</v>
      </c>
      <c r="M438" s="909"/>
      <c r="N438" s="909"/>
      <c r="O438" s="886" t="s">
        <v>706</v>
      </c>
      <c r="P438" s="886">
        <f>M438</f>
        <v>0</v>
      </c>
      <c r="Q438" s="886">
        <f>I438+M438</f>
        <v>0</v>
      </c>
      <c r="R438" s="886">
        <f>J438+N438</f>
        <v>0</v>
      </c>
      <c r="S438" s="886" t="s">
        <v>706</v>
      </c>
      <c r="T438" s="888">
        <f>Q438</f>
        <v>0</v>
      </c>
    </row>
    <row r="439" spans="1:20" ht="15" hidden="1" customHeight="1">
      <c r="A439" s="901" t="s">
        <v>74</v>
      </c>
      <c r="B439" s="885" t="s">
        <v>706</v>
      </c>
      <c r="C439" s="886" t="e">
        <f>ROUND((Q439-R439)/H439/12,0)</f>
        <v>#DIV/0!</v>
      </c>
      <c r="D439" s="886" t="e">
        <f>ROUND(R439/F439/12,0)</f>
        <v>#DIV/0!</v>
      </c>
      <c r="E439" s="906"/>
      <c r="F439" s="907"/>
      <c r="G439" s="907"/>
      <c r="H439" s="888">
        <f>E439+G439</f>
        <v>0</v>
      </c>
      <c r="I439" s="908"/>
      <c r="J439" s="909"/>
      <c r="K439" s="886" t="s">
        <v>706</v>
      </c>
      <c r="L439" s="886">
        <f>I439</f>
        <v>0</v>
      </c>
      <c r="M439" s="909"/>
      <c r="N439" s="909"/>
      <c r="O439" s="886" t="s">
        <v>706</v>
      </c>
      <c r="P439" s="886">
        <f>M439</f>
        <v>0</v>
      </c>
      <c r="Q439" s="886">
        <f>I439+M439</f>
        <v>0</v>
      </c>
      <c r="R439" s="886">
        <f>J439+N439</f>
        <v>0</v>
      </c>
      <c r="S439" s="886" t="s">
        <v>706</v>
      </c>
      <c r="T439" s="888">
        <f>Q439</f>
        <v>0</v>
      </c>
    </row>
    <row r="440" spans="1:20" ht="15.75" hidden="1" customHeight="1" thickBot="1">
      <c r="A440" s="918" t="s">
        <v>75</v>
      </c>
      <c r="B440" s="919" t="s">
        <v>706</v>
      </c>
      <c r="C440" s="920" t="s">
        <v>706</v>
      </c>
      <c r="D440" s="920" t="s">
        <v>706</v>
      </c>
      <c r="E440" s="921" t="s">
        <v>706</v>
      </c>
      <c r="F440" s="922" t="s">
        <v>706</v>
      </c>
      <c r="G440" s="922" t="s">
        <v>706</v>
      </c>
      <c r="H440" s="923" t="s">
        <v>706</v>
      </c>
      <c r="I440" s="924" t="s">
        <v>706</v>
      </c>
      <c r="J440" s="920" t="s">
        <v>706</v>
      </c>
      <c r="K440" s="925"/>
      <c r="L440" s="920">
        <f>K440</f>
        <v>0</v>
      </c>
      <c r="M440" s="920" t="s">
        <v>706</v>
      </c>
      <c r="N440" s="920" t="s">
        <v>706</v>
      </c>
      <c r="O440" s="925"/>
      <c r="P440" s="920">
        <f>O440</f>
        <v>0</v>
      </c>
      <c r="Q440" s="920" t="s">
        <v>706</v>
      </c>
      <c r="R440" s="920" t="s">
        <v>706</v>
      </c>
      <c r="S440" s="920">
        <f>K440+O440</f>
        <v>0</v>
      </c>
      <c r="T440" s="926">
        <f>S440</f>
        <v>0</v>
      </c>
    </row>
    <row r="441" spans="1:20" ht="15.75" hidden="1" customHeight="1">
      <c r="A441" s="895" t="s">
        <v>711</v>
      </c>
      <c r="B441" s="896" t="s">
        <v>706</v>
      </c>
      <c r="C441" s="897" t="e">
        <f>ROUND((Q441-R441)/H441/12,0)</f>
        <v>#DIV/0!</v>
      </c>
      <c r="D441" s="897" t="e">
        <f>ROUND(R441/F441/12,0)</f>
        <v>#DIV/0!</v>
      </c>
      <c r="E441" s="898">
        <f>E442+E443</f>
        <v>0</v>
      </c>
      <c r="F441" s="897">
        <f>F442+F443</f>
        <v>0</v>
      </c>
      <c r="G441" s="897">
        <f>G442+G443</f>
        <v>0</v>
      </c>
      <c r="H441" s="899">
        <f>IF(E441+G441=H442+H443,E441+G441, "CHYBA")</f>
        <v>0</v>
      </c>
      <c r="I441" s="900">
        <f>I442+I443</f>
        <v>0</v>
      </c>
      <c r="J441" s="897">
        <f t="shared" ref="J441" si="138">J442+J443</f>
        <v>0</v>
      </c>
      <c r="K441" s="897">
        <f>K444</f>
        <v>0</v>
      </c>
      <c r="L441" s="897">
        <f>IF(I441+K441=L442+L443+L444,I441+K441,"CHYBA")</f>
        <v>0</v>
      </c>
      <c r="M441" s="897">
        <f>M442+M443</f>
        <v>0</v>
      </c>
      <c r="N441" s="897">
        <f>N442+N443</f>
        <v>0</v>
      </c>
      <c r="O441" s="897">
        <f>O444</f>
        <v>0</v>
      </c>
      <c r="P441" s="897">
        <f>IF(M441+O441=P442+P443+P444,M441+O441,"CHYBA")</f>
        <v>0</v>
      </c>
      <c r="Q441" s="897">
        <f>Q442+Q443</f>
        <v>0</v>
      </c>
      <c r="R441" s="897">
        <f>R442+R443</f>
        <v>0</v>
      </c>
      <c r="S441" s="897">
        <f>S444</f>
        <v>0</v>
      </c>
      <c r="T441" s="899">
        <f>IF(Q441+S441=T442+T443+T444,Q441+S441,"CHYBA")</f>
        <v>0</v>
      </c>
    </row>
    <row r="442" spans="1:20" ht="15" hidden="1" customHeight="1">
      <c r="A442" s="901" t="s">
        <v>73</v>
      </c>
      <c r="B442" s="885" t="s">
        <v>706</v>
      </c>
      <c r="C442" s="886" t="e">
        <f>ROUND((Q442-R442)/H442/12,0)</f>
        <v>#DIV/0!</v>
      </c>
      <c r="D442" s="886" t="e">
        <f>ROUND(R442/F442/12,0)</f>
        <v>#DIV/0!</v>
      </c>
      <c r="E442" s="887">
        <f>E446+E450+E454+E458+E462+E466+E470</f>
        <v>0</v>
      </c>
      <c r="F442" s="886">
        <f>F446+F450+F454+F458+F462+F466+F470</f>
        <v>0</v>
      </c>
      <c r="G442" s="886">
        <f>G446+G450+G454+G458+G462+G466+G470</f>
        <v>0</v>
      </c>
      <c r="H442" s="888">
        <f>E442+G442</f>
        <v>0</v>
      </c>
      <c r="I442" s="889">
        <f>I446+I450+I454+I458+I462+I466+I470</f>
        <v>0</v>
      </c>
      <c r="J442" s="886">
        <f t="shared" ref="J442:J443" si="139">J446+J450+J454+J458+J462+J466+J470</f>
        <v>0</v>
      </c>
      <c r="K442" s="886" t="s">
        <v>706</v>
      </c>
      <c r="L442" s="886">
        <f>I442</f>
        <v>0</v>
      </c>
      <c r="M442" s="886">
        <f>M446+M450+M454+M458+M462+M466+M470</f>
        <v>0</v>
      </c>
      <c r="N442" s="886">
        <f t="shared" ref="N442:N443" si="140">N446+N450+N454+N458+N462+N466+N470</f>
        <v>0</v>
      </c>
      <c r="O442" s="886" t="s">
        <v>706</v>
      </c>
      <c r="P442" s="886">
        <f>M442</f>
        <v>0</v>
      </c>
      <c r="Q442" s="886">
        <f>I442+M442</f>
        <v>0</v>
      </c>
      <c r="R442" s="886">
        <f>J442+N442</f>
        <v>0</v>
      </c>
      <c r="S442" s="886" t="s">
        <v>706</v>
      </c>
      <c r="T442" s="888">
        <f>Q442</f>
        <v>0</v>
      </c>
    </row>
    <row r="443" spans="1:20" ht="15" hidden="1" customHeight="1">
      <c r="A443" s="901" t="s">
        <v>74</v>
      </c>
      <c r="B443" s="885" t="s">
        <v>706</v>
      </c>
      <c r="C443" s="886" t="e">
        <f>ROUND((Q443-R443)/H443/12,0)</f>
        <v>#DIV/0!</v>
      </c>
      <c r="D443" s="886" t="e">
        <f>ROUND(R443/F443/12,0)</f>
        <v>#DIV/0!</v>
      </c>
      <c r="E443" s="887">
        <f>E447+E451+E455+E459+E463+E467+E471</f>
        <v>0</v>
      </c>
      <c r="F443" s="886">
        <f t="shared" ref="F443:G443" si="141">F447+F451+F455+F459+F463+F467+F471</f>
        <v>0</v>
      </c>
      <c r="G443" s="886">
        <f t="shared" si="141"/>
        <v>0</v>
      </c>
      <c r="H443" s="888">
        <f>E443+G443</f>
        <v>0</v>
      </c>
      <c r="I443" s="889">
        <f>I447+I451+I455+I459+I463+I467+I471</f>
        <v>0</v>
      </c>
      <c r="J443" s="886">
        <f t="shared" si="139"/>
        <v>0</v>
      </c>
      <c r="K443" s="886" t="s">
        <v>706</v>
      </c>
      <c r="L443" s="886">
        <f>I443</f>
        <v>0</v>
      </c>
      <c r="M443" s="886">
        <f>M447+M451+M455+M459+M463+M467+M471</f>
        <v>0</v>
      </c>
      <c r="N443" s="886">
        <f t="shared" si="140"/>
        <v>0</v>
      </c>
      <c r="O443" s="886" t="s">
        <v>706</v>
      </c>
      <c r="P443" s="886">
        <f>M443</f>
        <v>0</v>
      </c>
      <c r="Q443" s="886">
        <f>I443+M443</f>
        <v>0</v>
      </c>
      <c r="R443" s="886">
        <f>J443+N443</f>
        <v>0</v>
      </c>
      <c r="S443" s="886" t="s">
        <v>706</v>
      </c>
      <c r="T443" s="888">
        <f>Q443</f>
        <v>0</v>
      </c>
    </row>
    <row r="444" spans="1:20" ht="15" hidden="1" customHeight="1">
      <c r="A444" s="901" t="s">
        <v>75</v>
      </c>
      <c r="B444" s="885" t="s">
        <v>706</v>
      </c>
      <c r="C444" s="886" t="s">
        <v>706</v>
      </c>
      <c r="D444" s="886" t="s">
        <v>706</v>
      </c>
      <c r="E444" s="891" t="s">
        <v>706</v>
      </c>
      <c r="F444" s="892" t="s">
        <v>706</v>
      </c>
      <c r="G444" s="892" t="s">
        <v>706</v>
      </c>
      <c r="H444" s="893" t="s">
        <v>706</v>
      </c>
      <c r="I444" s="889" t="s">
        <v>706</v>
      </c>
      <c r="J444" s="886" t="s">
        <v>706</v>
      </c>
      <c r="K444" s="886">
        <f>K448+K452+K456+K460+K464+K468+K472</f>
        <v>0</v>
      </c>
      <c r="L444" s="886">
        <f>K444</f>
        <v>0</v>
      </c>
      <c r="M444" s="886" t="s">
        <v>706</v>
      </c>
      <c r="N444" s="886" t="s">
        <v>706</v>
      </c>
      <c r="O444" s="886">
        <f>O448+O452+O456+O460+O464+O468+O472</f>
        <v>0</v>
      </c>
      <c r="P444" s="886">
        <f>O444</f>
        <v>0</v>
      </c>
      <c r="Q444" s="886" t="s">
        <v>706</v>
      </c>
      <c r="R444" s="886" t="s">
        <v>706</v>
      </c>
      <c r="S444" s="886">
        <f>K444+O444</f>
        <v>0</v>
      </c>
      <c r="T444" s="888">
        <f>S444</f>
        <v>0</v>
      </c>
    </row>
    <row r="445" spans="1:20" ht="18" hidden="1" customHeight="1">
      <c r="A445" s="902" t="s">
        <v>708</v>
      </c>
      <c r="B445" s="903"/>
      <c r="C445" s="886" t="e">
        <f>ROUND((Q445-R445)/H445/12,0)</f>
        <v>#DIV/0!</v>
      </c>
      <c r="D445" s="886" t="e">
        <f>ROUND(R445/F445/12,0)</f>
        <v>#DIV/0!</v>
      </c>
      <c r="E445" s="891">
        <f>E446+E447</f>
        <v>0</v>
      </c>
      <c r="F445" s="892">
        <f>F446+F447</f>
        <v>0</v>
      </c>
      <c r="G445" s="892">
        <f>G446+G447</f>
        <v>0</v>
      </c>
      <c r="H445" s="893">
        <f>IF(E445+G445=H446+H447,E445+G445, "CHYBA")</f>
        <v>0</v>
      </c>
      <c r="I445" s="904">
        <f>I446+I447</f>
        <v>0</v>
      </c>
      <c r="J445" s="905">
        <f>J446+J447</f>
        <v>0</v>
      </c>
      <c r="K445" s="905">
        <f>K448</f>
        <v>0</v>
      </c>
      <c r="L445" s="905">
        <f>IF(I445+K445=L446+L447+L448,I445+K445,"CHYBA")</f>
        <v>0</v>
      </c>
      <c r="M445" s="886">
        <f>M446+M447</f>
        <v>0</v>
      </c>
      <c r="N445" s="886">
        <f>N446+N447</f>
        <v>0</v>
      </c>
      <c r="O445" s="886">
        <f>O448</f>
        <v>0</v>
      </c>
      <c r="P445" s="886">
        <f>IF(M445+O445=P446+P447+P448,M445+O445,"CHYBA")</f>
        <v>0</v>
      </c>
      <c r="Q445" s="886">
        <f>Q446+Q447</f>
        <v>0</v>
      </c>
      <c r="R445" s="886">
        <f>R446+R447</f>
        <v>0</v>
      </c>
      <c r="S445" s="886">
        <f>S448</f>
        <v>0</v>
      </c>
      <c r="T445" s="888">
        <f>IF(Q445+S445=T446+T447+T448,Q445+S445,"CHYBA")</f>
        <v>0</v>
      </c>
    </row>
    <row r="446" spans="1:20" ht="15" hidden="1" customHeight="1">
      <c r="A446" s="901" t="s">
        <v>73</v>
      </c>
      <c r="B446" s="885" t="s">
        <v>706</v>
      </c>
      <c r="C446" s="886" t="e">
        <f>ROUND((Q446-R446)/H446/12,0)</f>
        <v>#DIV/0!</v>
      </c>
      <c r="D446" s="886" t="e">
        <f>ROUND(R446/F446/12,0)</f>
        <v>#DIV/0!</v>
      </c>
      <c r="E446" s="906"/>
      <c r="F446" s="907"/>
      <c r="G446" s="907"/>
      <c r="H446" s="888">
        <f>E446+G446</f>
        <v>0</v>
      </c>
      <c r="I446" s="908"/>
      <c r="J446" s="909"/>
      <c r="K446" s="905" t="s">
        <v>706</v>
      </c>
      <c r="L446" s="905">
        <f>I446</f>
        <v>0</v>
      </c>
      <c r="M446" s="909"/>
      <c r="N446" s="909"/>
      <c r="O446" s="886" t="s">
        <v>706</v>
      </c>
      <c r="P446" s="886">
        <f>M446</f>
        <v>0</v>
      </c>
      <c r="Q446" s="886">
        <f>I446+M446</f>
        <v>0</v>
      </c>
      <c r="R446" s="886">
        <f>J446+N446</f>
        <v>0</v>
      </c>
      <c r="S446" s="886" t="s">
        <v>706</v>
      </c>
      <c r="T446" s="888">
        <f>Q446</f>
        <v>0</v>
      </c>
    </row>
    <row r="447" spans="1:20" ht="15" hidden="1" customHeight="1">
      <c r="A447" s="901" t="s">
        <v>74</v>
      </c>
      <c r="B447" s="885" t="s">
        <v>706</v>
      </c>
      <c r="C447" s="886" t="e">
        <f>ROUND((Q447-R447)/H447/12,0)</f>
        <v>#DIV/0!</v>
      </c>
      <c r="D447" s="886" t="e">
        <f>ROUND(R447/F447/12,0)</f>
        <v>#DIV/0!</v>
      </c>
      <c r="E447" s="906"/>
      <c r="F447" s="907"/>
      <c r="G447" s="907"/>
      <c r="H447" s="888">
        <f>E447+G447</f>
        <v>0</v>
      </c>
      <c r="I447" s="908"/>
      <c r="J447" s="909"/>
      <c r="K447" s="905" t="s">
        <v>706</v>
      </c>
      <c r="L447" s="905">
        <f>I447</f>
        <v>0</v>
      </c>
      <c r="M447" s="909"/>
      <c r="N447" s="909"/>
      <c r="O447" s="886" t="s">
        <v>706</v>
      </c>
      <c r="P447" s="886">
        <f>M447</f>
        <v>0</v>
      </c>
      <c r="Q447" s="886">
        <f>I447+M447</f>
        <v>0</v>
      </c>
      <c r="R447" s="886">
        <f>J447+N447</f>
        <v>0</v>
      </c>
      <c r="S447" s="886" t="s">
        <v>706</v>
      </c>
      <c r="T447" s="888">
        <f>Q447</f>
        <v>0</v>
      </c>
    </row>
    <row r="448" spans="1:20" ht="15" hidden="1" customHeight="1">
      <c r="A448" s="901" t="s">
        <v>75</v>
      </c>
      <c r="B448" s="885" t="s">
        <v>706</v>
      </c>
      <c r="C448" s="886" t="s">
        <v>706</v>
      </c>
      <c r="D448" s="886" t="s">
        <v>706</v>
      </c>
      <c r="E448" s="891" t="s">
        <v>706</v>
      </c>
      <c r="F448" s="892" t="s">
        <v>706</v>
      </c>
      <c r="G448" s="892" t="s">
        <v>706</v>
      </c>
      <c r="H448" s="893" t="s">
        <v>706</v>
      </c>
      <c r="I448" s="889" t="s">
        <v>706</v>
      </c>
      <c r="J448" s="886" t="s">
        <v>706</v>
      </c>
      <c r="K448" s="909"/>
      <c r="L448" s="905">
        <f>K448</f>
        <v>0</v>
      </c>
      <c r="M448" s="886" t="s">
        <v>706</v>
      </c>
      <c r="N448" s="886" t="s">
        <v>706</v>
      </c>
      <c r="O448" s="909"/>
      <c r="P448" s="886">
        <f>O448</f>
        <v>0</v>
      </c>
      <c r="Q448" s="886" t="s">
        <v>706</v>
      </c>
      <c r="R448" s="886" t="s">
        <v>706</v>
      </c>
      <c r="S448" s="886">
        <f>K448+O448</f>
        <v>0</v>
      </c>
      <c r="T448" s="888">
        <f>S448</f>
        <v>0</v>
      </c>
    </row>
    <row r="449" spans="1:20" ht="18" hidden="1" customHeight="1">
      <c r="A449" s="902" t="s">
        <v>708</v>
      </c>
      <c r="B449" s="903"/>
      <c r="C449" s="886" t="e">
        <f>ROUND((Q449-R449)/H449/12,0)</f>
        <v>#DIV/0!</v>
      </c>
      <c r="D449" s="886" t="e">
        <f>ROUND(R449/F449/12,0)</f>
        <v>#DIV/0!</v>
      </c>
      <c r="E449" s="891">
        <f>E450+E451</f>
        <v>0</v>
      </c>
      <c r="F449" s="892">
        <f>F450+F451</f>
        <v>0</v>
      </c>
      <c r="G449" s="892">
        <f>G450+G451</f>
        <v>0</v>
      </c>
      <c r="H449" s="893">
        <f>IF(E449+G449=H450+H451,E449+G449, "CHYBA")</f>
        <v>0</v>
      </c>
      <c r="I449" s="889">
        <f>I450+I451</f>
        <v>0</v>
      </c>
      <c r="J449" s="886">
        <f t="shared" ref="J449" si="142">J450+J451</f>
        <v>0</v>
      </c>
      <c r="K449" s="886">
        <f>K452</f>
        <v>0</v>
      </c>
      <c r="L449" s="886">
        <f>IF(I449+K449=L450+L451+L452,I449+K449,"CHYBA")</f>
        <v>0</v>
      </c>
      <c r="M449" s="886">
        <f>M450+M451</f>
        <v>0</v>
      </c>
      <c r="N449" s="886">
        <f>N450+N451</f>
        <v>0</v>
      </c>
      <c r="O449" s="886">
        <f>O452</f>
        <v>0</v>
      </c>
      <c r="P449" s="886">
        <f>IF(M449+O449=P450+P451+P452,M449+O449,"CHYBA")</f>
        <v>0</v>
      </c>
      <c r="Q449" s="886">
        <f>Q450+Q451</f>
        <v>0</v>
      </c>
      <c r="R449" s="886">
        <f>R450+R451</f>
        <v>0</v>
      </c>
      <c r="S449" s="886">
        <f>S452</f>
        <v>0</v>
      </c>
      <c r="T449" s="888">
        <f>IF(Q449+S449=T450+T451+T452,Q449+S449,"CHYBA")</f>
        <v>0</v>
      </c>
    </row>
    <row r="450" spans="1:20" ht="15" hidden="1" customHeight="1">
      <c r="A450" s="901" t="s">
        <v>73</v>
      </c>
      <c r="B450" s="885" t="s">
        <v>706</v>
      </c>
      <c r="C450" s="886" t="e">
        <f>ROUND((Q450-R450)/H450/12,0)</f>
        <v>#DIV/0!</v>
      </c>
      <c r="D450" s="886" t="e">
        <f>ROUND(R450/F450/12,0)</f>
        <v>#DIV/0!</v>
      </c>
      <c r="E450" s="906"/>
      <c r="F450" s="907"/>
      <c r="G450" s="907"/>
      <c r="H450" s="888">
        <f>E450+G450</f>
        <v>0</v>
      </c>
      <c r="I450" s="908"/>
      <c r="J450" s="909"/>
      <c r="K450" s="886" t="s">
        <v>706</v>
      </c>
      <c r="L450" s="886">
        <f>I450</f>
        <v>0</v>
      </c>
      <c r="M450" s="909"/>
      <c r="N450" s="909"/>
      <c r="O450" s="886" t="s">
        <v>706</v>
      </c>
      <c r="P450" s="886">
        <f>M450</f>
        <v>0</v>
      </c>
      <c r="Q450" s="886">
        <f>I450+M450</f>
        <v>0</v>
      </c>
      <c r="R450" s="886">
        <f>J450+N450</f>
        <v>0</v>
      </c>
      <c r="S450" s="886" t="s">
        <v>706</v>
      </c>
      <c r="T450" s="888">
        <f>Q450</f>
        <v>0</v>
      </c>
    </row>
    <row r="451" spans="1:20" ht="15" hidden="1" customHeight="1">
      <c r="A451" s="901" t="s">
        <v>74</v>
      </c>
      <c r="B451" s="885" t="s">
        <v>706</v>
      </c>
      <c r="C451" s="886" t="e">
        <f>ROUND((Q451-R451)/H451/12,0)</f>
        <v>#DIV/0!</v>
      </c>
      <c r="D451" s="886" t="e">
        <f>ROUND(R451/F451/12,0)</f>
        <v>#DIV/0!</v>
      </c>
      <c r="E451" s="906"/>
      <c r="F451" s="907"/>
      <c r="G451" s="907"/>
      <c r="H451" s="888">
        <f>E451+G451</f>
        <v>0</v>
      </c>
      <c r="I451" s="908"/>
      <c r="J451" s="909"/>
      <c r="K451" s="886" t="s">
        <v>706</v>
      </c>
      <c r="L451" s="886">
        <f>I451</f>
        <v>0</v>
      </c>
      <c r="M451" s="909"/>
      <c r="N451" s="909"/>
      <c r="O451" s="886" t="s">
        <v>706</v>
      </c>
      <c r="P451" s="886">
        <f>M451</f>
        <v>0</v>
      </c>
      <c r="Q451" s="886">
        <f>I451+M451</f>
        <v>0</v>
      </c>
      <c r="R451" s="886">
        <f>J451+N451</f>
        <v>0</v>
      </c>
      <c r="S451" s="886" t="s">
        <v>706</v>
      </c>
      <c r="T451" s="888">
        <f>Q451</f>
        <v>0</v>
      </c>
    </row>
    <row r="452" spans="1:20" ht="15" hidden="1" customHeight="1">
      <c r="A452" s="901" t="s">
        <v>75</v>
      </c>
      <c r="B452" s="885" t="s">
        <v>706</v>
      </c>
      <c r="C452" s="886" t="s">
        <v>706</v>
      </c>
      <c r="D452" s="886" t="s">
        <v>706</v>
      </c>
      <c r="E452" s="891" t="s">
        <v>706</v>
      </c>
      <c r="F452" s="892" t="s">
        <v>706</v>
      </c>
      <c r="G452" s="892" t="s">
        <v>706</v>
      </c>
      <c r="H452" s="893" t="s">
        <v>706</v>
      </c>
      <c r="I452" s="889" t="s">
        <v>706</v>
      </c>
      <c r="J452" s="886" t="s">
        <v>706</v>
      </c>
      <c r="K452" s="909"/>
      <c r="L452" s="886">
        <f>K452</f>
        <v>0</v>
      </c>
      <c r="M452" s="886" t="s">
        <v>706</v>
      </c>
      <c r="N452" s="886" t="s">
        <v>706</v>
      </c>
      <c r="O452" s="909"/>
      <c r="P452" s="886">
        <f>O452</f>
        <v>0</v>
      </c>
      <c r="Q452" s="886" t="s">
        <v>706</v>
      </c>
      <c r="R452" s="886" t="s">
        <v>706</v>
      </c>
      <c r="S452" s="886">
        <f>K452+O452</f>
        <v>0</v>
      </c>
      <c r="T452" s="888">
        <f>S452</f>
        <v>0</v>
      </c>
    </row>
    <row r="453" spans="1:20" ht="18" hidden="1" customHeight="1">
      <c r="A453" s="902" t="s">
        <v>708</v>
      </c>
      <c r="B453" s="903"/>
      <c r="C453" s="886" t="e">
        <f>ROUND((Q453-R453)/H453/12,0)</f>
        <v>#DIV/0!</v>
      </c>
      <c r="D453" s="886" t="e">
        <f>ROUND(R453/F453/12,0)</f>
        <v>#DIV/0!</v>
      </c>
      <c r="E453" s="891">
        <f>E454+E455</f>
        <v>0</v>
      </c>
      <c r="F453" s="892">
        <f>F454+F455</f>
        <v>0</v>
      </c>
      <c r="G453" s="892">
        <f>G454+G455</f>
        <v>0</v>
      </c>
      <c r="H453" s="893">
        <f>IF(E453+G453=H454+H455,E453+G453, "CHYBA")</f>
        <v>0</v>
      </c>
      <c r="I453" s="889">
        <f>I454+I455</f>
        <v>0</v>
      </c>
      <c r="J453" s="886">
        <f t="shared" ref="J453" si="143">J454+J455</f>
        <v>0</v>
      </c>
      <c r="K453" s="886">
        <f>K456</f>
        <v>0</v>
      </c>
      <c r="L453" s="886">
        <f>IF(I453+K453=L454+L455+L456,I453+K453,"CHYBA")</f>
        <v>0</v>
      </c>
      <c r="M453" s="886">
        <f>M454+M455</f>
        <v>0</v>
      </c>
      <c r="N453" s="886">
        <f>N454+N455</f>
        <v>0</v>
      </c>
      <c r="O453" s="886">
        <f>O456</f>
        <v>0</v>
      </c>
      <c r="P453" s="886">
        <f>IF(M453+O453=P454+P455+P456,M453+O453,"CHYBA")</f>
        <v>0</v>
      </c>
      <c r="Q453" s="886">
        <f>Q454+Q455</f>
        <v>0</v>
      </c>
      <c r="R453" s="886">
        <f>R454+R455</f>
        <v>0</v>
      </c>
      <c r="S453" s="886">
        <f>S456</f>
        <v>0</v>
      </c>
      <c r="T453" s="888">
        <f>IF(Q453+S453=T454+T455+T456,Q453+S453,"CHYBA")</f>
        <v>0</v>
      </c>
    </row>
    <row r="454" spans="1:20" ht="15" hidden="1" customHeight="1">
      <c r="A454" s="901" t="s">
        <v>73</v>
      </c>
      <c r="B454" s="885" t="s">
        <v>706</v>
      </c>
      <c r="C454" s="886" t="e">
        <f>ROUND((Q454-R454)/H454/12,0)</f>
        <v>#DIV/0!</v>
      </c>
      <c r="D454" s="886" t="e">
        <f>ROUND(R454/F454/12,0)</f>
        <v>#DIV/0!</v>
      </c>
      <c r="E454" s="906"/>
      <c r="F454" s="907"/>
      <c r="G454" s="907"/>
      <c r="H454" s="888">
        <f>E454+G454</f>
        <v>0</v>
      </c>
      <c r="I454" s="908"/>
      <c r="J454" s="909"/>
      <c r="K454" s="886" t="s">
        <v>706</v>
      </c>
      <c r="L454" s="886">
        <f>I454</f>
        <v>0</v>
      </c>
      <c r="M454" s="909"/>
      <c r="N454" s="909"/>
      <c r="O454" s="886" t="s">
        <v>706</v>
      </c>
      <c r="P454" s="886">
        <f>M454</f>
        <v>0</v>
      </c>
      <c r="Q454" s="886">
        <f>I454+M454</f>
        <v>0</v>
      </c>
      <c r="R454" s="886">
        <f>J454+N454</f>
        <v>0</v>
      </c>
      <c r="S454" s="886" t="s">
        <v>706</v>
      </c>
      <c r="T454" s="888">
        <f>Q454</f>
        <v>0</v>
      </c>
    </row>
    <row r="455" spans="1:20" ht="15" hidden="1" customHeight="1">
      <c r="A455" s="901" t="s">
        <v>74</v>
      </c>
      <c r="B455" s="885" t="s">
        <v>706</v>
      </c>
      <c r="C455" s="886" t="e">
        <f>ROUND((Q455-R455)/H455/12,0)</f>
        <v>#DIV/0!</v>
      </c>
      <c r="D455" s="886" t="e">
        <f>ROUND(R455/F455/12,0)</f>
        <v>#DIV/0!</v>
      </c>
      <c r="E455" s="906"/>
      <c r="F455" s="907"/>
      <c r="G455" s="907"/>
      <c r="H455" s="888">
        <f>E455+G455</f>
        <v>0</v>
      </c>
      <c r="I455" s="908"/>
      <c r="J455" s="909"/>
      <c r="K455" s="886" t="s">
        <v>706</v>
      </c>
      <c r="L455" s="886">
        <f>I455</f>
        <v>0</v>
      </c>
      <c r="M455" s="909"/>
      <c r="N455" s="909"/>
      <c r="O455" s="886" t="s">
        <v>706</v>
      </c>
      <c r="P455" s="886">
        <f>M455</f>
        <v>0</v>
      </c>
      <c r="Q455" s="886">
        <f>I455+M455</f>
        <v>0</v>
      </c>
      <c r="R455" s="886">
        <f>J455+N455</f>
        <v>0</v>
      </c>
      <c r="S455" s="886" t="s">
        <v>706</v>
      </c>
      <c r="T455" s="888">
        <f>Q455</f>
        <v>0</v>
      </c>
    </row>
    <row r="456" spans="1:20" ht="15" hidden="1" customHeight="1">
      <c r="A456" s="901" t="s">
        <v>75</v>
      </c>
      <c r="B456" s="885" t="s">
        <v>706</v>
      </c>
      <c r="C456" s="886" t="s">
        <v>706</v>
      </c>
      <c r="D456" s="886" t="s">
        <v>706</v>
      </c>
      <c r="E456" s="891" t="s">
        <v>706</v>
      </c>
      <c r="F456" s="892" t="s">
        <v>706</v>
      </c>
      <c r="G456" s="892" t="s">
        <v>706</v>
      </c>
      <c r="H456" s="893" t="s">
        <v>706</v>
      </c>
      <c r="I456" s="889" t="s">
        <v>706</v>
      </c>
      <c r="J456" s="886" t="s">
        <v>706</v>
      </c>
      <c r="K456" s="909"/>
      <c r="L456" s="886">
        <f>K456</f>
        <v>0</v>
      </c>
      <c r="M456" s="886" t="s">
        <v>706</v>
      </c>
      <c r="N456" s="886" t="s">
        <v>706</v>
      </c>
      <c r="O456" s="909"/>
      <c r="P456" s="886">
        <f>O456</f>
        <v>0</v>
      </c>
      <c r="Q456" s="886" t="s">
        <v>706</v>
      </c>
      <c r="R456" s="886" t="s">
        <v>706</v>
      </c>
      <c r="S456" s="886">
        <f>K456+O456</f>
        <v>0</v>
      </c>
      <c r="T456" s="888">
        <f>S456</f>
        <v>0</v>
      </c>
    </row>
    <row r="457" spans="1:20" ht="18" hidden="1" customHeight="1">
      <c r="A457" s="902" t="s">
        <v>708</v>
      </c>
      <c r="B457" s="903"/>
      <c r="C457" s="886" t="e">
        <f>ROUND((Q457-R457)/H457/12,0)</f>
        <v>#DIV/0!</v>
      </c>
      <c r="D457" s="886" t="e">
        <f>ROUND(R457/F457/12,0)</f>
        <v>#DIV/0!</v>
      </c>
      <c r="E457" s="891">
        <f>E458+E459</f>
        <v>0</v>
      </c>
      <c r="F457" s="892">
        <f>F458+F459</f>
        <v>0</v>
      </c>
      <c r="G457" s="892">
        <f>G458+G459</f>
        <v>0</v>
      </c>
      <c r="H457" s="893">
        <f>IF(E457+G457=H458+H459,E457+G457, "CHYBA")</f>
        <v>0</v>
      </c>
      <c r="I457" s="889">
        <f>I458+I459</f>
        <v>0</v>
      </c>
      <c r="J457" s="886">
        <f t="shared" ref="J457" si="144">J458+J459</f>
        <v>0</v>
      </c>
      <c r="K457" s="886">
        <f>K460</f>
        <v>0</v>
      </c>
      <c r="L457" s="886">
        <f>IF(I457+K457=L458+L459+L460,I457+K457,"CHYBA")</f>
        <v>0</v>
      </c>
      <c r="M457" s="886">
        <f>M458+M459</f>
        <v>0</v>
      </c>
      <c r="N457" s="886">
        <f>N458+N459</f>
        <v>0</v>
      </c>
      <c r="O457" s="886">
        <f>O460</f>
        <v>0</v>
      </c>
      <c r="P457" s="886">
        <f>IF(M457+O457=P458+P459+P460,M457+O457,"CHYBA")</f>
        <v>0</v>
      </c>
      <c r="Q457" s="886">
        <f>Q458+Q459</f>
        <v>0</v>
      </c>
      <c r="R457" s="886">
        <f>R458+R459</f>
        <v>0</v>
      </c>
      <c r="S457" s="886">
        <f>S460</f>
        <v>0</v>
      </c>
      <c r="T457" s="888">
        <f>IF(Q457+S457=T458+T459+T460,Q457+S457,"CHYBA")</f>
        <v>0</v>
      </c>
    </row>
    <row r="458" spans="1:20" ht="15" hidden="1" customHeight="1">
      <c r="A458" s="901" t="s">
        <v>73</v>
      </c>
      <c r="B458" s="885" t="s">
        <v>706</v>
      </c>
      <c r="C458" s="886" t="e">
        <f>ROUND((Q458-R458)/H458/12,0)</f>
        <v>#DIV/0!</v>
      </c>
      <c r="D458" s="886" t="e">
        <f>ROUND(R458/F458/12,0)</f>
        <v>#DIV/0!</v>
      </c>
      <c r="E458" s="906"/>
      <c r="F458" s="907"/>
      <c r="G458" s="907"/>
      <c r="H458" s="888">
        <f>E458+G458</f>
        <v>0</v>
      </c>
      <c r="I458" s="908"/>
      <c r="J458" s="909"/>
      <c r="K458" s="886" t="s">
        <v>706</v>
      </c>
      <c r="L458" s="886">
        <f>I458</f>
        <v>0</v>
      </c>
      <c r="M458" s="909"/>
      <c r="N458" s="909"/>
      <c r="O458" s="886" t="s">
        <v>706</v>
      </c>
      <c r="P458" s="886">
        <f>M458</f>
        <v>0</v>
      </c>
      <c r="Q458" s="886">
        <f>I458+M458</f>
        <v>0</v>
      </c>
      <c r="R458" s="886">
        <f>J458+N458</f>
        <v>0</v>
      </c>
      <c r="S458" s="886" t="s">
        <v>706</v>
      </c>
      <c r="T458" s="888">
        <f>Q458</f>
        <v>0</v>
      </c>
    </row>
    <row r="459" spans="1:20" ht="15" hidden="1" customHeight="1">
      <c r="A459" s="901" t="s">
        <v>74</v>
      </c>
      <c r="B459" s="885" t="s">
        <v>706</v>
      </c>
      <c r="C459" s="886" t="e">
        <f>ROUND((Q459-R459)/H459/12,0)</f>
        <v>#DIV/0!</v>
      </c>
      <c r="D459" s="886" t="e">
        <f>ROUND(R459/F459/12,0)</f>
        <v>#DIV/0!</v>
      </c>
      <c r="E459" s="906"/>
      <c r="F459" s="907"/>
      <c r="G459" s="907"/>
      <c r="H459" s="888">
        <f>E459+G459</f>
        <v>0</v>
      </c>
      <c r="I459" s="908"/>
      <c r="J459" s="909"/>
      <c r="K459" s="886" t="s">
        <v>706</v>
      </c>
      <c r="L459" s="886">
        <f>I459</f>
        <v>0</v>
      </c>
      <c r="M459" s="909"/>
      <c r="N459" s="909"/>
      <c r="O459" s="886" t="s">
        <v>706</v>
      </c>
      <c r="P459" s="886">
        <f>M459</f>
        <v>0</v>
      </c>
      <c r="Q459" s="886">
        <f>I459+M459</f>
        <v>0</v>
      </c>
      <c r="R459" s="886">
        <f>J459+N459</f>
        <v>0</v>
      </c>
      <c r="S459" s="886" t="s">
        <v>706</v>
      </c>
      <c r="T459" s="888">
        <f>Q459</f>
        <v>0</v>
      </c>
    </row>
    <row r="460" spans="1:20" ht="15" hidden="1" customHeight="1">
      <c r="A460" s="901" t="s">
        <v>75</v>
      </c>
      <c r="B460" s="885" t="s">
        <v>706</v>
      </c>
      <c r="C460" s="886" t="s">
        <v>706</v>
      </c>
      <c r="D460" s="886" t="s">
        <v>706</v>
      </c>
      <c r="E460" s="891" t="s">
        <v>706</v>
      </c>
      <c r="F460" s="892" t="s">
        <v>706</v>
      </c>
      <c r="G460" s="892" t="s">
        <v>706</v>
      </c>
      <c r="H460" s="893" t="s">
        <v>706</v>
      </c>
      <c r="I460" s="889" t="s">
        <v>706</v>
      </c>
      <c r="J460" s="886" t="s">
        <v>706</v>
      </c>
      <c r="K460" s="909"/>
      <c r="L460" s="886">
        <f>K460</f>
        <v>0</v>
      </c>
      <c r="M460" s="886" t="s">
        <v>706</v>
      </c>
      <c r="N460" s="886" t="s">
        <v>706</v>
      </c>
      <c r="O460" s="909"/>
      <c r="P460" s="886">
        <f>O460</f>
        <v>0</v>
      </c>
      <c r="Q460" s="886" t="s">
        <v>706</v>
      </c>
      <c r="R460" s="886" t="s">
        <v>706</v>
      </c>
      <c r="S460" s="886">
        <f>K460+O460</f>
        <v>0</v>
      </c>
      <c r="T460" s="888">
        <f>S460</f>
        <v>0</v>
      </c>
    </row>
    <row r="461" spans="1:20" ht="18" hidden="1" customHeight="1">
      <c r="A461" s="902" t="s">
        <v>708</v>
      </c>
      <c r="B461" s="903"/>
      <c r="C461" s="886" t="e">
        <f>ROUND((Q461-R461)/H461/12,0)</f>
        <v>#DIV/0!</v>
      </c>
      <c r="D461" s="886" t="e">
        <f>ROUND(R461/F461/12,0)</f>
        <v>#DIV/0!</v>
      </c>
      <c r="E461" s="891">
        <f>E462+E463</f>
        <v>0</v>
      </c>
      <c r="F461" s="892">
        <f>F462+F463</f>
        <v>0</v>
      </c>
      <c r="G461" s="892">
        <f>G462+G463</f>
        <v>0</v>
      </c>
      <c r="H461" s="893">
        <f>IF(E461+G461=H462+H463,E461+G461, "CHYBA")</f>
        <v>0</v>
      </c>
      <c r="I461" s="889">
        <f>I462+I463</f>
        <v>0</v>
      </c>
      <c r="J461" s="886">
        <f t="shared" ref="J461" si="145">J462+J463</f>
        <v>0</v>
      </c>
      <c r="K461" s="886">
        <f>K464</f>
        <v>0</v>
      </c>
      <c r="L461" s="886">
        <f>IF(I461+K461=L462+L463+L464,I461+K461,"CHYBA")</f>
        <v>0</v>
      </c>
      <c r="M461" s="886">
        <f>M462+M463</f>
        <v>0</v>
      </c>
      <c r="N461" s="886">
        <f>N462+N463</f>
        <v>0</v>
      </c>
      <c r="O461" s="886">
        <f>O464</f>
        <v>0</v>
      </c>
      <c r="P461" s="886">
        <f>IF(M461+O461=P462+P463+P464,M461+O461,"CHYBA")</f>
        <v>0</v>
      </c>
      <c r="Q461" s="886">
        <f>Q462+Q463</f>
        <v>0</v>
      </c>
      <c r="R461" s="886">
        <f>R462+R463</f>
        <v>0</v>
      </c>
      <c r="S461" s="886">
        <f>S464</f>
        <v>0</v>
      </c>
      <c r="T461" s="888">
        <f>IF(Q461+S461=T462+T463+T464,Q461+S461,"CHYBA")</f>
        <v>0</v>
      </c>
    </row>
    <row r="462" spans="1:20" ht="15" hidden="1" customHeight="1">
      <c r="A462" s="901" t="s">
        <v>73</v>
      </c>
      <c r="B462" s="885" t="s">
        <v>706</v>
      </c>
      <c r="C462" s="886" t="e">
        <f>ROUND((Q462-R462)/H462/12,0)</f>
        <v>#DIV/0!</v>
      </c>
      <c r="D462" s="886" t="e">
        <f>ROUND(R462/F462/12,0)</f>
        <v>#DIV/0!</v>
      </c>
      <c r="E462" s="906"/>
      <c r="F462" s="907"/>
      <c r="G462" s="907"/>
      <c r="H462" s="888">
        <f>E462+G462</f>
        <v>0</v>
      </c>
      <c r="I462" s="908"/>
      <c r="J462" s="909"/>
      <c r="K462" s="886" t="s">
        <v>706</v>
      </c>
      <c r="L462" s="886">
        <f>I462</f>
        <v>0</v>
      </c>
      <c r="M462" s="909"/>
      <c r="N462" s="909"/>
      <c r="O462" s="886" t="s">
        <v>706</v>
      </c>
      <c r="P462" s="886">
        <f>M462</f>
        <v>0</v>
      </c>
      <c r="Q462" s="886">
        <f>I462+M462</f>
        <v>0</v>
      </c>
      <c r="R462" s="886">
        <f>J462+N462</f>
        <v>0</v>
      </c>
      <c r="S462" s="886" t="s">
        <v>706</v>
      </c>
      <c r="T462" s="888">
        <f>Q462</f>
        <v>0</v>
      </c>
    </row>
    <row r="463" spans="1:20" ht="15" hidden="1" customHeight="1">
      <c r="A463" s="901" t="s">
        <v>74</v>
      </c>
      <c r="B463" s="885" t="s">
        <v>706</v>
      </c>
      <c r="C463" s="886" t="e">
        <f>ROUND((Q463-R463)/H463/12,0)</f>
        <v>#DIV/0!</v>
      </c>
      <c r="D463" s="886" t="e">
        <f>ROUND(R463/F463/12,0)</f>
        <v>#DIV/0!</v>
      </c>
      <c r="E463" s="906"/>
      <c r="F463" s="907"/>
      <c r="G463" s="907"/>
      <c r="H463" s="888">
        <f>E463+G463</f>
        <v>0</v>
      </c>
      <c r="I463" s="908"/>
      <c r="J463" s="909"/>
      <c r="K463" s="886" t="s">
        <v>706</v>
      </c>
      <c r="L463" s="886">
        <f>I463</f>
        <v>0</v>
      </c>
      <c r="M463" s="909"/>
      <c r="N463" s="909"/>
      <c r="O463" s="886" t="s">
        <v>706</v>
      </c>
      <c r="P463" s="886">
        <f>M463</f>
        <v>0</v>
      </c>
      <c r="Q463" s="886">
        <f>I463+M463</f>
        <v>0</v>
      </c>
      <c r="R463" s="886">
        <f>J463+N463</f>
        <v>0</v>
      </c>
      <c r="S463" s="886" t="s">
        <v>706</v>
      </c>
      <c r="T463" s="888">
        <f>Q463</f>
        <v>0</v>
      </c>
    </row>
    <row r="464" spans="1:20" ht="15" hidden="1" customHeight="1">
      <c r="A464" s="901" t="s">
        <v>75</v>
      </c>
      <c r="B464" s="885" t="s">
        <v>706</v>
      </c>
      <c r="C464" s="886" t="s">
        <v>706</v>
      </c>
      <c r="D464" s="886" t="s">
        <v>706</v>
      </c>
      <c r="E464" s="891" t="s">
        <v>706</v>
      </c>
      <c r="F464" s="892" t="s">
        <v>706</v>
      </c>
      <c r="G464" s="892" t="s">
        <v>706</v>
      </c>
      <c r="H464" s="893" t="s">
        <v>706</v>
      </c>
      <c r="I464" s="889" t="s">
        <v>706</v>
      </c>
      <c r="J464" s="886" t="s">
        <v>706</v>
      </c>
      <c r="K464" s="909"/>
      <c r="L464" s="886">
        <f>K464</f>
        <v>0</v>
      </c>
      <c r="M464" s="886" t="s">
        <v>706</v>
      </c>
      <c r="N464" s="886" t="s">
        <v>706</v>
      </c>
      <c r="O464" s="909"/>
      <c r="P464" s="886">
        <f>O464</f>
        <v>0</v>
      </c>
      <c r="Q464" s="886" t="s">
        <v>706</v>
      </c>
      <c r="R464" s="886" t="s">
        <v>706</v>
      </c>
      <c r="S464" s="886">
        <f>K464+O464</f>
        <v>0</v>
      </c>
      <c r="T464" s="888">
        <f>S464</f>
        <v>0</v>
      </c>
    </row>
    <row r="465" spans="1:20" ht="18" hidden="1" customHeight="1">
      <c r="A465" s="902" t="s">
        <v>708</v>
      </c>
      <c r="B465" s="903"/>
      <c r="C465" s="886" t="e">
        <f>ROUND((Q465-R465)/H465/12,0)</f>
        <v>#DIV/0!</v>
      </c>
      <c r="D465" s="886" t="e">
        <f>ROUND(R465/F465/12,0)</f>
        <v>#DIV/0!</v>
      </c>
      <c r="E465" s="891">
        <f>E466+E467</f>
        <v>0</v>
      </c>
      <c r="F465" s="892">
        <f>F466+F467</f>
        <v>0</v>
      </c>
      <c r="G465" s="892">
        <f>G466+G467</f>
        <v>0</v>
      </c>
      <c r="H465" s="893">
        <f>IF(E465+G465=H466+H467,E465+G465, "CHYBA")</f>
        <v>0</v>
      </c>
      <c r="I465" s="889">
        <f>I466+I467</f>
        <v>0</v>
      </c>
      <c r="J465" s="886">
        <f t="shared" ref="J465" si="146">J466+J467</f>
        <v>0</v>
      </c>
      <c r="K465" s="886">
        <f>K468</f>
        <v>0</v>
      </c>
      <c r="L465" s="886">
        <f>IF(I465+K465=L466+L467+L468,I465+K465,"CHYBA")</f>
        <v>0</v>
      </c>
      <c r="M465" s="886">
        <f>M466+M467</f>
        <v>0</v>
      </c>
      <c r="N465" s="886">
        <f>N466+N467</f>
        <v>0</v>
      </c>
      <c r="O465" s="886">
        <f>O468</f>
        <v>0</v>
      </c>
      <c r="P465" s="886">
        <f>IF(M465+O465=P466+P467+P468,M465+O465,"CHYBA")</f>
        <v>0</v>
      </c>
      <c r="Q465" s="886">
        <f>Q466+Q467</f>
        <v>0</v>
      </c>
      <c r="R465" s="886">
        <f>R466+R467</f>
        <v>0</v>
      </c>
      <c r="S465" s="886">
        <f>S468</f>
        <v>0</v>
      </c>
      <c r="T465" s="888">
        <f>IF(Q465+S465=T466+T467+T468,Q465+S465,"CHYBA")</f>
        <v>0</v>
      </c>
    </row>
    <row r="466" spans="1:20" ht="15" hidden="1" customHeight="1">
      <c r="A466" s="901" t="s">
        <v>73</v>
      </c>
      <c r="B466" s="885" t="s">
        <v>706</v>
      </c>
      <c r="C466" s="886" t="e">
        <f>ROUND((Q466-R466)/H466/12,0)</f>
        <v>#DIV/0!</v>
      </c>
      <c r="D466" s="886" t="e">
        <f>ROUND(R466/F466/12,0)</f>
        <v>#DIV/0!</v>
      </c>
      <c r="E466" s="906"/>
      <c r="F466" s="907"/>
      <c r="G466" s="907"/>
      <c r="H466" s="888">
        <f>E466+G466</f>
        <v>0</v>
      </c>
      <c r="I466" s="908"/>
      <c r="J466" s="909"/>
      <c r="K466" s="886" t="s">
        <v>706</v>
      </c>
      <c r="L466" s="886">
        <f>I466</f>
        <v>0</v>
      </c>
      <c r="M466" s="909"/>
      <c r="N466" s="909"/>
      <c r="O466" s="886" t="s">
        <v>706</v>
      </c>
      <c r="P466" s="886">
        <f>M466</f>
        <v>0</v>
      </c>
      <c r="Q466" s="886">
        <f>I466+M466</f>
        <v>0</v>
      </c>
      <c r="R466" s="886">
        <f>J466+N466</f>
        <v>0</v>
      </c>
      <c r="S466" s="886" t="s">
        <v>706</v>
      </c>
      <c r="T466" s="888">
        <f>Q466</f>
        <v>0</v>
      </c>
    </row>
    <row r="467" spans="1:20" ht="15" hidden="1" customHeight="1">
      <c r="A467" s="901" t="s">
        <v>74</v>
      </c>
      <c r="B467" s="885" t="s">
        <v>706</v>
      </c>
      <c r="C467" s="886" t="e">
        <f>ROUND((Q467-R467)/H467/12,0)</f>
        <v>#DIV/0!</v>
      </c>
      <c r="D467" s="886" t="e">
        <f>ROUND(R467/F467/12,0)</f>
        <v>#DIV/0!</v>
      </c>
      <c r="E467" s="906"/>
      <c r="F467" s="907"/>
      <c r="G467" s="907"/>
      <c r="H467" s="888">
        <f>E467+G467</f>
        <v>0</v>
      </c>
      <c r="I467" s="908"/>
      <c r="J467" s="909"/>
      <c r="K467" s="886" t="s">
        <v>706</v>
      </c>
      <c r="L467" s="886">
        <f>I467</f>
        <v>0</v>
      </c>
      <c r="M467" s="909"/>
      <c r="N467" s="909"/>
      <c r="O467" s="886" t="s">
        <v>706</v>
      </c>
      <c r="P467" s="886">
        <f>M467</f>
        <v>0</v>
      </c>
      <c r="Q467" s="886">
        <f>I467+M467</f>
        <v>0</v>
      </c>
      <c r="R467" s="886">
        <f>J467+N467</f>
        <v>0</v>
      </c>
      <c r="S467" s="886" t="s">
        <v>706</v>
      </c>
      <c r="T467" s="888">
        <f>Q467</f>
        <v>0</v>
      </c>
    </row>
    <row r="468" spans="1:20" ht="15" hidden="1" customHeight="1">
      <c r="A468" s="901" t="s">
        <v>75</v>
      </c>
      <c r="B468" s="885" t="s">
        <v>706</v>
      </c>
      <c r="C468" s="886" t="s">
        <v>706</v>
      </c>
      <c r="D468" s="886" t="s">
        <v>706</v>
      </c>
      <c r="E468" s="891" t="s">
        <v>706</v>
      </c>
      <c r="F468" s="892" t="s">
        <v>706</v>
      </c>
      <c r="G468" s="892" t="s">
        <v>706</v>
      </c>
      <c r="H468" s="893" t="s">
        <v>706</v>
      </c>
      <c r="I468" s="889" t="s">
        <v>706</v>
      </c>
      <c r="J468" s="886" t="s">
        <v>706</v>
      </c>
      <c r="K468" s="909"/>
      <c r="L468" s="886">
        <f>K468</f>
        <v>0</v>
      </c>
      <c r="M468" s="886" t="s">
        <v>706</v>
      </c>
      <c r="N468" s="886" t="s">
        <v>706</v>
      </c>
      <c r="O468" s="909"/>
      <c r="P468" s="886">
        <f>O468</f>
        <v>0</v>
      </c>
      <c r="Q468" s="886" t="s">
        <v>706</v>
      </c>
      <c r="R468" s="886" t="s">
        <v>706</v>
      </c>
      <c r="S468" s="886">
        <f>K468+O468</f>
        <v>0</v>
      </c>
      <c r="T468" s="888">
        <f>S468</f>
        <v>0</v>
      </c>
    </row>
    <row r="469" spans="1:20" ht="18" hidden="1" customHeight="1">
      <c r="A469" s="902" t="s">
        <v>708</v>
      </c>
      <c r="B469" s="903"/>
      <c r="C469" s="886" t="e">
        <f>ROUND((Q469-R469)/H469/12,0)</f>
        <v>#DIV/0!</v>
      </c>
      <c r="D469" s="886" t="e">
        <f>ROUND(R469/F469/12,0)</f>
        <v>#DIV/0!</v>
      </c>
      <c r="E469" s="891">
        <f>E470+E471</f>
        <v>0</v>
      </c>
      <c r="F469" s="892">
        <f>F470+F471</f>
        <v>0</v>
      </c>
      <c r="G469" s="892">
        <f>G470+G471</f>
        <v>0</v>
      </c>
      <c r="H469" s="893">
        <f>IF(E469+G469=H470+H471,E469+G469, "CHYBA")</f>
        <v>0</v>
      </c>
      <c r="I469" s="889">
        <f>I470+I471</f>
        <v>0</v>
      </c>
      <c r="J469" s="886">
        <f t="shared" ref="J469" si="147">J470+J471</f>
        <v>0</v>
      </c>
      <c r="K469" s="886">
        <f>K472</f>
        <v>0</v>
      </c>
      <c r="L469" s="886">
        <f>IF(I469+K469=L470+L471+L472,I469+K469,"CHYBA")</f>
        <v>0</v>
      </c>
      <c r="M469" s="886">
        <f>M470+M471</f>
        <v>0</v>
      </c>
      <c r="N469" s="886">
        <f>N470+N471</f>
        <v>0</v>
      </c>
      <c r="O469" s="886">
        <f>O472</f>
        <v>0</v>
      </c>
      <c r="P469" s="886">
        <f>IF(M469+O469=P470+P471+P472,M469+O469,"CHYBA")</f>
        <v>0</v>
      </c>
      <c r="Q469" s="886">
        <f>Q470+Q471</f>
        <v>0</v>
      </c>
      <c r="R469" s="886">
        <f>R470+R471</f>
        <v>0</v>
      </c>
      <c r="S469" s="886">
        <f>S472</f>
        <v>0</v>
      </c>
      <c r="T469" s="888">
        <f>IF(Q469+S469=T470+T471+T472,Q469+S469,"CHYBA")</f>
        <v>0</v>
      </c>
    </row>
    <row r="470" spans="1:20" ht="15" hidden="1" customHeight="1">
      <c r="A470" s="901" t="s">
        <v>73</v>
      </c>
      <c r="B470" s="885" t="s">
        <v>706</v>
      </c>
      <c r="C470" s="886" t="e">
        <f>ROUND((Q470-R470)/H470/12,0)</f>
        <v>#DIV/0!</v>
      </c>
      <c r="D470" s="886" t="e">
        <f>ROUND(R470/F470/12,0)</f>
        <v>#DIV/0!</v>
      </c>
      <c r="E470" s="906"/>
      <c r="F470" s="907"/>
      <c r="G470" s="907"/>
      <c r="H470" s="888">
        <f>E470+G470</f>
        <v>0</v>
      </c>
      <c r="I470" s="908"/>
      <c r="J470" s="909"/>
      <c r="K470" s="886" t="s">
        <v>706</v>
      </c>
      <c r="L470" s="886">
        <f>I470</f>
        <v>0</v>
      </c>
      <c r="M470" s="909"/>
      <c r="N470" s="909"/>
      <c r="O470" s="886" t="s">
        <v>706</v>
      </c>
      <c r="P470" s="886">
        <f>M470</f>
        <v>0</v>
      </c>
      <c r="Q470" s="886">
        <f>I470+M470</f>
        <v>0</v>
      </c>
      <c r="R470" s="886">
        <f>J470+N470</f>
        <v>0</v>
      </c>
      <c r="S470" s="886" t="s">
        <v>706</v>
      </c>
      <c r="T470" s="888">
        <f>Q470</f>
        <v>0</v>
      </c>
    </row>
    <row r="471" spans="1:20" ht="15" hidden="1" customHeight="1">
      <c r="A471" s="901" t="s">
        <v>74</v>
      </c>
      <c r="B471" s="885" t="s">
        <v>706</v>
      </c>
      <c r="C471" s="886" t="e">
        <f>ROUND((Q471-R471)/H471/12,0)</f>
        <v>#DIV/0!</v>
      </c>
      <c r="D471" s="886" t="e">
        <f>ROUND(R471/F471/12,0)</f>
        <v>#DIV/0!</v>
      </c>
      <c r="E471" s="906"/>
      <c r="F471" s="907"/>
      <c r="G471" s="907"/>
      <c r="H471" s="888">
        <f>E471+G471</f>
        <v>0</v>
      </c>
      <c r="I471" s="908"/>
      <c r="J471" s="909"/>
      <c r="K471" s="886" t="s">
        <v>706</v>
      </c>
      <c r="L471" s="886">
        <f>I471</f>
        <v>0</v>
      </c>
      <c r="M471" s="909"/>
      <c r="N471" s="909"/>
      <c r="O471" s="886" t="s">
        <v>706</v>
      </c>
      <c r="P471" s="886">
        <f>M471</f>
        <v>0</v>
      </c>
      <c r="Q471" s="886">
        <f>I471+M471</f>
        <v>0</v>
      </c>
      <c r="R471" s="886">
        <f>J471+N471</f>
        <v>0</v>
      </c>
      <c r="S471" s="886" t="s">
        <v>706</v>
      </c>
      <c r="T471" s="888">
        <f>Q471</f>
        <v>0</v>
      </c>
    </row>
    <row r="472" spans="1:20" ht="15.75" hidden="1" customHeight="1" thickBot="1">
      <c r="A472" s="918" t="s">
        <v>75</v>
      </c>
      <c r="B472" s="919" t="s">
        <v>706</v>
      </c>
      <c r="C472" s="920" t="s">
        <v>706</v>
      </c>
      <c r="D472" s="920" t="s">
        <v>706</v>
      </c>
      <c r="E472" s="921" t="s">
        <v>706</v>
      </c>
      <c r="F472" s="922" t="s">
        <v>706</v>
      </c>
      <c r="G472" s="922" t="s">
        <v>706</v>
      </c>
      <c r="H472" s="923" t="s">
        <v>706</v>
      </c>
      <c r="I472" s="924" t="s">
        <v>706</v>
      </c>
      <c r="J472" s="920" t="s">
        <v>706</v>
      </c>
      <c r="K472" s="925"/>
      <c r="L472" s="920">
        <f>K472</f>
        <v>0</v>
      </c>
      <c r="M472" s="920" t="s">
        <v>706</v>
      </c>
      <c r="N472" s="920" t="s">
        <v>706</v>
      </c>
      <c r="O472" s="925"/>
      <c r="P472" s="920">
        <f>O472</f>
        <v>0</v>
      </c>
      <c r="Q472" s="920" t="s">
        <v>706</v>
      </c>
      <c r="R472" s="920" t="s">
        <v>706</v>
      </c>
      <c r="S472" s="920">
        <f>K472+O472</f>
        <v>0</v>
      </c>
      <c r="T472" s="926">
        <f>S472</f>
        <v>0</v>
      </c>
    </row>
    <row r="473" spans="1:20" ht="15.75" hidden="1" customHeight="1">
      <c r="A473" s="895" t="s">
        <v>711</v>
      </c>
      <c r="B473" s="896" t="s">
        <v>706</v>
      </c>
      <c r="C473" s="897" t="e">
        <f>ROUND((Q473-R473)/H473/12,0)</f>
        <v>#DIV/0!</v>
      </c>
      <c r="D473" s="897" t="e">
        <f>ROUND(R473/F473/12,0)</f>
        <v>#DIV/0!</v>
      </c>
      <c r="E473" s="898">
        <f>E474+E475</f>
        <v>0</v>
      </c>
      <c r="F473" s="897">
        <f>F474+F475</f>
        <v>0</v>
      </c>
      <c r="G473" s="897">
        <f>G474+G475</f>
        <v>0</v>
      </c>
      <c r="H473" s="899">
        <f>IF(E473+G473=H474+H475,E473+G473, "CHYBA")</f>
        <v>0</v>
      </c>
      <c r="I473" s="900">
        <f>I474+I475</f>
        <v>0</v>
      </c>
      <c r="J473" s="897">
        <f t="shared" ref="J473" si="148">J474+J475</f>
        <v>0</v>
      </c>
      <c r="K473" s="897">
        <f>K476</f>
        <v>0</v>
      </c>
      <c r="L473" s="897">
        <f>IF(I473+K473=L474+L475+L476,I473+K473,"CHYBA")</f>
        <v>0</v>
      </c>
      <c r="M473" s="897">
        <f>M474+M475</f>
        <v>0</v>
      </c>
      <c r="N473" s="897">
        <f>N474+N475</f>
        <v>0</v>
      </c>
      <c r="O473" s="897">
        <f>O476</f>
        <v>0</v>
      </c>
      <c r="P473" s="897">
        <f>IF(M473+O473=P474+P475+P476,M473+O473,"CHYBA")</f>
        <v>0</v>
      </c>
      <c r="Q473" s="897">
        <f>Q474+Q475</f>
        <v>0</v>
      </c>
      <c r="R473" s="897">
        <f>R474+R475</f>
        <v>0</v>
      </c>
      <c r="S473" s="897">
        <f>S476</f>
        <v>0</v>
      </c>
      <c r="T473" s="899">
        <f>IF(Q473+S473=T474+T475+T476,Q473+S473,"CHYBA")</f>
        <v>0</v>
      </c>
    </row>
    <row r="474" spans="1:20" ht="15" hidden="1" customHeight="1">
      <c r="A474" s="901" t="s">
        <v>73</v>
      </c>
      <c r="B474" s="885" t="s">
        <v>706</v>
      </c>
      <c r="C474" s="886" t="e">
        <f>ROUND((Q474-R474)/H474/12,0)</f>
        <v>#DIV/0!</v>
      </c>
      <c r="D474" s="886" t="e">
        <f>ROUND(R474/F474/12,0)</f>
        <v>#DIV/0!</v>
      </c>
      <c r="E474" s="887">
        <f>E478+E482+E486+E490+E494+E498+E502</f>
        <v>0</v>
      </c>
      <c r="F474" s="886">
        <f>F478+F482+F486+F490+F494+F498+F502</f>
        <v>0</v>
      </c>
      <c r="G474" s="886">
        <f>G478+G482+G486+G490+G494+G498+G502</f>
        <v>0</v>
      </c>
      <c r="H474" s="888">
        <f>E474+G474</f>
        <v>0</v>
      </c>
      <c r="I474" s="889">
        <f>I478+I482+I486+I490+I494+I498+I502</f>
        <v>0</v>
      </c>
      <c r="J474" s="886">
        <f t="shared" ref="J474:J475" si="149">J478+J482+J486+J490+J494+J498+J502</f>
        <v>0</v>
      </c>
      <c r="K474" s="886" t="s">
        <v>706</v>
      </c>
      <c r="L474" s="886">
        <f>I474</f>
        <v>0</v>
      </c>
      <c r="M474" s="886">
        <f>M478+M482+M486+M490+M494+M498+M502</f>
        <v>0</v>
      </c>
      <c r="N474" s="886">
        <f t="shared" ref="N474:N475" si="150">N478+N482+N486+N490+N494+N498+N502</f>
        <v>0</v>
      </c>
      <c r="O474" s="886" t="s">
        <v>706</v>
      </c>
      <c r="P474" s="886">
        <f>M474</f>
        <v>0</v>
      </c>
      <c r="Q474" s="886">
        <f>I474+M474</f>
        <v>0</v>
      </c>
      <c r="R474" s="886">
        <f>J474+N474</f>
        <v>0</v>
      </c>
      <c r="S474" s="886" t="s">
        <v>706</v>
      </c>
      <c r="T474" s="888">
        <f>Q474</f>
        <v>0</v>
      </c>
    </row>
    <row r="475" spans="1:20" ht="15" hidden="1" customHeight="1">
      <c r="A475" s="901" t="s">
        <v>74</v>
      </c>
      <c r="B475" s="885" t="s">
        <v>706</v>
      </c>
      <c r="C475" s="886" t="e">
        <f>ROUND((Q475-R475)/H475/12,0)</f>
        <v>#DIV/0!</v>
      </c>
      <c r="D475" s="886" t="e">
        <f>ROUND(R475/F475/12,0)</f>
        <v>#DIV/0!</v>
      </c>
      <c r="E475" s="887">
        <f>E479+E483+E487+E491+E495+E499+E503</f>
        <v>0</v>
      </c>
      <c r="F475" s="886">
        <f t="shared" ref="F475:G475" si="151">F479+F483+F487+F491+F495+F499+F503</f>
        <v>0</v>
      </c>
      <c r="G475" s="886">
        <f t="shared" si="151"/>
        <v>0</v>
      </c>
      <c r="H475" s="888">
        <f>E475+G475</f>
        <v>0</v>
      </c>
      <c r="I475" s="889">
        <f>I479+I483+I487+I491+I495+I499+I503</f>
        <v>0</v>
      </c>
      <c r="J475" s="886">
        <f t="shared" si="149"/>
        <v>0</v>
      </c>
      <c r="K475" s="886" t="s">
        <v>706</v>
      </c>
      <c r="L475" s="886">
        <f>I475</f>
        <v>0</v>
      </c>
      <c r="M475" s="886">
        <f>M479+M483+M487+M491+M495+M499+M503</f>
        <v>0</v>
      </c>
      <c r="N475" s="886">
        <f t="shared" si="150"/>
        <v>0</v>
      </c>
      <c r="O475" s="886" t="s">
        <v>706</v>
      </c>
      <c r="P475" s="886">
        <f>M475</f>
        <v>0</v>
      </c>
      <c r="Q475" s="886">
        <f>I475+M475</f>
        <v>0</v>
      </c>
      <c r="R475" s="886">
        <f>J475+N475</f>
        <v>0</v>
      </c>
      <c r="S475" s="886" t="s">
        <v>706</v>
      </c>
      <c r="T475" s="888">
        <f>Q475</f>
        <v>0</v>
      </c>
    </row>
    <row r="476" spans="1:20" ht="15" hidden="1" customHeight="1">
      <c r="A476" s="901" t="s">
        <v>75</v>
      </c>
      <c r="B476" s="885" t="s">
        <v>706</v>
      </c>
      <c r="C476" s="886" t="s">
        <v>706</v>
      </c>
      <c r="D476" s="886" t="s">
        <v>706</v>
      </c>
      <c r="E476" s="891" t="s">
        <v>706</v>
      </c>
      <c r="F476" s="892" t="s">
        <v>706</v>
      </c>
      <c r="G476" s="892" t="s">
        <v>706</v>
      </c>
      <c r="H476" s="893" t="s">
        <v>706</v>
      </c>
      <c r="I476" s="889" t="s">
        <v>706</v>
      </c>
      <c r="J476" s="886" t="s">
        <v>706</v>
      </c>
      <c r="K476" s="886">
        <f>K480+K484+K488+K492+K496+K500+K504</f>
        <v>0</v>
      </c>
      <c r="L476" s="886">
        <f>K476</f>
        <v>0</v>
      </c>
      <c r="M476" s="886" t="s">
        <v>706</v>
      </c>
      <c r="N476" s="886" t="s">
        <v>706</v>
      </c>
      <c r="O476" s="886">
        <f>O480+O484+O488+O492+O496+O500+O504</f>
        <v>0</v>
      </c>
      <c r="P476" s="886">
        <f>O476</f>
        <v>0</v>
      </c>
      <c r="Q476" s="886" t="s">
        <v>706</v>
      </c>
      <c r="R476" s="886" t="s">
        <v>706</v>
      </c>
      <c r="S476" s="886">
        <f>K476+O476</f>
        <v>0</v>
      </c>
      <c r="T476" s="888">
        <f>S476</f>
        <v>0</v>
      </c>
    </row>
    <row r="477" spans="1:20" ht="18" hidden="1" customHeight="1">
      <c r="A477" s="902" t="s">
        <v>708</v>
      </c>
      <c r="B477" s="903"/>
      <c r="C477" s="886" t="e">
        <f>ROUND((Q477-R477)/H477/12,0)</f>
        <v>#DIV/0!</v>
      </c>
      <c r="D477" s="886" t="e">
        <f>ROUND(R477/F477/12,0)</f>
        <v>#DIV/0!</v>
      </c>
      <c r="E477" s="891">
        <f>E478+E479</f>
        <v>0</v>
      </c>
      <c r="F477" s="892">
        <f>F478+F479</f>
        <v>0</v>
      </c>
      <c r="G477" s="892">
        <f>G478+G479</f>
        <v>0</v>
      </c>
      <c r="H477" s="893">
        <f>IF(E477+G477=H478+H479,E477+G477, "CHYBA")</f>
        <v>0</v>
      </c>
      <c r="I477" s="904">
        <f>I478+I479</f>
        <v>0</v>
      </c>
      <c r="J477" s="905">
        <f>J478+J479</f>
        <v>0</v>
      </c>
      <c r="K477" s="905">
        <f>K480</f>
        <v>0</v>
      </c>
      <c r="L477" s="905">
        <f>IF(I477+K477=L478+L479+L480,I477+K477,"CHYBA")</f>
        <v>0</v>
      </c>
      <c r="M477" s="886">
        <f>M478+M479</f>
        <v>0</v>
      </c>
      <c r="N477" s="886">
        <f>N478+N479</f>
        <v>0</v>
      </c>
      <c r="O477" s="886">
        <f>O480</f>
        <v>0</v>
      </c>
      <c r="P477" s="886">
        <f>IF(M477+O477=P478+P479+P480,M477+O477,"CHYBA")</f>
        <v>0</v>
      </c>
      <c r="Q477" s="886">
        <f>Q478+Q479</f>
        <v>0</v>
      </c>
      <c r="R477" s="886">
        <f>R478+R479</f>
        <v>0</v>
      </c>
      <c r="S477" s="886">
        <f>S480</f>
        <v>0</v>
      </c>
      <c r="T477" s="888">
        <f>IF(Q477+S477=T478+T479+T480,Q477+S477,"CHYBA")</f>
        <v>0</v>
      </c>
    </row>
    <row r="478" spans="1:20" ht="15" hidden="1" customHeight="1">
      <c r="A478" s="901" t="s">
        <v>73</v>
      </c>
      <c r="B478" s="885" t="s">
        <v>706</v>
      </c>
      <c r="C478" s="886" t="e">
        <f>ROUND((Q478-R478)/H478/12,0)</f>
        <v>#DIV/0!</v>
      </c>
      <c r="D478" s="886" t="e">
        <f>ROUND(R478/F478/12,0)</f>
        <v>#DIV/0!</v>
      </c>
      <c r="E478" s="906"/>
      <c r="F478" s="907"/>
      <c r="G478" s="907"/>
      <c r="H478" s="888">
        <f>E478+G478</f>
        <v>0</v>
      </c>
      <c r="I478" s="908"/>
      <c r="J478" s="909"/>
      <c r="K478" s="905" t="s">
        <v>706</v>
      </c>
      <c r="L478" s="905">
        <f>I478</f>
        <v>0</v>
      </c>
      <c r="M478" s="909"/>
      <c r="N478" s="909"/>
      <c r="O478" s="886" t="s">
        <v>706</v>
      </c>
      <c r="P478" s="886">
        <f>M478</f>
        <v>0</v>
      </c>
      <c r="Q478" s="886">
        <f>I478+M478</f>
        <v>0</v>
      </c>
      <c r="R478" s="886">
        <f>J478+N478</f>
        <v>0</v>
      </c>
      <c r="S478" s="886" t="s">
        <v>706</v>
      </c>
      <c r="T478" s="888">
        <f>Q478</f>
        <v>0</v>
      </c>
    </row>
    <row r="479" spans="1:20" ht="15" hidden="1" customHeight="1">
      <c r="A479" s="901" t="s">
        <v>74</v>
      </c>
      <c r="B479" s="885" t="s">
        <v>706</v>
      </c>
      <c r="C479" s="886" t="e">
        <f>ROUND((Q479-R479)/H479/12,0)</f>
        <v>#DIV/0!</v>
      </c>
      <c r="D479" s="886" t="e">
        <f>ROUND(R479/F479/12,0)</f>
        <v>#DIV/0!</v>
      </c>
      <c r="E479" s="906"/>
      <c r="F479" s="907"/>
      <c r="G479" s="907"/>
      <c r="H479" s="888">
        <f>E479+G479</f>
        <v>0</v>
      </c>
      <c r="I479" s="908"/>
      <c r="J479" s="909"/>
      <c r="K479" s="905" t="s">
        <v>706</v>
      </c>
      <c r="L479" s="905">
        <f>I479</f>
        <v>0</v>
      </c>
      <c r="M479" s="909"/>
      <c r="N479" s="909"/>
      <c r="O479" s="886" t="s">
        <v>706</v>
      </c>
      <c r="P479" s="886">
        <f>M479</f>
        <v>0</v>
      </c>
      <c r="Q479" s="886">
        <f>I479+M479</f>
        <v>0</v>
      </c>
      <c r="R479" s="886">
        <f>J479+N479</f>
        <v>0</v>
      </c>
      <c r="S479" s="886" t="s">
        <v>706</v>
      </c>
      <c r="T479" s="888">
        <f>Q479</f>
        <v>0</v>
      </c>
    </row>
    <row r="480" spans="1:20" ht="15" hidden="1" customHeight="1">
      <c r="A480" s="901" t="s">
        <v>75</v>
      </c>
      <c r="B480" s="885" t="s">
        <v>706</v>
      </c>
      <c r="C480" s="886" t="s">
        <v>706</v>
      </c>
      <c r="D480" s="886" t="s">
        <v>706</v>
      </c>
      <c r="E480" s="891" t="s">
        <v>706</v>
      </c>
      <c r="F480" s="892" t="s">
        <v>706</v>
      </c>
      <c r="G480" s="892" t="s">
        <v>706</v>
      </c>
      <c r="H480" s="893" t="s">
        <v>706</v>
      </c>
      <c r="I480" s="889" t="s">
        <v>706</v>
      </c>
      <c r="J480" s="886" t="s">
        <v>706</v>
      </c>
      <c r="K480" s="909"/>
      <c r="L480" s="905">
        <f>K480</f>
        <v>0</v>
      </c>
      <c r="M480" s="886" t="s">
        <v>706</v>
      </c>
      <c r="N480" s="886" t="s">
        <v>706</v>
      </c>
      <c r="O480" s="909"/>
      <c r="P480" s="886">
        <f>O480</f>
        <v>0</v>
      </c>
      <c r="Q480" s="886" t="s">
        <v>706</v>
      </c>
      <c r="R480" s="886" t="s">
        <v>706</v>
      </c>
      <c r="S480" s="886">
        <f>K480+O480</f>
        <v>0</v>
      </c>
      <c r="T480" s="888">
        <f>S480</f>
        <v>0</v>
      </c>
    </row>
    <row r="481" spans="1:20" ht="18" hidden="1" customHeight="1">
      <c r="A481" s="902" t="s">
        <v>708</v>
      </c>
      <c r="B481" s="903"/>
      <c r="C481" s="886" t="e">
        <f>ROUND((Q481-R481)/H481/12,0)</f>
        <v>#DIV/0!</v>
      </c>
      <c r="D481" s="886" t="e">
        <f>ROUND(R481/F481/12,0)</f>
        <v>#DIV/0!</v>
      </c>
      <c r="E481" s="891">
        <f>E482+E483</f>
        <v>0</v>
      </c>
      <c r="F481" s="892">
        <f>F482+F483</f>
        <v>0</v>
      </c>
      <c r="G481" s="892">
        <f>G482+G483</f>
        <v>0</v>
      </c>
      <c r="H481" s="893">
        <f>IF(E481+G481=H482+H483,E481+G481, "CHYBA")</f>
        <v>0</v>
      </c>
      <c r="I481" s="889">
        <f>I482+I483</f>
        <v>0</v>
      </c>
      <c r="J481" s="886">
        <f t="shared" ref="J481" si="152">J482+J483</f>
        <v>0</v>
      </c>
      <c r="K481" s="886">
        <f>K484</f>
        <v>0</v>
      </c>
      <c r="L481" s="886">
        <f>IF(I481+K481=L482+L483+L484,I481+K481,"CHYBA")</f>
        <v>0</v>
      </c>
      <c r="M481" s="886">
        <f>M482+M483</f>
        <v>0</v>
      </c>
      <c r="N481" s="886">
        <f>N482+N483</f>
        <v>0</v>
      </c>
      <c r="O481" s="886">
        <f>O484</f>
        <v>0</v>
      </c>
      <c r="P481" s="886">
        <f>IF(M481+O481=P482+P483+P484,M481+O481,"CHYBA")</f>
        <v>0</v>
      </c>
      <c r="Q481" s="886">
        <f>Q482+Q483</f>
        <v>0</v>
      </c>
      <c r="R481" s="886">
        <f>R482+R483</f>
        <v>0</v>
      </c>
      <c r="S481" s="886">
        <f>S484</f>
        <v>0</v>
      </c>
      <c r="T481" s="888">
        <f>IF(Q481+S481=T482+T483+T484,Q481+S481,"CHYBA")</f>
        <v>0</v>
      </c>
    </row>
    <row r="482" spans="1:20" ht="15" hidden="1" customHeight="1">
      <c r="A482" s="901" t="s">
        <v>73</v>
      </c>
      <c r="B482" s="885" t="s">
        <v>706</v>
      </c>
      <c r="C482" s="886" t="e">
        <f>ROUND((Q482-R482)/H482/12,0)</f>
        <v>#DIV/0!</v>
      </c>
      <c r="D482" s="886" t="e">
        <f>ROUND(R482/F482/12,0)</f>
        <v>#DIV/0!</v>
      </c>
      <c r="E482" s="906"/>
      <c r="F482" s="907"/>
      <c r="G482" s="907"/>
      <c r="H482" s="888">
        <f>E482+G482</f>
        <v>0</v>
      </c>
      <c r="I482" s="908"/>
      <c r="J482" s="909"/>
      <c r="K482" s="886" t="s">
        <v>706</v>
      </c>
      <c r="L482" s="886">
        <f>I482</f>
        <v>0</v>
      </c>
      <c r="M482" s="909"/>
      <c r="N482" s="909"/>
      <c r="O482" s="886" t="s">
        <v>706</v>
      </c>
      <c r="P482" s="886">
        <f>M482</f>
        <v>0</v>
      </c>
      <c r="Q482" s="886">
        <f>I482+M482</f>
        <v>0</v>
      </c>
      <c r="R482" s="886">
        <f>J482+N482</f>
        <v>0</v>
      </c>
      <c r="S482" s="886" t="s">
        <v>706</v>
      </c>
      <c r="T482" s="888">
        <f>Q482</f>
        <v>0</v>
      </c>
    </row>
    <row r="483" spans="1:20" ht="15" hidden="1" customHeight="1">
      <c r="A483" s="901" t="s">
        <v>74</v>
      </c>
      <c r="B483" s="885" t="s">
        <v>706</v>
      </c>
      <c r="C483" s="886" t="e">
        <f>ROUND((Q483-R483)/H483/12,0)</f>
        <v>#DIV/0!</v>
      </c>
      <c r="D483" s="886" t="e">
        <f>ROUND(R483/F483/12,0)</f>
        <v>#DIV/0!</v>
      </c>
      <c r="E483" s="906"/>
      <c r="F483" s="907"/>
      <c r="G483" s="907"/>
      <c r="H483" s="888">
        <f>E483+G483</f>
        <v>0</v>
      </c>
      <c r="I483" s="908"/>
      <c r="J483" s="909"/>
      <c r="K483" s="886" t="s">
        <v>706</v>
      </c>
      <c r="L483" s="886">
        <f>I483</f>
        <v>0</v>
      </c>
      <c r="M483" s="909"/>
      <c r="N483" s="909"/>
      <c r="O483" s="886" t="s">
        <v>706</v>
      </c>
      <c r="P483" s="886">
        <f>M483</f>
        <v>0</v>
      </c>
      <c r="Q483" s="886">
        <f>I483+M483</f>
        <v>0</v>
      </c>
      <c r="R483" s="886">
        <f>J483+N483</f>
        <v>0</v>
      </c>
      <c r="S483" s="886" t="s">
        <v>706</v>
      </c>
      <c r="T483" s="888">
        <f>Q483</f>
        <v>0</v>
      </c>
    </row>
    <row r="484" spans="1:20" ht="15" hidden="1" customHeight="1">
      <c r="A484" s="901" t="s">
        <v>75</v>
      </c>
      <c r="B484" s="885" t="s">
        <v>706</v>
      </c>
      <c r="C484" s="886" t="s">
        <v>706</v>
      </c>
      <c r="D484" s="886" t="s">
        <v>706</v>
      </c>
      <c r="E484" s="891" t="s">
        <v>706</v>
      </c>
      <c r="F484" s="892" t="s">
        <v>706</v>
      </c>
      <c r="G484" s="892" t="s">
        <v>706</v>
      </c>
      <c r="H484" s="893" t="s">
        <v>706</v>
      </c>
      <c r="I484" s="889" t="s">
        <v>706</v>
      </c>
      <c r="J484" s="886" t="s">
        <v>706</v>
      </c>
      <c r="K484" s="909"/>
      <c r="L484" s="886">
        <f>K484</f>
        <v>0</v>
      </c>
      <c r="M484" s="886" t="s">
        <v>706</v>
      </c>
      <c r="N484" s="886" t="s">
        <v>706</v>
      </c>
      <c r="O484" s="909"/>
      <c r="P484" s="886">
        <f>O484</f>
        <v>0</v>
      </c>
      <c r="Q484" s="886" t="s">
        <v>706</v>
      </c>
      <c r="R484" s="886" t="s">
        <v>706</v>
      </c>
      <c r="S484" s="886">
        <f>K484+O484</f>
        <v>0</v>
      </c>
      <c r="T484" s="888">
        <f>S484</f>
        <v>0</v>
      </c>
    </row>
    <row r="485" spans="1:20" ht="18" hidden="1" customHeight="1">
      <c r="A485" s="902" t="s">
        <v>708</v>
      </c>
      <c r="B485" s="903"/>
      <c r="C485" s="886" t="e">
        <f>ROUND((Q485-R485)/H485/12,0)</f>
        <v>#DIV/0!</v>
      </c>
      <c r="D485" s="886" t="e">
        <f>ROUND(R485/F485/12,0)</f>
        <v>#DIV/0!</v>
      </c>
      <c r="E485" s="891">
        <f>E486+E487</f>
        <v>0</v>
      </c>
      <c r="F485" s="892">
        <f>F486+F487</f>
        <v>0</v>
      </c>
      <c r="G485" s="892">
        <f>G486+G487</f>
        <v>0</v>
      </c>
      <c r="H485" s="893">
        <f>IF(E485+G485=H486+H487,E485+G485, "CHYBA")</f>
        <v>0</v>
      </c>
      <c r="I485" s="889">
        <f>I486+I487</f>
        <v>0</v>
      </c>
      <c r="J485" s="886">
        <f t="shared" ref="J485" si="153">J486+J487</f>
        <v>0</v>
      </c>
      <c r="K485" s="886">
        <f>K488</f>
        <v>0</v>
      </c>
      <c r="L485" s="886">
        <f>IF(I485+K485=L486+L487+L488,I485+K485,"CHYBA")</f>
        <v>0</v>
      </c>
      <c r="M485" s="886">
        <f>M486+M487</f>
        <v>0</v>
      </c>
      <c r="N485" s="886">
        <f>N486+N487</f>
        <v>0</v>
      </c>
      <c r="O485" s="886">
        <f>O488</f>
        <v>0</v>
      </c>
      <c r="P485" s="886">
        <f>IF(M485+O485=P486+P487+P488,M485+O485,"CHYBA")</f>
        <v>0</v>
      </c>
      <c r="Q485" s="886">
        <f>Q486+Q487</f>
        <v>0</v>
      </c>
      <c r="R485" s="886">
        <f>R486+R487</f>
        <v>0</v>
      </c>
      <c r="S485" s="886">
        <f>S488</f>
        <v>0</v>
      </c>
      <c r="T485" s="888">
        <f>IF(Q485+S485=T486+T487+T488,Q485+S485,"CHYBA")</f>
        <v>0</v>
      </c>
    </row>
    <row r="486" spans="1:20" ht="15" hidden="1" customHeight="1">
      <c r="A486" s="901" t="s">
        <v>73</v>
      </c>
      <c r="B486" s="885" t="s">
        <v>706</v>
      </c>
      <c r="C486" s="886" t="e">
        <f>ROUND((Q486-R486)/H486/12,0)</f>
        <v>#DIV/0!</v>
      </c>
      <c r="D486" s="886" t="e">
        <f>ROUND(R486/F486/12,0)</f>
        <v>#DIV/0!</v>
      </c>
      <c r="E486" s="906"/>
      <c r="F486" s="907"/>
      <c r="G486" s="907"/>
      <c r="H486" s="888">
        <f>E486+G486</f>
        <v>0</v>
      </c>
      <c r="I486" s="908"/>
      <c r="J486" s="909"/>
      <c r="K486" s="886" t="s">
        <v>706</v>
      </c>
      <c r="L486" s="886">
        <f>I486</f>
        <v>0</v>
      </c>
      <c r="M486" s="909"/>
      <c r="N486" s="909"/>
      <c r="O486" s="886" t="s">
        <v>706</v>
      </c>
      <c r="P486" s="886">
        <f>M486</f>
        <v>0</v>
      </c>
      <c r="Q486" s="886">
        <f>I486+M486</f>
        <v>0</v>
      </c>
      <c r="R486" s="886">
        <f>J486+N486</f>
        <v>0</v>
      </c>
      <c r="S486" s="886" t="s">
        <v>706</v>
      </c>
      <c r="T486" s="888">
        <f>Q486</f>
        <v>0</v>
      </c>
    </row>
    <row r="487" spans="1:20" ht="15" hidden="1" customHeight="1">
      <c r="A487" s="901" t="s">
        <v>74</v>
      </c>
      <c r="B487" s="885" t="s">
        <v>706</v>
      </c>
      <c r="C487" s="886" t="e">
        <f>ROUND((Q487-R487)/H487/12,0)</f>
        <v>#DIV/0!</v>
      </c>
      <c r="D487" s="886" t="e">
        <f>ROUND(R487/F487/12,0)</f>
        <v>#DIV/0!</v>
      </c>
      <c r="E487" s="906"/>
      <c r="F487" s="907"/>
      <c r="G487" s="907"/>
      <c r="H487" s="888">
        <f>E487+G487</f>
        <v>0</v>
      </c>
      <c r="I487" s="908"/>
      <c r="J487" s="909"/>
      <c r="K487" s="886" t="s">
        <v>706</v>
      </c>
      <c r="L487" s="886">
        <f>I487</f>
        <v>0</v>
      </c>
      <c r="M487" s="909"/>
      <c r="N487" s="909"/>
      <c r="O487" s="886" t="s">
        <v>706</v>
      </c>
      <c r="P487" s="886">
        <f>M487</f>
        <v>0</v>
      </c>
      <c r="Q487" s="886">
        <f>I487+M487</f>
        <v>0</v>
      </c>
      <c r="R487" s="886">
        <f>J487+N487</f>
        <v>0</v>
      </c>
      <c r="S487" s="886" t="s">
        <v>706</v>
      </c>
      <c r="T487" s="888">
        <f>Q487</f>
        <v>0</v>
      </c>
    </row>
    <row r="488" spans="1:20" ht="15" hidden="1" customHeight="1">
      <c r="A488" s="901" t="s">
        <v>75</v>
      </c>
      <c r="B488" s="885" t="s">
        <v>706</v>
      </c>
      <c r="C488" s="886" t="s">
        <v>706</v>
      </c>
      <c r="D488" s="886" t="s">
        <v>706</v>
      </c>
      <c r="E488" s="891" t="s">
        <v>706</v>
      </c>
      <c r="F488" s="892" t="s">
        <v>706</v>
      </c>
      <c r="G488" s="892" t="s">
        <v>706</v>
      </c>
      <c r="H488" s="893" t="s">
        <v>706</v>
      </c>
      <c r="I488" s="889" t="s">
        <v>706</v>
      </c>
      <c r="J488" s="886" t="s">
        <v>706</v>
      </c>
      <c r="K488" s="909"/>
      <c r="L488" s="886">
        <f>K488</f>
        <v>0</v>
      </c>
      <c r="M488" s="886" t="s">
        <v>706</v>
      </c>
      <c r="N488" s="886" t="s">
        <v>706</v>
      </c>
      <c r="O488" s="909"/>
      <c r="P488" s="886">
        <f>O488</f>
        <v>0</v>
      </c>
      <c r="Q488" s="886" t="s">
        <v>706</v>
      </c>
      <c r="R488" s="886" t="s">
        <v>706</v>
      </c>
      <c r="S488" s="886">
        <f>K488+O488</f>
        <v>0</v>
      </c>
      <c r="T488" s="888">
        <f>S488</f>
        <v>0</v>
      </c>
    </row>
    <row r="489" spans="1:20" ht="18" hidden="1" customHeight="1">
      <c r="A489" s="902" t="s">
        <v>708</v>
      </c>
      <c r="B489" s="903"/>
      <c r="C489" s="886" t="e">
        <f>ROUND((Q489-R489)/H489/12,0)</f>
        <v>#DIV/0!</v>
      </c>
      <c r="D489" s="886" t="e">
        <f>ROUND(R489/F489/12,0)</f>
        <v>#DIV/0!</v>
      </c>
      <c r="E489" s="891">
        <f>E490+E491</f>
        <v>0</v>
      </c>
      <c r="F489" s="892">
        <f>F490+F491</f>
        <v>0</v>
      </c>
      <c r="G489" s="892">
        <f>G490+G491</f>
        <v>0</v>
      </c>
      <c r="H489" s="893">
        <f>IF(E489+G489=H490+H491,E489+G489, "CHYBA")</f>
        <v>0</v>
      </c>
      <c r="I489" s="889">
        <f>I490+I491</f>
        <v>0</v>
      </c>
      <c r="J489" s="886">
        <f t="shared" ref="J489" si="154">J490+J491</f>
        <v>0</v>
      </c>
      <c r="K489" s="886">
        <f>K492</f>
        <v>0</v>
      </c>
      <c r="L489" s="886">
        <f>IF(I489+K489=L490+L491+L492,I489+K489,"CHYBA")</f>
        <v>0</v>
      </c>
      <c r="M489" s="886">
        <f>M490+M491</f>
        <v>0</v>
      </c>
      <c r="N489" s="886">
        <f>N490+N491</f>
        <v>0</v>
      </c>
      <c r="O489" s="886">
        <f>O492</f>
        <v>0</v>
      </c>
      <c r="P489" s="886">
        <f>IF(M489+O489=P490+P491+P492,M489+O489,"CHYBA")</f>
        <v>0</v>
      </c>
      <c r="Q489" s="886">
        <f>Q490+Q491</f>
        <v>0</v>
      </c>
      <c r="R489" s="886">
        <f>R490+R491</f>
        <v>0</v>
      </c>
      <c r="S489" s="886">
        <f>S492</f>
        <v>0</v>
      </c>
      <c r="T489" s="888">
        <f>IF(Q489+S489=T490+T491+T492,Q489+S489,"CHYBA")</f>
        <v>0</v>
      </c>
    </row>
    <row r="490" spans="1:20" ht="15" hidden="1" customHeight="1">
      <c r="A490" s="901" t="s">
        <v>73</v>
      </c>
      <c r="B490" s="885" t="s">
        <v>706</v>
      </c>
      <c r="C490" s="886" t="e">
        <f>ROUND((Q490-R490)/H490/12,0)</f>
        <v>#DIV/0!</v>
      </c>
      <c r="D490" s="886" t="e">
        <f>ROUND(R490/F490/12,0)</f>
        <v>#DIV/0!</v>
      </c>
      <c r="E490" s="906"/>
      <c r="F490" s="907"/>
      <c r="G490" s="907"/>
      <c r="H490" s="888">
        <f>E490+G490</f>
        <v>0</v>
      </c>
      <c r="I490" s="908"/>
      <c r="J490" s="909"/>
      <c r="K490" s="886" t="s">
        <v>706</v>
      </c>
      <c r="L490" s="886">
        <f>I490</f>
        <v>0</v>
      </c>
      <c r="M490" s="909"/>
      <c r="N490" s="909"/>
      <c r="O490" s="886" t="s">
        <v>706</v>
      </c>
      <c r="P490" s="886">
        <f>M490</f>
        <v>0</v>
      </c>
      <c r="Q490" s="886">
        <f>I490+M490</f>
        <v>0</v>
      </c>
      <c r="R490" s="886">
        <f>J490+N490</f>
        <v>0</v>
      </c>
      <c r="S490" s="886" t="s">
        <v>706</v>
      </c>
      <c r="T490" s="888">
        <f>Q490</f>
        <v>0</v>
      </c>
    </row>
    <row r="491" spans="1:20" ht="15" hidden="1" customHeight="1">
      <c r="A491" s="901" t="s">
        <v>74</v>
      </c>
      <c r="B491" s="885" t="s">
        <v>706</v>
      </c>
      <c r="C491" s="886" t="e">
        <f>ROUND((Q491-R491)/H491/12,0)</f>
        <v>#DIV/0!</v>
      </c>
      <c r="D491" s="886" t="e">
        <f>ROUND(R491/F491/12,0)</f>
        <v>#DIV/0!</v>
      </c>
      <c r="E491" s="906"/>
      <c r="F491" s="907"/>
      <c r="G491" s="907"/>
      <c r="H491" s="888">
        <f>E491+G491</f>
        <v>0</v>
      </c>
      <c r="I491" s="908"/>
      <c r="J491" s="909"/>
      <c r="K491" s="886" t="s">
        <v>706</v>
      </c>
      <c r="L491" s="886">
        <f>I491</f>
        <v>0</v>
      </c>
      <c r="M491" s="909"/>
      <c r="N491" s="909"/>
      <c r="O491" s="886" t="s">
        <v>706</v>
      </c>
      <c r="P491" s="886">
        <f>M491</f>
        <v>0</v>
      </c>
      <c r="Q491" s="886">
        <f>I491+M491</f>
        <v>0</v>
      </c>
      <c r="R491" s="886">
        <f>J491+N491</f>
        <v>0</v>
      </c>
      <c r="S491" s="886" t="s">
        <v>706</v>
      </c>
      <c r="T491" s="888">
        <f>Q491</f>
        <v>0</v>
      </c>
    </row>
    <row r="492" spans="1:20" ht="15" hidden="1" customHeight="1">
      <c r="A492" s="901" t="s">
        <v>75</v>
      </c>
      <c r="B492" s="885" t="s">
        <v>706</v>
      </c>
      <c r="C492" s="886" t="s">
        <v>706</v>
      </c>
      <c r="D492" s="886" t="s">
        <v>706</v>
      </c>
      <c r="E492" s="891" t="s">
        <v>706</v>
      </c>
      <c r="F492" s="892" t="s">
        <v>706</v>
      </c>
      <c r="G492" s="892" t="s">
        <v>706</v>
      </c>
      <c r="H492" s="893" t="s">
        <v>706</v>
      </c>
      <c r="I492" s="889" t="s">
        <v>706</v>
      </c>
      <c r="J492" s="886" t="s">
        <v>706</v>
      </c>
      <c r="K492" s="909"/>
      <c r="L492" s="886">
        <f>K492</f>
        <v>0</v>
      </c>
      <c r="M492" s="886" t="s">
        <v>706</v>
      </c>
      <c r="N492" s="886" t="s">
        <v>706</v>
      </c>
      <c r="O492" s="909"/>
      <c r="P492" s="886">
        <f>O492</f>
        <v>0</v>
      </c>
      <c r="Q492" s="886" t="s">
        <v>706</v>
      </c>
      <c r="R492" s="886" t="s">
        <v>706</v>
      </c>
      <c r="S492" s="886">
        <f>K492+O492</f>
        <v>0</v>
      </c>
      <c r="T492" s="888">
        <f>S492</f>
        <v>0</v>
      </c>
    </row>
    <row r="493" spans="1:20" ht="18" hidden="1" customHeight="1">
      <c r="A493" s="902" t="s">
        <v>708</v>
      </c>
      <c r="B493" s="903"/>
      <c r="C493" s="886" t="e">
        <f>ROUND((Q493-R493)/H493/12,0)</f>
        <v>#DIV/0!</v>
      </c>
      <c r="D493" s="886" t="e">
        <f>ROUND(R493/F493/12,0)</f>
        <v>#DIV/0!</v>
      </c>
      <c r="E493" s="891">
        <f>E494+E495</f>
        <v>0</v>
      </c>
      <c r="F493" s="892">
        <f>F494+F495</f>
        <v>0</v>
      </c>
      <c r="G493" s="892">
        <f>G494+G495</f>
        <v>0</v>
      </c>
      <c r="H493" s="893">
        <f>IF(E493+G493=H494+H495,E493+G493, "CHYBA")</f>
        <v>0</v>
      </c>
      <c r="I493" s="889">
        <f>I494+I495</f>
        <v>0</v>
      </c>
      <c r="J493" s="886">
        <f t="shared" ref="J493" si="155">J494+J495</f>
        <v>0</v>
      </c>
      <c r="K493" s="886">
        <f>K496</f>
        <v>0</v>
      </c>
      <c r="L493" s="886">
        <f>IF(I493+K493=L494+L495+L496,I493+K493,"CHYBA")</f>
        <v>0</v>
      </c>
      <c r="M493" s="886">
        <f>M494+M495</f>
        <v>0</v>
      </c>
      <c r="N493" s="886">
        <f>N494+N495</f>
        <v>0</v>
      </c>
      <c r="O493" s="886">
        <f>O496</f>
        <v>0</v>
      </c>
      <c r="P493" s="886">
        <f>IF(M493+O493=P494+P495+P496,M493+O493,"CHYBA")</f>
        <v>0</v>
      </c>
      <c r="Q493" s="886">
        <f>Q494+Q495</f>
        <v>0</v>
      </c>
      <c r="R493" s="886">
        <f>R494+R495</f>
        <v>0</v>
      </c>
      <c r="S493" s="886">
        <f>S496</f>
        <v>0</v>
      </c>
      <c r="T493" s="888">
        <f>IF(Q493+S493=T494+T495+T496,Q493+S493,"CHYBA")</f>
        <v>0</v>
      </c>
    </row>
    <row r="494" spans="1:20" ht="15" hidden="1" customHeight="1">
      <c r="A494" s="901" t="s">
        <v>73</v>
      </c>
      <c r="B494" s="885" t="s">
        <v>706</v>
      </c>
      <c r="C494" s="886" t="e">
        <f>ROUND((Q494-R494)/H494/12,0)</f>
        <v>#DIV/0!</v>
      </c>
      <c r="D494" s="886" t="e">
        <f>ROUND(R494/F494/12,0)</f>
        <v>#DIV/0!</v>
      </c>
      <c r="E494" s="906"/>
      <c r="F494" s="907"/>
      <c r="G494" s="907"/>
      <c r="H494" s="888">
        <f>E494+G494</f>
        <v>0</v>
      </c>
      <c r="I494" s="908"/>
      <c r="J494" s="909"/>
      <c r="K494" s="886" t="s">
        <v>706</v>
      </c>
      <c r="L494" s="886">
        <f>I494</f>
        <v>0</v>
      </c>
      <c r="M494" s="909"/>
      <c r="N494" s="909"/>
      <c r="O494" s="886" t="s">
        <v>706</v>
      </c>
      <c r="P494" s="886">
        <f>M494</f>
        <v>0</v>
      </c>
      <c r="Q494" s="886">
        <f>I494+M494</f>
        <v>0</v>
      </c>
      <c r="R494" s="886">
        <f>J494+N494</f>
        <v>0</v>
      </c>
      <c r="S494" s="886" t="s">
        <v>706</v>
      </c>
      <c r="T494" s="888">
        <f>Q494</f>
        <v>0</v>
      </c>
    </row>
    <row r="495" spans="1:20" ht="15" hidden="1" customHeight="1">
      <c r="A495" s="901" t="s">
        <v>74</v>
      </c>
      <c r="B495" s="885" t="s">
        <v>706</v>
      </c>
      <c r="C495" s="886" t="e">
        <f>ROUND((Q495-R495)/H495/12,0)</f>
        <v>#DIV/0!</v>
      </c>
      <c r="D495" s="886" t="e">
        <f>ROUND(R495/F495/12,0)</f>
        <v>#DIV/0!</v>
      </c>
      <c r="E495" s="906"/>
      <c r="F495" s="907"/>
      <c r="G495" s="907"/>
      <c r="H495" s="888">
        <f>E495+G495</f>
        <v>0</v>
      </c>
      <c r="I495" s="908"/>
      <c r="J495" s="909"/>
      <c r="K495" s="886" t="s">
        <v>706</v>
      </c>
      <c r="L495" s="886">
        <f>I495</f>
        <v>0</v>
      </c>
      <c r="M495" s="909"/>
      <c r="N495" s="909"/>
      <c r="O495" s="886" t="s">
        <v>706</v>
      </c>
      <c r="P495" s="886">
        <f>M495</f>
        <v>0</v>
      </c>
      <c r="Q495" s="886">
        <f>I495+M495</f>
        <v>0</v>
      </c>
      <c r="R495" s="886">
        <f>J495+N495</f>
        <v>0</v>
      </c>
      <c r="S495" s="886" t="s">
        <v>706</v>
      </c>
      <c r="T495" s="888">
        <f>Q495</f>
        <v>0</v>
      </c>
    </row>
    <row r="496" spans="1:20" ht="15" hidden="1" customHeight="1">
      <c r="A496" s="901" t="s">
        <v>75</v>
      </c>
      <c r="B496" s="885" t="s">
        <v>706</v>
      </c>
      <c r="C496" s="886" t="s">
        <v>706</v>
      </c>
      <c r="D496" s="886" t="s">
        <v>706</v>
      </c>
      <c r="E496" s="891" t="s">
        <v>706</v>
      </c>
      <c r="F496" s="892" t="s">
        <v>706</v>
      </c>
      <c r="G496" s="892" t="s">
        <v>706</v>
      </c>
      <c r="H496" s="893" t="s">
        <v>706</v>
      </c>
      <c r="I496" s="889" t="s">
        <v>706</v>
      </c>
      <c r="J496" s="886" t="s">
        <v>706</v>
      </c>
      <c r="K496" s="909"/>
      <c r="L496" s="886">
        <f>K496</f>
        <v>0</v>
      </c>
      <c r="M496" s="886" t="s">
        <v>706</v>
      </c>
      <c r="N496" s="886" t="s">
        <v>706</v>
      </c>
      <c r="O496" s="909"/>
      <c r="P496" s="886">
        <f>O496</f>
        <v>0</v>
      </c>
      <c r="Q496" s="886" t="s">
        <v>706</v>
      </c>
      <c r="R496" s="886" t="s">
        <v>706</v>
      </c>
      <c r="S496" s="886">
        <f>K496+O496</f>
        <v>0</v>
      </c>
      <c r="T496" s="888">
        <f>S496</f>
        <v>0</v>
      </c>
    </row>
    <row r="497" spans="1:20" ht="18" hidden="1" customHeight="1">
      <c r="A497" s="902" t="s">
        <v>708</v>
      </c>
      <c r="B497" s="903"/>
      <c r="C497" s="886" t="e">
        <f>ROUND((Q497-R497)/H497/12,0)</f>
        <v>#DIV/0!</v>
      </c>
      <c r="D497" s="886" t="e">
        <f>ROUND(R497/F497/12,0)</f>
        <v>#DIV/0!</v>
      </c>
      <c r="E497" s="891">
        <f>E498+E499</f>
        <v>0</v>
      </c>
      <c r="F497" s="892">
        <f>F498+F499</f>
        <v>0</v>
      </c>
      <c r="G497" s="892">
        <f>G498+G499</f>
        <v>0</v>
      </c>
      <c r="H497" s="893">
        <f>IF(E497+G497=H498+H499,E497+G497, "CHYBA")</f>
        <v>0</v>
      </c>
      <c r="I497" s="889">
        <f>I498+I499</f>
        <v>0</v>
      </c>
      <c r="J497" s="886">
        <f t="shared" ref="J497" si="156">J498+J499</f>
        <v>0</v>
      </c>
      <c r="K497" s="886">
        <f>K500</f>
        <v>0</v>
      </c>
      <c r="L497" s="886">
        <f>IF(I497+K497=L498+L499+L500,I497+K497,"CHYBA")</f>
        <v>0</v>
      </c>
      <c r="M497" s="886">
        <f>M498+M499</f>
        <v>0</v>
      </c>
      <c r="N497" s="886">
        <f>N498+N499</f>
        <v>0</v>
      </c>
      <c r="O497" s="886">
        <f>O500</f>
        <v>0</v>
      </c>
      <c r="P497" s="886">
        <f>IF(M497+O497=P498+P499+P500,M497+O497,"CHYBA")</f>
        <v>0</v>
      </c>
      <c r="Q497" s="886">
        <f>Q498+Q499</f>
        <v>0</v>
      </c>
      <c r="R497" s="886">
        <f>R498+R499</f>
        <v>0</v>
      </c>
      <c r="S497" s="886">
        <f>S500</f>
        <v>0</v>
      </c>
      <c r="T497" s="888">
        <f>IF(Q497+S497=T498+T499+T500,Q497+S497,"CHYBA")</f>
        <v>0</v>
      </c>
    </row>
    <row r="498" spans="1:20" ht="15" hidden="1" customHeight="1">
      <c r="A498" s="901" t="s">
        <v>73</v>
      </c>
      <c r="B498" s="885" t="s">
        <v>706</v>
      </c>
      <c r="C498" s="886" t="e">
        <f>ROUND((Q498-R498)/H498/12,0)</f>
        <v>#DIV/0!</v>
      </c>
      <c r="D498" s="886" t="e">
        <f>ROUND(R498/F498/12,0)</f>
        <v>#DIV/0!</v>
      </c>
      <c r="E498" s="906"/>
      <c r="F498" s="907"/>
      <c r="G498" s="907"/>
      <c r="H498" s="888">
        <f>E498+G498</f>
        <v>0</v>
      </c>
      <c r="I498" s="908"/>
      <c r="J498" s="909"/>
      <c r="K498" s="886" t="s">
        <v>706</v>
      </c>
      <c r="L498" s="886">
        <f>I498</f>
        <v>0</v>
      </c>
      <c r="M498" s="909"/>
      <c r="N498" s="909"/>
      <c r="O498" s="886" t="s">
        <v>706</v>
      </c>
      <c r="P498" s="886">
        <f>M498</f>
        <v>0</v>
      </c>
      <c r="Q498" s="886">
        <f>I498+M498</f>
        <v>0</v>
      </c>
      <c r="R498" s="886">
        <f>J498+N498</f>
        <v>0</v>
      </c>
      <c r="S498" s="886" t="s">
        <v>706</v>
      </c>
      <c r="T498" s="888">
        <f>Q498</f>
        <v>0</v>
      </c>
    </row>
    <row r="499" spans="1:20" ht="15" hidden="1" customHeight="1">
      <c r="A499" s="901" t="s">
        <v>74</v>
      </c>
      <c r="B499" s="885" t="s">
        <v>706</v>
      </c>
      <c r="C499" s="886" t="e">
        <f>ROUND((Q499-R499)/H499/12,0)</f>
        <v>#DIV/0!</v>
      </c>
      <c r="D499" s="886" t="e">
        <f>ROUND(R499/F499/12,0)</f>
        <v>#DIV/0!</v>
      </c>
      <c r="E499" s="906"/>
      <c r="F499" s="907"/>
      <c r="G499" s="907"/>
      <c r="H499" s="888">
        <f>E499+G499</f>
        <v>0</v>
      </c>
      <c r="I499" s="908"/>
      <c r="J499" s="909"/>
      <c r="K499" s="886" t="s">
        <v>706</v>
      </c>
      <c r="L499" s="886">
        <f>I499</f>
        <v>0</v>
      </c>
      <c r="M499" s="909"/>
      <c r="N499" s="909"/>
      <c r="O499" s="886" t="s">
        <v>706</v>
      </c>
      <c r="P499" s="886">
        <f>M499</f>
        <v>0</v>
      </c>
      <c r="Q499" s="886">
        <f>I499+M499</f>
        <v>0</v>
      </c>
      <c r="R499" s="886">
        <f>J499+N499</f>
        <v>0</v>
      </c>
      <c r="S499" s="886" t="s">
        <v>706</v>
      </c>
      <c r="T499" s="888">
        <f>Q499</f>
        <v>0</v>
      </c>
    </row>
    <row r="500" spans="1:20" ht="15" hidden="1" customHeight="1">
      <c r="A500" s="901" t="s">
        <v>75</v>
      </c>
      <c r="B500" s="885" t="s">
        <v>706</v>
      </c>
      <c r="C500" s="886" t="s">
        <v>706</v>
      </c>
      <c r="D500" s="886" t="s">
        <v>706</v>
      </c>
      <c r="E500" s="891" t="s">
        <v>706</v>
      </c>
      <c r="F500" s="892" t="s">
        <v>706</v>
      </c>
      <c r="G500" s="892" t="s">
        <v>706</v>
      </c>
      <c r="H500" s="893" t="s">
        <v>706</v>
      </c>
      <c r="I500" s="889" t="s">
        <v>706</v>
      </c>
      <c r="J500" s="886" t="s">
        <v>706</v>
      </c>
      <c r="K500" s="909"/>
      <c r="L500" s="886">
        <f>K500</f>
        <v>0</v>
      </c>
      <c r="M500" s="886" t="s">
        <v>706</v>
      </c>
      <c r="N500" s="886" t="s">
        <v>706</v>
      </c>
      <c r="O500" s="909"/>
      <c r="P500" s="886">
        <f>O500</f>
        <v>0</v>
      </c>
      <c r="Q500" s="886" t="s">
        <v>706</v>
      </c>
      <c r="R500" s="886" t="s">
        <v>706</v>
      </c>
      <c r="S500" s="886">
        <f>K500+O500</f>
        <v>0</v>
      </c>
      <c r="T500" s="888">
        <f>S500</f>
        <v>0</v>
      </c>
    </row>
    <row r="501" spans="1:20" ht="18" hidden="1" customHeight="1">
      <c r="A501" s="902" t="s">
        <v>708</v>
      </c>
      <c r="B501" s="903"/>
      <c r="C501" s="886" t="e">
        <f>ROUND((Q501-R501)/H501/12,0)</f>
        <v>#DIV/0!</v>
      </c>
      <c r="D501" s="886" t="e">
        <f>ROUND(R501/F501/12,0)</f>
        <v>#DIV/0!</v>
      </c>
      <c r="E501" s="891">
        <f>E502+E503</f>
        <v>0</v>
      </c>
      <c r="F501" s="892">
        <f>F502+F503</f>
        <v>0</v>
      </c>
      <c r="G501" s="892">
        <f>G502+G503</f>
        <v>0</v>
      </c>
      <c r="H501" s="893">
        <f>IF(E501+G501=H502+H503,E501+G501, "CHYBA")</f>
        <v>0</v>
      </c>
      <c r="I501" s="889">
        <f>I502+I503</f>
        <v>0</v>
      </c>
      <c r="J501" s="886">
        <f t="shared" ref="J501" si="157">J502+J503</f>
        <v>0</v>
      </c>
      <c r="K501" s="886">
        <f>K504</f>
        <v>0</v>
      </c>
      <c r="L501" s="886">
        <f>IF(I501+K501=L502+L503+L504,I501+K501,"CHYBA")</f>
        <v>0</v>
      </c>
      <c r="M501" s="886">
        <f>M502+M503</f>
        <v>0</v>
      </c>
      <c r="N501" s="886">
        <f>N502+N503</f>
        <v>0</v>
      </c>
      <c r="O501" s="886">
        <f>O504</f>
        <v>0</v>
      </c>
      <c r="P501" s="886">
        <f>IF(M501+O501=P502+P503+P504,M501+O501,"CHYBA")</f>
        <v>0</v>
      </c>
      <c r="Q501" s="886">
        <f>Q502+Q503</f>
        <v>0</v>
      </c>
      <c r="R501" s="886">
        <f>R502+R503</f>
        <v>0</v>
      </c>
      <c r="S501" s="886">
        <f>S504</f>
        <v>0</v>
      </c>
      <c r="T501" s="888">
        <f>IF(Q501+S501=T502+T503+T504,Q501+S501,"CHYBA")</f>
        <v>0</v>
      </c>
    </row>
    <row r="502" spans="1:20" ht="15" hidden="1" customHeight="1">
      <c r="A502" s="901" t="s">
        <v>73</v>
      </c>
      <c r="B502" s="885" t="s">
        <v>706</v>
      </c>
      <c r="C502" s="886" t="e">
        <f>ROUND((Q502-R502)/H502/12,0)</f>
        <v>#DIV/0!</v>
      </c>
      <c r="D502" s="886" t="e">
        <f>ROUND(R502/F502/12,0)</f>
        <v>#DIV/0!</v>
      </c>
      <c r="E502" s="906"/>
      <c r="F502" s="907"/>
      <c r="G502" s="907"/>
      <c r="H502" s="888">
        <f>E502+G502</f>
        <v>0</v>
      </c>
      <c r="I502" s="908"/>
      <c r="J502" s="909"/>
      <c r="K502" s="886" t="s">
        <v>706</v>
      </c>
      <c r="L502" s="886">
        <f>I502</f>
        <v>0</v>
      </c>
      <c r="M502" s="909"/>
      <c r="N502" s="909"/>
      <c r="O502" s="886" t="s">
        <v>706</v>
      </c>
      <c r="P502" s="886">
        <f>M502</f>
        <v>0</v>
      </c>
      <c r="Q502" s="886">
        <f>I502+M502</f>
        <v>0</v>
      </c>
      <c r="R502" s="886">
        <f>J502+N502</f>
        <v>0</v>
      </c>
      <c r="S502" s="886" t="s">
        <v>706</v>
      </c>
      <c r="T502" s="888">
        <f>Q502</f>
        <v>0</v>
      </c>
    </row>
    <row r="503" spans="1:20" ht="15" hidden="1" customHeight="1">
      <c r="A503" s="901" t="s">
        <v>74</v>
      </c>
      <c r="B503" s="885" t="s">
        <v>706</v>
      </c>
      <c r="C503" s="886" t="e">
        <f>ROUND((Q503-R503)/H503/12,0)</f>
        <v>#DIV/0!</v>
      </c>
      <c r="D503" s="886" t="e">
        <f>ROUND(R503/F503/12,0)</f>
        <v>#DIV/0!</v>
      </c>
      <c r="E503" s="906"/>
      <c r="F503" s="907"/>
      <c r="G503" s="907"/>
      <c r="H503" s="888">
        <f>E503+G503</f>
        <v>0</v>
      </c>
      <c r="I503" s="908"/>
      <c r="J503" s="909"/>
      <c r="K503" s="886" t="s">
        <v>706</v>
      </c>
      <c r="L503" s="886">
        <f>I503</f>
        <v>0</v>
      </c>
      <c r="M503" s="909"/>
      <c r="N503" s="909"/>
      <c r="O503" s="886" t="s">
        <v>706</v>
      </c>
      <c r="P503" s="886">
        <f>M503</f>
        <v>0</v>
      </c>
      <c r="Q503" s="886">
        <f>I503+M503</f>
        <v>0</v>
      </c>
      <c r="R503" s="886">
        <f>J503+N503</f>
        <v>0</v>
      </c>
      <c r="S503" s="886" t="s">
        <v>706</v>
      </c>
      <c r="T503" s="888">
        <f>Q503</f>
        <v>0</v>
      </c>
    </row>
    <row r="504" spans="1:20" ht="15.75" hidden="1" customHeight="1" thickBot="1">
      <c r="A504" s="918" t="s">
        <v>75</v>
      </c>
      <c r="B504" s="919" t="s">
        <v>706</v>
      </c>
      <c r="C504" s="920" t="s">
        <v>706</v>
      </c>
      <c r="D504" s="920" t="s">
        <v>706</v>
      </c>
      <c r="E504" s="921" t="s">
        <v>706</v>
      </c>
      <c r="F504" s="922" t="s">
        <v>706</v>
      </c>
      <c r="G504" s="922" t="s">
        <v>706</v>
      </c>
      <c r="H504" s="923" t="s">
        <v>706</v>
      </c>
      <c r="I504" s="924" t="s">
        <v>706</v>
      </c>
      <c r="J504" s="920" t="s">
        <v>706</v>
      </c>
      <c r="K504" s="925"/>
      <c r="L504" s="920">
        <f>K504</f>
        <v>0</v>
      </c>
      <c r="M504" s="920" t="s">
        <v>706</v>
      </c>
      <c r="N504" s="920" t="s">
        <v>706</v>
      </c>
      <c r="O504" s="925"/>
      <c r="P504" s="920">
        <f>O504</f>
        <v>0</v>
      </c>
      <c r="Q504" s="920" t="s">
        <v>706</v>
      </c>
      <c r="R504" s="920" t="s">
        <v>706</v>
      </c>
      <c r="S504" s="920">
        <f>K504+O504</f>
        <v>0</v>
      </c>
      <c r="T504" s="926">
        <f>S504</f>
        <v>0</v>
      </c>
    </row>
    <row r="505" spans="1:20" ht="15.75" hidden="1" customHeight="1">
      <c r="A505" s="895" t="s">
        <v>711</v>
      </c>
      <c r="B505" s="896" t="s">
        <v>706</v>
      </c>
      <c r="C505" s="897" t="e">
        <f>ROUND((Q505-R505)/H505/12,0)</f>
        <v>#DIV/0!</v>
      </c>
      <c r="D505" s="897" t="e">
        <f>ROUND(R505/F505/12,0)</f>
        <v>#DIV/0!</v>
      </c>
      <c r="E505" s="898">
        <f>E506+E507</f>
        <v>0</v>
      </c>
      <c r="F505" s="897">
        <f>F506+F507</f>
        <v>0</v>
      </c>
      <c r="G505" s="897">
        <f>G506+G507</f>
        <v>0</v>
      </c>
      <c r="H505" s="899">
        <f>IF(E505+G505=H506+H507,E505+G505, "CHYBA")</f>
        <v>0</v>
      </c>
      <c r="I505" s="900">
        <f>I506+I507</f>
        <v>0</v>
      </c>
      <c r="J505" s="897">
        <f t="shared" ref="J505" si="158">J506+J507</f>
        <v>0</v>
      </c>
      <c r="K505" s="897">
        <f>K508</f>
        <v>0</v>
      </c>
      <c r="L505" s="897">
        <f>IF(I505+K505=L506+L507+L508,I505+K505,"CHYBA")</f>
        <v>0</v>
      </c>
      <c r="M505" s="897">
        <f>M506+M507</f>
        <v>0</v>
      </c>
      <c r="N505" s="897">
        <f>N506+N507</f>
        <v>0</v>
      </c>
      <c r="O505" s="897">
        <f>O508</f>
        <v>0</v>
      </c>
      <c r="P505" s="897">
        <f>IF(M505+O505=P506+P507+P508,M505+O505,"CHYBA")</f>
        <v>0</v>
      </c>
      <c r="Q505" s="897">
        <f>Q506+Q507</f>
        <v>0</v>
      </c>
      <c r="R505" s="897">
        <f>R506+R507</f>
        <v>0</v>
      </c>
      <c r="S505" s="897">
        <f>S508</f>
        <v>0</v>
      </c>
      <c r="T505" s="899">
        <f>IF(Q505+S505=T506+T507+T508,Q505+S505,"CHYBA")</f>
        <v>0</v>
      </c>
    </row>
    <row r="506" spans="1:20" ht="15" hidden="1" customHeight="1">
      <c r="A506" s="901" t="s">
        <v>73</v>
      </c>
      <c r="B506" s="885" t="s">
        <v>706</v>
      </c>
      <c r="C506" s="886" t="e">
        <f>ROUND((Q506-R506)/H506/12,0)</f>
        <v>#DIV/0!</v>
      </c>
      <c r="D506" s="886" t="e">
        <f>ROUND(R506/F506/12,0)</f>
        <v>#DIV/0!</v>
      </c>
      <c r="E506" s="887">
        <f>E510+E514+E518+E522+E526+E530+E534</f>
        <v>0</v>
      </c>
      <c r="F506" s="886">
        <f>F510+F514+F518+F522+F526+F530+F534</f>
        <v>0</v>
      </c>
      <c r="G506" s="886">
        <f>G510+G514+G518+G522+G526+G530+G534</f>
        <v>0</v>
      </c>
      <c r="H506" s="888">
        <f>E506+G506</f>
        <v>0</v>
      </c>
      <c r="I506" s="889">
        <f>I510+I514+I518+I522+I526+I530+I534</f>
        <v>0</v>
      </c>
      <c r="J506" s="886">
        <f t="shared" ref="J506:J507" si="159">J510+J514+J518+J522+J526+J530+J534</f>
        <v>0</v>
      </c>
      <c r="K506" s="886" t="s">
        <v>706</v>
      </c>
      <c r="L506" s="886">
        <f>I506</f>
        <v>0</v>
      </c>
      <c r="M506" s="886">
        <f>M510+M514+M518+M522+M526+M530+M534</f>
        <v>0</v>
      </c>
      <c r="N506" s="886">
        <f t="shared" ref="N506:N507" si="160">N510+N514+N518+N522+N526+N530+N534</f>
        <v>0</v>
      </c>
      <c r="O506" s="886" t="s">
        <v>706</v>
      </c>
      <c r="P506" s="886">
        <f>M506</f>
        <v>0</v>
      </c>
      <c r="Q506" s="886">
        <f>I506+M506</f>
        <v>0</v>
      </c>
      <c r="R506" s="886">
        <f>J506+N506</f>
        <v>0</v>
      </c>
      <c r="S506" s="886" t="s">
        <v>706</v>
      </c>
      <c r="T506" s="888">
        <f>Q506</f>
        <v>0</v>
      </c>
    </row>
    <row r="507" spans="1:20" ht="15" hidden="1" customHeight="1">
      <c r="A507" s="901" t="s">
        <v>74</v>
      </c>
      <c r="B507" s="885" t="s">
        <v>706</v>
      </c>
      <c r="C507" s="886" t="e">
        <f>ROUND((Q507-R507)/H507/12,0)</f>
        <v>#DIV/0!</v>
      </c>
      <c r="D507" s="886" t="e">
        <f>ROUND(R507/F507/12,0)</f>
        <v>#DIV/0!</v>
      </c>
      <c r="E507" s="887">
        <f>E511+E515+E519+E523+E527+E531+E535</f>
        <v>0</v>
      </c>
      <c r="F507" s="886">
        <f t="shared" ref="F507:G507" si="161">F511+F515+F519+F523+F527+F531+F535</f>
        <v>0</v>
      </c>
      <c r="G507" s="886">
        <f t="shared" si="161"/>
        <v>0</v>
      </c>
      <c r="H507" s="888">
        <f>E507+G507</f>
        <v>0</v>
      </c>
      <c r="I507" s="889">
        <f>I511+I515+I519+I523+I527+I531+I535</f>
        <v>0</v>
      </c>
      <c r="J507" s="886">
        <f t="shared" si="159"/>
        <v>0</v>
      </c>
      <c r="K507" s="886" t="s">
        <v>706</v>
      </c>
      <c r="L507" s="886">
        <f>I507</f>
        <v>0</v>
      </c>
      <c r="M507" s="886">
        <f>M511+M515+M519+M523+M527+M531+M535</f>
        <v>0</v>
      </c>
      <c r="N507" s="886">
        <f t="shared" si="160"/>
        <v>0</v>
      </c>
      <c r="O507" s="886" t="s">
        <v>706</v>
      </c>
      <c r="P507" s="886">
        <f>M507</f>
        <v>0</v>
      </c>
      <c r="Q507" s="886">
        <f>I507+M507</f>
        <v>0</v>
      </c>
      <c r="R507" s="886">
        <f>J507+N507</f>
        <v>0</v>
      </c>
      <c r="S507" s="886" t="s">
        <v>706</v>
      </c>
      <c r="T507" s="888">
        <f>Q507</f>
        <v>0</v>
      </c>
    </row>
    <row r="508" spans="1:20" ht="15" hidden="1" customHeight="1">
      <c r="A508" s="901" t="s">
        <v>75</v>
      </c>
      <c r="B508" s="885" t="s">
        <v>706</v>
      </c>
      <c r="C508" s="886" t="s">
        <v>706</v>
      </c>
      <c r="D508" s="886" t="s">
        <v>706</v>
      </c>
      <c r="E508" s="891" t="s">
        <v>706</v>
      </c>
      <c r="F508" s="892" t="s">
        <v>706</v>
      </c>
      <c r="G508" s="892" t="s">
        <v>706</v>
      </c>
      <c r="H508" s="893" t="s">
        <v>706</v>
      </c>
      <c r="I508" s="889" t="s">
        <v>706</v>
      </c>
      <c r="J508" s="886" t="s">
        <v>706</v>
      </c>
      <c r="K508" s="886">
        <f>K512+K516+K520+K524+K528+K532+K536</f>
        <v>0</v>
      </c>
      <c r="L508" s="886">
        <f>K508</f>
        <v>0</v>
      </c>
      <c r="M508" s="886" t="s">
        <v>706</v>
      </c>
      <c r="N508" s="886" t="s">
        <v>706</v>
      </c>
      <c r="O508" s="886">
        <f>O512+O516+O520+O524+O528+O532+O536</f>
        <v>0</v>
      </c>
      <c r="P508" s="886">
        <f>O508</f>
        <v>0</v>
      </c>
      <c r="Q508" s="886" t="s">
        <v>706</v>
      </c>
      <c r="R508" s="886" t="s">
        <v>706</v>
      </c>
      <c r="S508" s="886">
        <f>K508+O508</f>
        <v>0</v>
      </c>
      <c r="T508" s="888">
        <f>S508</f>
        <v>0</v>
      </c>
    </row>
    <row r="509" spans="1:20" ht="18" hidden="1" customHeight="1">
      <c r="A509" s="902" t="s">
        <v>708</v>
      </c>
      <c r="B509" s="903"/>
      <c r="C509" s="886" t="e">
        <f>ROUND((Q509-R509)/H509/12,0)</f>
        <v>#DIV/0!</v>
      </c>
      <c r="D509" s="886" t="e">
        <f>ROUND(R509/F509/12,0)</f>
        <v>#DIV/0!</v>
      </c>
      <c r="E509" s="891">
        <f>E510+E511</f>
        <v>0</v>
      </c>
      <c r="F509" s="892">
        <f>F510+F511</f>
        <v>0</v>
      </c>
      <c r="G509" s="892">
        <f>G510+G511</f>
        <v>0</v>
      </c>
      <c r="H509" s="893">
        <f>IF(E509+G509=H510+H511,E509+G509, "CHYBA")</f>
        <v>0</v>
      </c>
      <c r="I509" s="904">
        <f>I510+I511</f>
        <v>0</v>
      </c>
      <c r="J509" s="905">
        <f>J510+J511</f>
        <v>0</v>
      </c>
      <c r="K509" s="905">
        <f>K512</f>
        <v>0</v>
      </c>
      <c r="L509" s="905">
        <f>IF(I509+K509=L510+L511+L512,I509+K509,"CHYBA")</f>
        <v>0</v>
      </c>
      <c r="M509" s="886">
        <f>M510+M511</f>
        <v>0</v>
      </c>
      <c r="N509" s="886">
        <f>N510+N511</f>
        <v>0</v>
      </c>
      <c r="O509" s="886">
        <f>O512</f>
        <v>0</v>
      </c>
      <c r="P509" s="886">
        <f>IF(M509+O509=P510+P511+P512,M509+O509,"CHYBA")</f>
        <v>0</v>
      </c>
      <c r="Q509" s="886">
        <f>Q510+Q511</f>
        <v>0</v>
      </c>
      <c r="R509" s="886">
        <f>R510+R511</f>
        <v>0</v>
      </c>
      <c r="S509" s="886">
        <f>S512</f>
        <v>0</v>
      </c>
      <c r="T509" s="888">
        <f>IF(Q509+S509=T510+T511+T512,Q509+S509,"CHYBA")</f>
        <v>0</v>
      </c>
    </row>
    <row r="510" spans="1:20" ht="15" hidden="1" customHeight="1">
      <c r="A510" s="901" t="s">
        <v>73</v>
      </c>
      <c r="B510" s="885" t="s">
        <v>706</v>
      </c>
      <c r="C510" s="886" t="e">
        <f>ROUND((Q510-R510)/H510/12,0)</f>
        <v>#DIV/0!</v>
      </c>
      <c r="D510" s="886" t="e">
        <f>ROUND(R510/F510/12,0)</f>
        <v>#DIV/0!</v>
      </c>
      <c r="E510" s="906"/>
      <c r="F510" s="907"/>
      <c r="G510" s="907"/>
      <c r="H510" s="888">
        <f>E510+G510</f>
        <v>0</v>
      </c>
      <c r="I510" s="908"/>
      <c r="J510" s="909"/>
      <c r="K510" s="905" t="s">
        <v>706</v>
      </c>
      <c r="L510" s="905">
        <f>I510</f>
        <v>0</v>
      </c>
      <c r="M510" s="909"/>
      <c r="N510" s="909"/>
      <c r="O510" s="886" t="s">
        <v>706</v>
      </c>
      <c r="P510" s="886">
        <f>M510</f>
        <v>0</v>
      </c>
      <c r="Q510" s="886">
        <f>I510+M510</f>
        <v>0</v>
      </c>
      <c r="R510" s="886">
        <f>J510+N510</f>
        <v>0</v>
      </c>
      <c r="S510" s="886" t="s">
        <v>706</v>
      </c>
      <c r="T510" s="888">
        <f>Q510</f>
        <v>0</v>
      </c>
    </row>
    <row r="511" spans="1:20" ht="15" hidden="1" customHeight="1">
      <c r="A511" s="901" t="s">
        <v>74</v>
      </c>
      <c r="B511" s="885" t="s">
        <v>706</v>
      </c>
      <c r="C511" s="886" t="e">
        <f>ROUND((Q511-R511)/H511/12,0)</f>
        <v>#DIV/0!</v>
      </c>
      <c r="D511" s="886" t="e">
        <f>ROUND(R511/F511/12,0)</f>
        <v>#DIV/0!</v>
      </c>
      <c r="E511" s="906"/>
      <c r="F511" s="907"/>
      <c r="G511" s="907"/>
      <c r="H511" s="888">
        <f>E511+G511</f>
        <v>0</v>
      </c>
      <c r="I511" s="908"/>
      <c r="J511" s="909"/>
      <c r="K511" s="905" t="s">
        <v>706</v>
      </c>
      <c r="L511" s="905">
        <f>I511</f>
        <v>0</v>
      </c>
      <c r="M511" s="909"/>
      <c r="N511" s="909"/>
      <c r="O511" s="886" t="s">
        <v>706</v>
      </c>
      <c r="P511" s="886">
        <f>M511</f>
        <v>0</v>
      </c>
      <c r="Q511" s="886">
        <f>I511+M511</f>
        <v>0</v>
      </c>
      <c r="R511" s="886">
        <f>J511+N511</f>
        <v>0</v>
      </c>
      <c r="S511" s="886" t="s">
        <v>706</v>
      </c>
      <c r="T511" s="888">
        <f>Q511</f>
        <v>0</v>
      </c>
    </row>
    <row r="512" spans="1:20" ht="15" hidden="1" customHeight="1">
      <c r="A512" s="901" t="s">
        <v>75</v>
      </c>
      <c r="B512" s="885" t="s">
        <v>706</v>
      </c>
      <c r="C512" s="886" t="s">
        <v>706</v>
      </c>
      <c r="D512" s="886" t="s">
        <v>706</v>
      </c>
      <c r="E512" s="891" t="s">
        <v>706</v>
      </c>
      <c r="F512" s="892" t="s">
        <v>706</v>
      </c>
      <c r="G512" s="892" t="s">
        <v>706</v>
      </c>
      <c r="H512" s="893" t="s">
        <v>706</v>
      </c>
      <c r="I512" s="889" t="s">
        <v>706</v>
      </c>
      <c r="J512" s="886" t="s">
        <v>706</v>
      </c>
      <c r="K512" s="909"/>
      <c r="L512" s="905">
        <f>K512</f>
        <v>0</v>
      </c>
      <c r="M512" s="886" t="s">
        <v>706</v>
      </c>
      <c r="N512" s="886" t="s">
        <v>706</v>
      </c>
      <c r="O512" s="909"/>
      <c r="P512" s="886">
        <f>O512</f>
        <v>0</v>
      </c>
      <c r="Q512" s="886" t="s">
        <v>706</v>
      </c>
      <c r="R512" s="886" t="s">
        <v>706</v>
      </c>
      <c r="S512" s="886">
        <f>K512+O512</f>
        <v>0</v>
      </c>
      <c r="T512" s="888">
        <f>S512</f>
        <v>0</v>
      </c>
    </row>
    <row r="513" spans="1:20" ht="18" hidden="1" customHeight="1">
      <c r="A513" s="902" t="s">
        <v>708</v>
      </c>
      <c r="B513" s="903"/>
      <c r="C513" s="886" t="e">
        <f>ROUND((Q513-R513)/H513/12,0)</f>
        <v>#DIV/0!</v>
      </c>
      <c r="D513" s="886" t="e">
        <f>ROUND(R513/F513/12,0)</f>
        <v>#DIV/0!</v>
      </c>
      <c r="E513" s="891">
        <f>E514+E515</f>
        <v>0</v>
      </c>
      <c r="F513" s="892">
        <f>F514+F515</f>
        <v>0</v>
      </c>
      <c r="G513" s="892">
        <f>G514+G515</f>
        <v>0</v>
      </c>
      <c r="H513" s="893">
        <f>IF(E513+G513=H514+H515,E513+G513, "CHYBA")</f>
        <v>0</v>
      </c>
      <c r="I513" s="889">
        <f>I514+I515</f>
        <v>0</v>
      </c>
      <c r="J513" s="886">
        <f t="shared" ref="J513" si="162">J514+J515</f>
        <v>0</v>
      </c>
      <c r="K513" s="886">
        <f>K516</f>
        <v>0</v>
      </c>
      <c r="L513" s="886">
        <f>IF(I513+K513=L514+L515+L516,I513+K513,"CHYBA")</f>
        <v>0</v>
      </c>
      <c r="M513" s="886">
        <f>M514+M515</f>
        <v>0</v>
      </c>
      <c r="N513" s="886">
        <f>N514+N515</f>
        <v>0</v>
      </c>
      <c r="O513" s="886">
        <f>O516</f>
        <v>0</v>
      </c>
      <c r="P513" s="886">
        <f>IF(M513+O513=P514+P515+P516,M513+O513,"CHYBA")</f>
        <v>0</v>
      </c>
      <c r="Q513" s="886">
        <f>Q514+Q515</f>
        <v>0</v>
      </c>
      <c r="R513" s="886">
        <f>R514+R515</f>
        <v>0</v>
      </c>
      <c r="S513" s="886">
        <f>S516</f>
        <v>0</v>
      </c>
      <c r="T513" s="888">
        <f>IF(Q513+S513=T514+T515+T516,Q513+S513,"CHYBA")</f>
        <v>0</v>
      </c>
    </row>
    <row r="514" spans="1:20" ht="15" hidden="1" customHeight="1">
      <c r="A514" s="901" t="s">
        <v>73</v>
      </c>
      <c r="B514" s="885" t="s">
        <v>706</v>
      </c>
      <c r="C514" s="886" t="e">
        <f>ROUND((Q514-R514)/H514/12,0)</f>
        <v>#DIV/0!</v>
      </c>
      <c r="D514" s="886" t="e">
        <f>ROUND(R514/F514/12,0)</f>
        <v>#DIV/0!</v>
      </c>
      <c r="E514" s="906"/>
      <c r="F514" s="907"/>
      <c r="G514" s="907"/>
      <c r="H514" s="888">
        <f>E514+G514</f>
        <v>0</v>
      </c>
      <c r="I514" s="908"/>
      <c r="J514" s="909"/>
      <c r="K514" s="886" t="s">
        <v>706</v>
      </c>
      <c r="L514" s="886">
        <f>I514</f>
        <v>0</v>
      </c>
      <c r="M514" s="909"/>
      <c r="N514" s="909"/>
      <c r="O514" s="886" t="s">
        <v>706</v>
      </c>
      <c r="P514" s="886">
        <f>M514</f>
        <v>0</v>
      </c>
      <c r="Q514" s="886">
        <f>I514+M514</f>
        <v>0</v>
      </c>
      <c r="R514" s="886">
        <f>J514+N514</f>
        <v>0</v>
      </c>
      <c r="S514" s="886" t="s">
        <v>706</v>
      </c>
      <c r="T514" s="888">
        <f>Q514</f>
        <v>0</v>
      </c>
    </row>
    <row r="515" spans="1:20" ht="15" hidden="1" customHeight="1">
      <c r="A515" s="901" t="s">
        <v>74</v>
      </c>
      <c r="B515" s="885" t="s">
        <v>706</v>
      </c>
      <c r="C515" s="886" t="e">
        <f>ROUND((Q515-R515)/H515/12,0)</f>
        <v>#DIV/0!</v>
      </c>
      <c r="D515" s="886" t="e">
        <f>ROUND(R515/F515/12,0)</f>
        <v>#DIV/0!</v>
      </c>
      <c r="E515" s="906"/>
      <c r="F515" s="907"/>
      <c r="G515" s="907"/>
      <c r="H515" s="888">
        <f>E515+G515</f>
        <v>0</v>
      </c>
      <c r="I515" s="908"/>
      <c r="J515" s="909"/>
      <c r="K515" s="886" t="s">
        <v>706</v>
      </c>
      <c r="L515" s="886">
        <f>I515</f>
        <v>0</v>
      </c>
      <c r="M515" s="909"/>
      <c r="N515" s="909"/>
      <c r="O515" s="886" t="s">
        <v>706</v>
      </c>
      <c r="P515" s="886">
        <f>M515</f>
        <v>0</v>
      </c>
      <c r="Q515" s="886">
        <f>I515+M515</f>
        <v>0</v>
      </c>
      <c r="R515" s="886">
        <f>J515+N515</f>
        <v>0</v>
      </c>
      <c r="S515" s="886" t="s">
        <v>706</v>
      </c>
      <c r="T515" s="888">
        <f>Q515</f>
        <v>0</v>
      </c>
    </row>
    <row r="516" spans="1:20" ht="15" hidden="1" customHeight="1">
      <c r="A516" s="901" t="s">
        <v>75</v>
      </c>
      <c r="B516" s="885" t="s">
        <v>706</v>
      </c>
      <c r="C516" s="886" t="s">
        <v>706</v>
      </c>
      <c r="D516" s="886" t="s">
        <v>706</v>
      </c>
      <c r="E516" s="891" t="s">
        <v>706</v>
      </c>
      <c r="F516" s="892" t="s">
        <v>706</v>
      </c>
      <c r="G516" s="892" t="s">
        <v>706</v>
      </c>
      <c r="H516" s="893" t="s">
        <v>706</v>
      </c>
      <c r="I516" s="889" t="s">
        <v>706</v>
      </c>
      <c r="J516" s="886" t="s">
        <v>706</v>
      </c>
      <c r="K516" s="909"/>
      <c r="L516" s="886">
        <f>K516</f>
        <v>0</v>
      </c>
      <c r="M516" s="886" t="s">
        <v>706</v>
      </c>
      <c r="N516" s="886" t="s">
        <v>706</v>
      </c>
      <c r="O516" s="909"/>
      <c r="P516" s="886">
        <f>O516</f>
        <v>0</v>
      </c>
      <c r="Q516" s="886" t="s">
        <v>706</v>
      </c>
      <c r="R516" s="886" t="s">
        <v>706</v>
      </c>
      <c r="S516" s="886">
        <f>K516+O516</f>
        <v>0</v>
      </c>
      <c r="T516" s="888">
        <f>S516</f>
        <v>0</v>
      </c>
    </row>
    <row r="517" spans="1:20" ht="18" hidden="1" customHeight="1">
      <c r="A517" s="902" t="s">
        <v>708</v>
      </c>
      <c r="B517" s="903"/>
      <c r="C517" s="886" t="e">
        <f>ROUND((Q517-R517)/H517/12,0)</f>
        <v>#DIV/0!</v>
      </c>
      <c r="D517" s="886" t="e">
        <f>ROUND(R517/F517/12,0)</f>
        <v>#DIV/0!</v>
      </c>
      <c r="E517" s="891">
        <f>E518+E519</f>
        <v>0</v>
      </c>
      <c r="F517" s="892">
        <f>F518+F519</f>
        <v>0</v>
      </c>
      <c r="G517" s="892">
        <f>G518+G519</f>
        <v>0</v>
      </c>
      <c r="H517" s="893">
        <f>IF(E517+G517=H518+H519,E517+G517, "CHYBA")</f>
        <v>0</v>
      </c>
      <c r="I517" s="889">
        <f>I518+I519</f>
        <v>0</v>
      </c>
      <c r="J517" s="886">
        <f t="shared" ref="J517" si="163">J518+J519</f>
        <v>0</v>
      </c>
      <c r="K517" s="886">
        <f>K520</f>
        <v>0</v>
      </c>
      <c r="L517" s="886">
        <f>IF(I517+K517=L518+L519+L520,I517+K517,"CHYBA")</f>
        <v>0</v>
      </c>
      <c r="M517" s="886">
        <f>M518+M519</f>
        <v>0</v>
      </c>
      <c r="N517" s="886">
        <f>N518+N519</f>
        <v>0</v>
      </c>
      <c r="O517" s="886">
        <f>O520</f>
        <v>0</v>
      </c>
      <c r="P517" s="886">
        <f>IF(M517+O517=P518+P519+P520,M517+O517,"CHYBA")</f>
        <v>0</v>
      </c>
      <c r="Q517" s="886">
        <f>Q518+Q519</f>
        <v>0</v>
      </c>
      <c r="R517" s="886">
        <f>R518+R519</f>
        <v>0</v>
      </c>
      <c r="S517" s="886">
        <f>S520</f>
        <v>0</v>
      </c>
      <c r="T517" s="888">
        <f>IF(Q517+S517=T518+T519+T520,Q517+S517,"CHYBA")</f>
        <v>0</v>
      </c>
    </row>
    <row r="518" spans="1:20" ht="15" hidden="1" customHeight="1">
      <c r="A518" s="901" t="s">
        <v>73</v>
      </c>
      <c r="B518" s="885" t="s">
        <v>706</v>
      </c>
      <c r="C518" s="886" t="e">
        <f>ROUND((Q518-R518)/H518/12,0)</f>
        <v>#DIV/0!</v>
      </c>
      <c r="D518" s="886" t="e">
        <f>ROUND(R518/F518/12,0)</f>
        <v>#DIV/0!</v>
      </c>
      <c r="E518" s="906"/>
      <c r="F518" s="907"/>
      <c r="G518" s="907"/>
      <c r="H518" s="888">
        <f>E518+G518</f>
        <v>0</v>
      </c>
      <c r="I518" s="908"/>
      <c r="J518" s="909"/>
      <c r="K518" s="886" t="s">
        <v>706</v>
      </c>
      <c r="L518" s="886">
        <f>I518</f>
        <v>0</v>
      </c>
      <c r="M518" s="909"/>
      <c r="N518" s="909"/>
      <c r="O518" s="886" t="s">
        <v>706</v>
      </c>
      <c r="P518" s="886">
        <f>M518</f>
        <v>0</v>
      </c>
      <c r="Q518" s="886">
        <f>I518+M518</f>
        <v>0</v>
      </c>
      <c r="R518" s="886">
        <f>J518+N518</f>
        <v>0</v>
      </c>
      <c r="S518" s="886" t="s">
        <v>706</v>
      </c>
      <c r="T518" s="888">
        <f>Q518</f>
        <v>0</v>
      </c>
    </row>
    <row r="519" spans="1:20" ht="15" hidden="1" customHeight="1">
      <c r="A519" s="901" t="s">
        <v>74</v>
      </c>
      <c r="B519" s="885" t="s">
        <v>706</v>
      </c>
      <c r="C519" s="886" t="e">
        <f>ROUND((Q519-R519)/H519/12,0)</f>
        <v>#DIV/0!</v>
      </c>
      <c r="D519" s="886" t="e">
        <f>ROUND(R519/F519/12,0)</f>
        <v>#DIV/0!</v>
      </c>
      <c r="E519" s="906"/>
      <c r="F519" s="907"/>
      <c r="G519" s="907"/>
      <c r="H519" s="888">
        <f>E519+G519</f>
        <v>0</v>
      </c>
      <c r="I519" s="908"/>
      <c r="J519" s="909"/>
      <c r="K519" s="886" t="s">
        <v>706</v>
      </c>
      <c r="L519" s="886">
        <f>I519</f>
        <v>0</v>
      </c>
      <c r="M519" s="909"/>
      <c r="N519" s="909"/>
      <c r="O519" s="886" t="s">
        <v>706</v>
      </c>
      <c r="P519" s="886">
        <f>M519</f>
        <v>0</v>
      </c>
      <c r="Q519" s="886">
        <f>I519+M519</f>
        <v>0</v>
      </c>
      <c r="R519" s="886">
        <f>J519+N519</f>
        <v>0</v>
      </c>
      <c r="S519" s="886" t="s">
        <v>706</v>
      </c>
      <c r="T519" s="888">
        <f>Q519</f>
        <v>0</v>
      </c>
    </row>
    <row r="520" spans="1:20" ht="15" hidden="1" customHeight="1">
      <c r="A520" s="901" t="s">
        <v>75</v>
      </c>
      <c r="B520" s="885" t="s">
        <v>706</v>
      </c>
      <c r="C520" s="886" t="s">
        <v>706</v>
      </c>
      <c r="D520" s="886" t="s">
        <v>706</v>
      </c>
      <c r="E520" s="891" t="s">
        <v>706</v>
      </c>
      <c r="F520" s="892" t="s">
        <v>706</v>
      </c>
      <c r="G520" s="892" t="s">
        <v>706</v>
      </c>
      <c r="H520" s="893" t="s">
        <v>706</v>
      </c>
      <c r="I520" s="889" t="s">
        <v>706</v>
      </c>
      <c r="J520" s="886" t="s">
        <v>706</v>
      </c>
      <c r="K520" s="909"/>
      <c r="L520" s="886">
        <f>K520</f>
        <v>0</v>
      </c>
      <c r="M520" s="886" t="s">
        <v>706</v>
      </c>
      <c r="N520" s="886" t="s">
        <v>706</v>
      </c>
      <c r="O520" s="909"/>
      <c r="P520" s="886">
        <f>O520</f>
        <v>0</v>
      </c>
      <c r="Q520" s="886" t="s">
        <v>706</v>
      </c>
      <c r="R520" s="886" t="s">
        <v>706</v>
      </c>
      <c r="S520" s="886">
        <f>K520+O520</f>
        <v>0</v>
      </c>
      <c r="T520" s="888">
        <f>S520</f>
        <v>0</v>
      </c>
    </row>
    <row r="521" spans="1:20" ht="18" hidden="1" customHeight="1">
      <c r="A521" s="902" t="s">
        <v>708</v>
      </c>
      <c r="B521" s="903"/>
      <c r="C521" s="886" t="e">
        <f>ROUND((Q521-R521)/H521/12,0)</f>
        <v>#DIV/0!</v>
      </c>
      <c r="D521" s="886" t="e">
        <f>ROUND(R521/F521/12,0)</f>
        <v>#DIV/0!</v>
      </c>
      <c r="E521" s="891">
        <f>E522+E523</f>
        <v>0</v>
      </c>
      <c r="F521" s="892">
        <f>F522+F523</f>
        <v>0</v>
      </c>
      <c r="G521" s="892">
        <f>G522+G523</f>
        <v>0</v>
      </c>
      <c r="H521" s="893">
        <f>IF(E521+G521=H522+H523,E521+G521, "CHYBA")</f>
        <v>0</v>
      </c>
      <c r="I521" s="889">
        <f>I522+I523</f>
        <v>0</v>
      </c>
      <c r="J521" s="886">
        <f t="shared" ref="J521" si="164">J522+J523</f>
        <v>0</v>
      </c>
      <c r="K521" s="886">
        <f>K524</f>
        <v>0</v>
      </c>
      <c r="L521" s="886">
        <f>IF(I521+K521=L522+L523+L524,I521+K521,"CHYBA")</f>
        <v>0</v>
      </c>
      <c r="M521" s="886">
        <f>M522+M523</f>
        <v>0</v>
      </c>
      <c r="N521" s="886">
        <f>N522+N523</f>
        <v>0</v>
      </c>
      <c r="O521" s="886">
        <f>O524</f>
        <v>0</v>
      </c>
      <c r="P521" s="886">
        <f>IF(M521+O521=P522+P523+P524,M521+O521,"CHYBA")</f>
        <v>0</v>
      </c>
      <c r="Q521" s="886">
        <f>Q522+Q523</f>
        <v>0</v>
      </c>
      <c r="R521" s="886">
        <f>R522+R523</f>
        <v>0</v>
      </c>
      <c r="S521" s="886">
        <f>S524</f>
        <v>0</v>
      </c>
      <c r="T521" s="888">
        <f>IF(Q521+S521=T522+T523+T524,Q521+S521,"CHYBA")</f>
        <v>0</v>
      </c>
    </row>
    <row r="522" spans="1:20" ht="15" hidden="1" customHeight="1">
      <c r="A522" s="901" t="s">
        <v>73</v>
      </c>
      <c r="B522" s="885" t="s">
        <v>706</v>
      </c>
      <c r="C522" s="886" t="e">
        <f>ROUND((Q522-R522)/H522/12,0)</f>
        <v>#DIV/0!</v>
      </c>
      <c r="D522" s="886" t="e">
        <f>ROUND(R522/F522/12,0)</f>
        <v>#DIV/0!</v>
      </c>
      <c r="E522" s="906"/>
      <c r="F522" s="907"/>
      <c r="G522" s="907"/>
      <c r="H522" s="888">
        <f>E522+G522</f>
        <v>0</v>
      </c>
      <c r="I522" s="908"/>
      <c r="J522" s="909"/>
      <c r="K522" s="886" t="s">
        <v>706</v>
      </c>
      <c r="L522" s="886">
        <f>I522</f>
        <v>0</v>
      </c>
      <c r="M522" s="909"/>
      <c r="N522" s="909"/>
      <c r="O522" s="886" t="s">
        <v>706</v>
      </c>
      <c r="P522" s="886">
        <f>M522</f>
        <v>0</v>
      </c>
      <c r="Q522" s="886">
        <f>I522+M522</f>
        <v>0</v>
      </c>
      <c r="R522" s="886">
        <f>J522+N522</f>
        <v>0</v>
      </c>
      <c r="S522" s="886" t="s">
        <v>706</v>
      </c>
      <c r="T522" s="888">
        <f>Q522</f>
        <v>0</v>
      </c>
    </row>
    <row r="523" spans="1:20" ht="15" hidden="1" customHeight="1">
      <c r="A523" s="901" t="s">
        <v>74</v>
      </c>
      <c r="B523" s="885" t="s">
        <v>706</v>
      </c>
      <c r="C523" s="886" t="e">
        <f>ROUND((Q523-R523)/H523/12,0)</f>
        <v>#DIV/0!</v>
      </c>
      <c r="D523" s="886" t="e">
        <f>ROUND(R523/F523/12,0)</f>
        <v>#DIV/0!</v>
      </c>
      <c r="E523" s="906"/>
      <c r="F523" s="907"/>
      <c r="G523" s="907"/>
      <c r="H523" s="888">
        <f>E523+G523</f>
        <v>0</v>
      </c>
      <c r="I523" s="908"/>
      <c r="J523" s="909"/>
      <c r="K523" s="886" t="s">
        <v>706</v>
      </c>
      <c r="L523" s="886">
        <f>I523</f>
        <v>0</v>
      </c>
      <c r="M523" s="909"/>
      <c r="N523" s="909"/>
      <c r="O523" s="886" t="s">
        <v>706</v>
      </c>
      <c r="P523" s="886">
        <f>M523</f>
        <v>0</v>
      </c>
      <c r="Q523" s="886">
        <f>I523+M523</f>
        <v>0</v>
      </c>
      <c r="R523" s="886">
        <f>J523+N523</f>
        <v>0</v>
      </c>
      <c r="S523" s="886" t="s">
        <v>706</v>
      </c>
      <c r="T523" s="888">
        <f>Q523</f>
        <v>0</v>
      </c>
    </row>
    <row r="524" spans="1:20" ht="15" hidden="1" customHeight="1">
      <c r="A524" s="901" t="s">
        <v>75</v>
      </c>
      <c r="B524" s="885" t="s">
        <v>706</v>
      </c>
      <c r="C524" s="886" t="s">
        <v>706</v>
      </c>
      <c r="D524" s="886" t="s">
        <v>706</v>
      </c>
      <c r="E524" s="891" t="s">
        <v>706</v>
      </c>
      <c r="F524" s="892" t="s">
        <v>706</v>
      </c>
      <c r="G524" s="892" t="s">
        <v>706</v>
      </c>
      <c r="H524" s="893" t="s">
        <v>706</v>
      </c>
      <c r="I524" s="889" t="s">
        <v>706</v>
      </c>
      <c r="J524" s="886" t="s">
        <v>706</v>
      </c>
      <c r="K524" s="909"/>
      <c r="L524" s="886">
        <f>K524</f>
        <v>0</v>
      </c>
      <c r="M524" s="886" t="s">
        <v>706</v>
      </c>
      <c r="N524" s="886" t="s">
        <v>706</v>
      </c>
      <c r="O524" s="909"/>
      <c r="P524" s="886">
        <f>O524</f>
        <v>0</v>
      </c>
      <c r="Q524" s="886" t="s">
        <v>706</v>
      </c>
      <c r="R524" s="886" t="s">
        <v>706</v>
      </c>
      <c r="S524" s="886">
        <f>K524+O524</f>
        <v>0</v>
      </c>
      <c r="T524" s="888">
        <f>S524</f>
        <v>0</v>
      </c>
    </row>
    <row r="525" spans="1:20" ht="18" hidden="1" customHeight="1">
      <c r="A525" s="902" t="s">
        <v>708</v>
      </c>
      <c r="B525" s="903"/>
      <c r="C525" s="886" t="e">
        <f>ROUND((Q525-R525)/H525/12,0)</f>
        <v>#DIV/0!</v>
      </c>
      <c r="D525" s="886" t="e">
        <f>ROUND(R525/F525/12,0)</f>
        <v>#DIV/0!</v>
      </c>
      <c r="E525" s="891">
        <f>E526+E527</f>
        <v>0</v>
      </c>
      <c r="F525" s="892">
        <f>F526+F527</f>
        <v>0</v>
      </c>
      <c r="G525" s="892">
        <f>G526+G527</f>
        <v>0</v>
      </c>
      <c r="H525" s="893">
        <f>IF(E525+G525=H526+H527,E525+G525, "CHYBA")</f>
        <v>0</v>
      </c>
      <c r="I525" s="889">
        <f>I526+I527</f>
        <v>0</v>
      </c>
      <c r="J525" s="886">
        <f t="shared" ref="J525" si="165">J526+J527</f>
        <v>0</v>
      </c>
      <c r="K525" s="886">
        <f>K528</f>
        <v>0</v>
      </c>
      <c r="L525" s="886">
        <f>IF(I525+K525=L526+L527+L528,I525+K525,"CHYBA")</f>
        <v>0</v>
      </c>
      <c r="M525" s="886">
        <f>M526+M527</f>
        <v>0</v>
      </c>
      <c r="N525" s="886">
        <f>N526+N527</f>
        <v>0</v>
      </c>
      <c r="O525" s="886">
        <f>O528</f>
        <v>0</v>
      </c>
      <c r="P525" s="886">
        <f>IF(M525+O525=P526+P527+P528,M525+O525,"CHYBA")</f>
        <v>0</v>
      </c>
      <c r="Q525" s="886">
        <f>Q526+Q527</f>
        <v>0</v>
      </c>
      <c r="R525" s="886">
        <f>R526+R527</f>
        <v>0</v>
      </c>
      <c r="S525" s="886">
        <f>S528</f>
        <v>0</v>
      </c>
      <c r="T525" s="888">
        <f>IF(Q525+S525=T526+T527+T528,Q525+S525,"CHYBA")</f>
        <v>0</v>
      </c>
    </row>
    <row r="526" spans="1:20" ht="15" hidden="1" customHeight="1">
      <c r="A526" s="901" t="s">
        <v>73</v>
      </c>
      <c r="B526" s="885" t="s">
        <v>706</v>
      </c>
      <c r="C526" s="886" t="e">
        <f>ROUND((Q526-R526)/H526/12,0)</f>
        <v>#DIV/0!</v>
      </c>
      <c r="D526" s="886" t="e">
        <f>ROUND(R526/F526/12,0)</f>
        <v>#DIV/0!</v>
      </c>
      <c r="E526" s="906"/>
      <c r="F526" s="907"/>
      <c r="G526" s="907"/>
      <c r="H526" s="888">
        <f>E526+G526</f>
        <v>0</v>
      </c>
      <c r="I526" s="908"/>
      <c r="J526" s="909"/>
      <c r="K526" s="886" t="s">
        <v>706</v>
      </c>
      <c r="L526" s="886">
        <f>I526</f>
        <v>0</v>
      </c>
      <c r="M526" s="909"/>
      <c r="N526" s="909"/>
      <c r="O526" s="886" t="s">
        <v>706</v>
      </c>
      <c r="P526" s="886">
        <f>M526</f>
        <v>0</v>
      </c>
      <c r="Q526" s="886">
        <f>I526+M526</f>
        <v>0</v>
      </c>
      <c r="R526" s="886">
        <f>J526+N526</f>
        <v>0</v>
      </c>
      <c r="S526" s="886" t="s">
        <v>706</v>
      </c>
      <c r="T526" s="888">
        <f>Q526</f>
        <v>0</v>
      </c>
    </row>
    <row r="527" spans="1:20" ht="15" hidden="1" customHeight="1">
      <c r="A527" s="901" t="s">
        <v>74</v>
      </c>
      <c r="B527" s="885" t="s">
        <v>706</v>
      </c>
      <c r="C527" s="886" t="e">
        <f>ROUND((Q527-R527)/H527/12,0)</f>
        <v>#DIV/0!</v>
      </c>
      <c r="D527" s="886" t="e">
        <f>ROUND(R527/F527/12,0)</f>
        <v>#DIV/0!</v>
      </c>
      <c r="E527" s="906"/>
      <c r="F527" s="907"/>
      <c r="G527" s="907"/>
      <c r="H527" s="888">
        <f>E527+G527</f>
        <v>0</v>
      </c>
      <c r="I527" s="908"/>
      <c r="J527" s="909"/>
      <c r="K527" s="886" t="s">
        <v>706</v>
      </c>
      <c r="L527" s="886">
        <f>I527</f>
        <v>0</v>
      </c>
      <c r="M527" s="909"/>
      <c r="N527" s="909"/>
      <c r="O527" s="886" t="s">
        <v>706</v>
      </c>
      <c r="P527" s="886">
        <f>M527</f>
        <v>0</v>
      </c>
      <c r="Q527" s="886">
        <f>I527+M527</f>
        <v>0</v>
      </c>
      <c r="R527" s="886">
        <f>J527+N527</f>
        <v>0</v>
      </c>
      <c r="S527" s="886" t="s">
        <v>706</v>
      </c>
      <c r="T527" s="888">
        <f>Q527</f>
        <v>0</v>
      </c>
    </row>
    <row r="528" spans="1:20" ht="15" hidden="1" customHeight="1">
      <c r="A528" s="901" t="s">
        <v>75</v>
      </c>
      <c r="B528" s="885" t="s">
        <v>706</v>
      </c>
      <c r="C528" s="886" t="s">
        <v>706</v>
      </c>
      <c r="D528" s="886" t="s">
        <v>706</v>
      </c>
      <c r="E528" s="891" t="s">
        <v>706</v>
      </c>
      <c r="F528" s="892" t="s">
        <v>706</v>
      </c>
      <c r="G528" s="892" t="s">
        <v>706</v>
      </c>
      <c r="H528" s="893" t="s">
        <v>706</v>
      </c>
      <c r="I528" s="889" t="s">
        <v>706</v>
      </c>
      <c r="J528" s="886" t="s">
        <v>706</v>
      </c>
      <c r="K528" s="909"/>
      <c r="L528" s="886">
        <f>K528</f>
        <v>0</v>
      </c>
      <c r="M528" s="886" t="s">
        <v>706</v>
      </c>
      <c r="N528" s="886" t="s">
        <v>706</v>
      </c>
      <c r="O528" s="909"/>
      <c r="P528" s="886">
        <f>O528</f>
        <v>0</v>
      </c>
      <c r="Q528" s="886" t="s">
        <v>706</v>
      </c>
      <c r="R528" s="886" t="s">
        <v>706</v>
      </c>
      <c r="S528" s="886">
        <f>K528+O528</f>
        <v>0</v>
      </c>
      <c r="T528" s="888">
        <f>S528</f>
        <v>0</v>
      </c>
    </row>
    <row r="529" spans="1:20" ht="18" hidden="1" customHeight="1">
      <c r="A529" s="902" t="s">
        <v>708</v>
      </c>
      <c r="B529" s="903"/>
      <c r="C529" s="886" t="e">
        <f>ROUND((Q529-R529)/H529/12,0)</f>
        <v>#DIV/0!</v>
      </c>
      <c r="D529" s="886" t="e">
        <f>ROUND(R529/F529/12,0)</f>
        <v>#DIV/0!</v>
      </c>
      <c r="E529" s="891">
        <f>E530+E531</f>
        <v>0</v>
      </c>
      <c r="F529" s="892">
        <f>F530+F531</f>
        <v>0</v>
      </c>
      <c r="G529" s="892">
        <f>G530+G531</f>
        <v>0</v>
      </c>
      <c r="H529" s="893">
        <f>IF(E529+G529=H530+H531,E529+G529, "CHYBA")</f>
        <v>0</v>
      </c>
      <c r="I529" s="889">
        <f>I530+I531</f>
        <v>0</v>
      </c>
      <c r="J529" s="886">
        <f t="shared" ref="J529" si="166">J530+J531</f>
        <v>0</v>
      </c>
      <c r="K529" s="886">
        <f>K532</f>
        <v>0</v>
      </c>
      <c r="L529" s="886">
        <f>IF(I529+K529=L530+L531+L532,I529+K529,"CHYBA")</f>
        <v>0</v>
      </c>
      <c r="M529" s="886">
        <f>M530+M531</f>
        <v>0</v>
      </c>
      <c r="N529" s="886">
        <f>N530+N531</f>
        <v>0</v>
      </c>
      <c r="O529" s="886">
        <f>O532</f>
        <v>0</v>
      </c>
      <c r="P529" s="886">
        <f>IF(M529+O529=P530+P531+P532,M529+O529,"CHYBA")</f>
        <v>0</v>
      </c>
      <c r="Q529" s="886">
        <f>Q530+Q531</f>
        <v>0</v>
      </c>
      <c r="R529" s="886">
        <f>R530+R531</f>
        <v>0</v>
      </c>
      <c r="S529" s="886">
        <f>S532</f>
        <v>0</v>
      </c>
      <c r="T529" s="888">
        <f>IF(Q529+S529=T530+T531+T532,Q529+S529,"CHYBA")</f>
        <v>0</v>
      </c>
    </row>
    <row r="530" spans="1:20" ht="15" hidden="1" customHeight="1">
      <c r="A530" s="901" t="s">
        <v>73</v>
      </c>
      <c r="B530" s="885" t="s">
        <v>706</v>
      </c>
      <c r="C530" s="886" t="e">
        <f>ROUND((Q530-R530)/H530/12,0)</f>
        <v>#DIV/0!</v>
      </c>
      <c r="D530" s="886" t="e">
        <f>ROUND(R530/F530/12,0)</f>
        <v>#DIV/0!</v>
      </c>
      <c r="E530" s="906"/>
      <c r="F530" s="907"/>
      <c r="G530" s="907"/>
      <c r="H530" s="888">
        <f>E530+G530</f>
        <v>0</v>
      </c>
      <c r="I530" s="908"/>
      <c r="J530" s="909"/>
      <c r="K530" s="886" t="s">
        <v>706</v>
      </c>
      <c r="L530" s="886">
        <f>I530</f>
        <v>0</v>
      </c>
      <c r="M530" s="909"/>
      <c r="N530" s="909"/>
      <c r="O530" s="886" t="s">
        <v>706</v>
      </c>
      <c r="P530" s="886">
        <f>M530</f>
        <v>0</v>
      </c>
      <c r="Q530" s="886">
        <f>I530+M530</f>
        <v>0</v>
      </c>
      <c r="R530" s="886">
        <f>J530+N530</f>
        <v>0</v>
      </c>
      <c r="S530" s="886" t="s">
        <v>706</v>
      </c>
      <c r="T530" s="888">
        <f>Q530</f>
        <v>0</v>
      </c>
    </row>
    <row r="531" spans="1:20" ht="15" hidden="1" customHeight="1">
      <c r="A531" s="901" t="s">
        <v>74</v>
      </c>
      <c r="B531" s="885" t="s">
        <v>706</v>
      </c>
      <c r="C531" s="886" t="e">
        <f>ROUND((Q531-R531)/H531/12,0)</f>
        <v>#DIV/0!</v>
      </c>
      <c r="D531" s="886" t="e">
        <f>ROUND(R531/F531/12,0)</f>
        <v>#DIV/0!</v>
      </c>
      <c r="E531" s="906"/>
      <c r="F531" s="907"/>
      <c r="G531" s="907"/>
      <c r="H531" s="888">
        <f>E531+G531</f>
        <v>0</v>
      </c>
      <c r="I531" s="908"/>
      <c r="J531" s="909"/>
      <c r="K531" s="886" t="s">
        <v>706</v>
      </c>
      <c r="L531" s="886">
        <f>I531</f>
        <v>0</v>
      </c>
      <c r="M531" s="909"/>
      <c r="N531" s="909"/>
      <c r="O531" s="886" t="s">
        <v>706</v>
      </c>
      <c r="P531" s="886">
        <f>M531</f>
        <v>0</v>
      </c>
      <c r="Q531" s="886">
        <f>I531+M531</f>
        <v>0</v>
      </c>
      <c r="R531" s="886">
        <f>J531+N531</f>
        <v>0</v>
      </c>
      <c r="S531" s="886" t="s">
        <v>706</v>
      </c>
      <c r="T531" s="888">
        <f>Q531</f>
        <v>0</v>
      </c>
    </row>
    <row r="532" spans="1:20" ht="15" hidden="1" customHeight="1">
      <c r="A532" s="901" t="s">
        <v>75</v>
      </c>
      <c r="B532" s="885" t="s">
        <v>706</v>
      </c>
      <c r="C532" s="886" t="s">
        <v>706</v>
      </c>
      <c r="D532" s="886" t="s">
        <v>706</v>
      </c>
      <c r="E532" s="891" t="s">
        <v>706</v>
      </c>
      <c r="F532" s="892" t="s">
        <v>706</v>
      </c>
      <c r="G532" s="892" t="s">
        <v>706</v>
      </c>
      <c r="H532" s="893" t="s">
        <v>706</v>
      </c>
      <c r="I532" s="889" t="s">
        <v>706</v>
      </c>
      <c r="J532" s="886" t="s">
        <v>706</v>
      </c>
      <c r="K532" s="909"/>
      <c r="L532" s="886">
        <f>K532</f>
        <v>0</v>
      </c>
      <c r="M532" s="886" t="s">
        <v>706</v>
      </c>
      <c r="N532" s="886" t="s">
        <v>706</v>
      </c>
      <c r="O532" s="909"/>
      <c r="P532" s="886">
        <f>O532</f>
        <v>0</v>
      </c>
      <c r="Q532" s="886" t="s">
        <v>706</v>
      </c>
      <c r="R532" s="886" t="s">
        <v>706</v>
      </c>
      <c r="S532" s="886">
        <f>K532+O532</f>
        <v>0</v>
      </c>
      <c r="T532" s="888">
        <f>S532</f>
        <v>0</v>
      </c>
    </row>
    <row r="533" spans="1:20" ht="18" hidden="1" customHeight="1">
      <c r="A533" s="902" t="s">
        <v>708</v>
      </c>
      <c r="B533" s="903"/>
      <c r="C533" s="886" t="e">
        <f>ROUND((Q533-R533)/H533/12,0)</f>
        <v>#DIV/0!</v>
      </c>
      <c r="D533" s="886" t="e">
        <f>ROUND(R533/F533/12,0)</f>
        <v>#DIV/0!</v>
      </c>
      <c r="E533" s="891">
        <f>E534+E535</f>
        <v>0</v>
      </c>
      <c r="F533" s="892">
        <f>F534+F535</f>
        <v>0</v>
      </c>
      <c r="G533" s="892">
        <f>G534+G535</f>
        <v>0</v>
      </c>
      <c r="H533" s="893">
        <f>IF(E533+G533=H534+H535,E533+G533, "CHYBA")</f>
        <v>0</v>
      </c>
      <c r="I533" s="889">
        <f>I534+I535</f>
        <v>0</v>
      </c>
      <c r="J533" s="886">
        <f t="shared" ref="J533" si="167">J534+J535</f>
        <v>0</v>
      </c>
      <c r="K533" s="886">
        <f>K536</f>
        <v>0</v>
      </c>
      <c r="L533" s="886">
        <f>IF(I533+K533=L534+L535+L536,I533+K533,"CHYBA")</f>
        <v>0</v>
      </c>
      <c r="M533" s="886">
        <f>M534+M535</f>
        <v>0</v>
      </c>
      <c r="N533" s="886">
        <f>N534+N535</f>
        <v>0</v>
      </c>
      <c r="O533" s="886">
        <f>O536</f>
        <v>0</v>
      </c>
      <c r="P533" s="886">
        <f>IF(M533+O533=P534+P535+P536,M533+O533,"CHYBA")</f>
        <v>0</v>
      </c>
      <c r="Q533" s="886">
        <f>Q534+Q535</f>
        <v>0</v>
      </c>
      <c r="R533" s="886">
        <f>R534+R535</f>
        <v>0</v>
      </c>
      <c r="S533" s="886">
        <f>S536</f>
        <v>0</v>
      </c>
      <c r="T533" s="888">
        <f>IF(Q533+S533=T534+T535+T536,Q533+S533,"CHYBA")</f>
        <v>0</v>
      </c>
    </row>
    <row r="534" spans="1:20" ht="15" hidden="1" customHeight="1">
      <c r="A534" s="901" t="s">
        <v>73</v>
      </c>
      <c r="B534" s="885" t="s">
        <v>706</v>
      </c>
      <c r="C534" s="886" t="e">
        <f>ROUND((Q534-R534)/H534/12,0)</f>
        <v>#DIV/0!</v>
      </c>
      <c r="D534" s="886" t="e">
        <f>ROUND(R534/F534/12,0)</f>
        <v>#DIV/0!</v>
      </c>
      <c r="E534" s="906"/>
      <c r="F534" s="907"/>
      <c r="G534" s="907"/>
      <c r="H534" s="888">
        <f>E534+G534</f>
        <v>0</v>
      </c>
      <c r="I534" s="908"/>
      <c r="J534" s="909"/>
      <c r="K534" s="886" t="s">
        <v>706</v>
      </c>
      <c r="L534" s="886">
        <f>I534</f>
        <v>0</v>
      </c>
      <c r="M534" s="909"/>
      <c r="N534" s="909"/>
      <c r="O534" s="886" t="s">
        <v>706</v>
      </c>
      <c r="P534" s="886">
        <f>M534</f>
        <v>0</v>
      </c>
      <c r="Q534" s="886">
        <f>I534+M534</f>
        <v>0</v>
      </c>
      <c r="R534" s="886">
        <f>J534+N534</f>
        <v>0</v>
      </c>
      <c r="S534" s="886" t="s">
        <v>706</v>
      </c>
      <c r="T534" s="888">
        <f>Q534</f>
        <v>0</v>
      </c>
    </row>
    <row r="535" spans="1:20" ht="15" hidden="1" customHeight="1">
      <c r="A535" s="901" t="s">
        <v>74</v>
      </c>
      <c r="B535" s="885" t="s">
        <v>706</v>
      </c>
      <c r="C535" s="886" t="e">
        <f>ROUND((Q535-R535)/H535/12,0)</f>
        <v>#DIV/0!</v>
      </c>
      <c r="D535" s="886" t="e">
        <f>ROUND(R535/F535/12,0)</f>
        <v>#DIV/0!</v>
      </c>
      <c r="E535" s="906"/>
      <c r="F535" s="907"/>
      <c r="G535" s="907"/>
      <c r="H535" s="888">
        <f>E535+G535</f>
        <v>0</v>
      </c>
      <c r="I535" s="908"/>
      <c r="J535" s="909"/>
      <c r="K535" s="886" t="s">
        <v>706</v>
      </c>
      <c r="L535" s="886">
        <f>I535</f>
        <v>0</v>
      </c>
      <c r="M535" s="909"/>
      <c r="N535" s="909"/>
      <c r="O535" s="886" t="s">
        <v>706</v>
      </c>
      <c r="P535" s="886">
        <f>M535</f>
        <v>0</v>
      </c>
      <c r="Q535" s="886">
        <f>I535+M535</f>
        <v>0</v>
      </c>
      <c r="R535" s="886">
        <f>J535+N535</f>
        <v>0</v>
      </c>
      <c r="S535" s="886" t="s">
        <v>706</v>
      </c>
      <c r="T535" s="888">
        <f>Q535</f>
        <v>0</v>
      </c>
    </row>
    <row r="536" spans="1:20" ht="15.75" hidden="1" customHeight="1" thickBot="1">
      <c r="A536" s="918" t="s">
        <v>75</v>
      </c>
      <c r="B536" s="919" t="s">
        <v>706</v>
      </c>
      <c r="C536" s="920" t="s">
        <v>706</v>
      </c>
      <c r="D536" s="920" t="s">
        <v>706</v>
      </c>
      <c r="E536" s="921" t="s">
        <v>706</v>
      </c>
      <c r="F536" s="922" t="s">
        <v>706</v>
      </c>
      <c r="G536" s="922" t="s">
        <v>706</v>
      </c>
      <c r="H536" s="923" t="s">
        <v>706</v>
      </c>
      <c r="I536" s="924" t="s">
        <v>706</v>
      </c>
      <c r="J536" s="920" t="s">
        <v>706</v>
      </c>
      <c r="K536" s="925"/>
      <c r="L536" s="920">
        <f>K536</f>
        <v>0</v>
      </c>
      <c r="M536" s="920" t="s">
        <v>706</v>
      </c>
      <c r="N536" s="920" t="s">
        <v>706</v>
      </c>
      <c r="O536" s="925"/>
      <c r="P536" s="920">
        <f>O536</f>
        <v>0</v>
      </c>
      <c r="Q536" s="920" t="s">
        <v>706</v>
      </c>
      <c r="R536" s="920" t="s">
        <v>706</v>
      </c>
      <c r="S536" s="920">
        <f>K536+O536</f>
        <v>0</v>
      </c>
      <c r="T536" s="926">
        <f>S536</f>
        <v>0</v>
      </c>
    </row>
    <row r="537" spans="1:20" ht="15.75" hidden="1" customHeight="1">
      <c r="A537" s="895" t="s">
        <v>711</v>
      </c>
      <c r="B537" s="896" t="s">
        <v>706</v>
      </c>
      <c r="C537" s="897" t="e">
        <f>ROUND((Q537-R537)/H537/12,0)</f>
        <v>#DIV/0!</v>
      </c>
      <c r="D537" s="897" t="e">
        <f>ROUND(R537/F537/12,0)</f>
        <v>#DIV/0!</v>
      </c>
      <c r="E537" s="898">
        <f>E538+E539</f>
        <v>0</v>
      </c>
      <c r="F537" s="897">
        <f>F538+F539</f>
        <v>0</v>
      </c>
      <c r="G537" s="897">
        <f>G538+G539</f>
        <v>0</v>
      </c>
      <c r="H537" s="899">
        <f>IF(E537+G537=H538+H539,E537+G537, "CHYBA")</f>
        <v>0</v>
      </c>
      <c r="I537" s="900">
        <f>I538+I539</f>
        <v>0</v>
      </c>
      <c r="J537" s="897">
        <f t="shared" ref="J537" si="168">J538+J539</f>
        <v>0</v>
      </c>
      <c r="K537" s="897">
        <f>K540</f>
        <v>0</v>
      </c>
      <c r="L537" s="897">
        <f>IF(I537+K537=L538+L539+L540,I537+K537,"CHYBA")</f>
        <v>0</v>
      </c>
      <c r="M537" s="897">
        <f>M538+M539</f>
        <v>0</v>
      </c>
      <c r="N537" s="897">
        <f>N538+N539</f>
        <v>0</v>
      </c>
      <c r="O537" s="897">
        <f>O540</f>
        <v>0</v>
      </c>
      <c r="P537" s="897">
        <f>IF(M537+O537=P538+P539+P540,M537+O537,"CHYBA")</f>
        <v>0</v>
      </c>
      <c r="Q537" s="897">
        <f>Q538+Q539</f>
        <v>0</v>
      </c>
      <c r="R537" s="897">
        <f>R538+R539</f>
        <v>0</v>
      </c>
      <c r="S537" s="897">
        <f>S540</f>
        <v>0</v>
      </c>
      <c r="T537" s="899">
        <f>IF(Q537+S537=T538+T539+T540,Q537+S537,"CHYBA")</f>
        <v>0</v>
      </c>
    </row>
    <row r="538" spans="1:20" ht="15" hidden="1" customHeight="1">
      <c r="A538" s="901" t="s">
        <v>73</v>
      </c>
      <c r="B538" s="885" t="s">
        <v>706</v>
      </c>
      <c r="C538" s="886" t="e">
        <f>ROUND((Q538-R538)/H538/12,0)</f>
        <v>#DIV/0!</v>
      </c>
      <c r="D538" s="886" t="e">
        <f>ROUND(R538/F538/12,0)</f>
        <v>#DIV/0!</v>
      </c>
      <c r="E538" s="887">
        <f>E542+E546+E550+E554+E558+E562+E566</f>
        <v>0</v>
      </c>
      <c r="F538" s="886">
        <f>F542+F546+F550+F554+F558+F562+F566</f>
        <v>0</v>
      </c>
      <c r="G538" s="886">
        <f>G542+G546+G550+G554+G558+G562+G566</f>
        <v>0</v>
      </c>
      <c r="H538" s="888">
        <f>E538+G538</f>
        <v>0</v>
      </c>
      <c r="I538" s="889">
        <f>I542+I546+I550+I554+I558+I562+I566</f>
        <v>0</v>
      </c>
      <c r="J538" s="886">
        <f t="shared" ref="J538:J539" si="169">J542+J546+J550+J554+J558+J562+J566</f>
        <v>0</v>
      </c>
      <c r="K538" s="886" t="s">
        <v>706</v>
      </c>
      <c r="L538" s="886">
        <f>I538</f>
        <v>0</v>
      </c>
      <c r="M538" s="886">
        <f>M542+M546+M550+M554+M558+M562+M566</f>
        <v>0</v>
      </c>
      <c r="N538" s="886">
        <f t="shared" ref="N538:N539" si="170">N542+N546+N550+N554+N558+N562+N566</f>
        <v>0</v>
      </c>
      <c r="O538" s="886" t="s">
        <v>706</v>
      </c>
      <c r="P538" s="886">
        <f>M538</f>
        <v>0</v>
      </c>
      <c r="Q538" s="886">
        <f>I538+M538</f>
        <v>0</v>
      </c>
      <c r="R538" s="886">
        <f>J538+N538</f>
        <v>0</v>
      </c>
      <c r="S538" s="886" t="s">
        <v>706</v>
      </c>
      <c r="T538" s="888">
        <f>Q538</f>
        <v>0</v>
      </c>
    </row>
    <row r="539" spans="1:20" ht="15" hidden="1" customHeight="1">
      <c r="A539" s="901" t="s">
        <v>74</v>
      </c>
      <c r="B539" s="885" t="s">
        <v>706</v>
      </c>
      <c r="C539" s="886" t="e">
        <f>ROUND((Q539-R539)/H539/12,0)</f>
        <v>#DIV/0!</v>
      </c>
      <c r="D539" s="886" t="e">
        <f>ROUND(R539/F539/12,0)</f>
        <v>#DIV/0!</v>
      </c>
      <c r="E539" s="887">
        <f>E543+E547+E551+E555+E559+E563+E567</f>
        <v>0</v>
      </c>
      <c r="F539" s="886">
        <f t="shared" ref="F539:G539" si="171">F543+F547+F551+F555+F559+F563+F567</f>
        <v>0</v>
      </c>
      <c r="G539" s="886">
        <f t="shared" si="171"/>
        <v>0</v>
      </c>
      <c r="H539" s="888">
        <f>E539+G539</f>
        <v>0</v>
      </c>
      <c r="I539" s="889">
        <f>I543+I547+I551+I555+I559+I563+I567</f>
        <v>0</v>
      </c>
      <c r="J539" s="886">
        <f t="shared" si="169"/>
        <v>0</v>
      </c>
      <c r="K539" s="886" t="s">
        <v>706</v>
      </c>
      <c r="L539" s="886">
        <f>I539</f>
        <v>0</v>
      </c>
      <c r="M539" s="886">
        <f>M543+M547+M551+M555+M559+M563+M567</f>
        <v>0</v>
      </c>
      <c r="N539" s="886">
        <f t="shared" si="170"/>
        <v>0</v>
      </c>
      <c r="O539" s="886" t="s">
        <v>706</v>
      </c>
      <c r="P539" s="886">
        <f>M539</f>
        <v>0</v>
      </c>
      <c r="Q539" s="886">
        <f>I539+M539</f>
        <v>0</v>
      </c>
      <c r="R539" s="886">
        <f>J539+N539</f>
        <v>0</v>
      </c>
      <c r="S539" s="886" t="s">
        <v>706</v>
      </c>
      <c r="T539" s="888">
        <f>Q539</f>
        <v>0</v>
      </c>
    </row>
    <row r="540" spans="1:20" ht="15" hidden="1" customHeight="1">
      <c r="A540" s="901" t="s">
        <v>75</v>
      </c>
      <c r="B540" s="885" t="s">
        <v>706</v>
      </c>
      <c r="C540" s="886" t="s">
        <v>706</v>
      </c>
      <c r="D540" s="886" t="s">
        <v>706</v>
      </c>
      <c r="E540" s="891" t="s">
        <v>706</v>
      </c>
      <c r="F540" s="892" t="s">
        <v>706</v>
      </c>
      <c r="G540" s="892" t="s">
        <v>706</v>
      </c>
      <c r="H540" s="893" t="s">
        <v>706</v>
      </c>
      <c r="I540" s="889" t="s">
        <v>706</v>
      </c>
      <c r="J540" s="886" t="s">
        <v>706</v>
      </c>
      <c r="K540" s="886">
        <f>K544+K548+K552+K556+K560+K564+K568</f>
        <v>0</v>
      </c>
      <c r="L540" s="886">
        <f>K540</f>
        <v>0</v>
      </c>
      <c r="M540" s="886" t="s">
        <v>706</v>
      </c>
      <c r="N540" s="886" t="s">
        <v>706</v>
      </c>
      <c r="O540" s="886">
        <f>O544+O548+O552+O556+O560+O564+O568</f>
        <v>0</v>
      </c>
      <c r="P540" s="886">
        <f>O540</f>
        <v>0</v>
      </c>
      <c r="Q540" s="886" t="s">
        <v>706</v>
      </c>
      <c r="R540" s="886" t="s">
        <v>706</v>
      </c>
      <c r="S540" s="886">
        <f>K540+O540</f>
        <v>0</v>
      </c>
      <c r="T540" s="888">
        <f>S540</f>
        <v>0</v>
      </c>
    </row>
    <row r="541" spans="1:20" ht="18" hidden="1" customHeight="1">
      <c r="A541" s="902" t="s">
        <v>708</v>
      </c>
      <c r="B541" s="903"/>
      <c r="C541" s="886" t="e">
        <f>ROUND((Q541-R541)/H541/12,0)</f>
        <v>#DIV/0!</v>
      </c>
      <c r="D541" s="886" t="e">
        <f>ROUND(R541/F541/12,0)</f>
        <v>#DIV/0!</v>
      </c>
      <c r="E541" s="891">
        <f>E542+E543</f>
        <v>0</v>
      </c>
      <c r="F541" s="892">
        <f>F542+F543</f>
        <v>0</v>
      </c>
      <c r="G541" s="892">
        <f>G542+G543</f>
        <v>0</v>
      </c>
      <c r="H541" s="893">
        <f>IF(E541+G541=H542+H543,E541+G541, "CHYBA")</f>
        <v>0</v>
      </c>
      <c r="I541" s="904">
        <f>I542+I543</f>
        <v>0</v>
      </c>
      <c r="J541" s="905">
        <f>J542+J543</f>
        <v>0</v>
      </c>
      <c r="K541" s="905">
        <f>K544</f>
        <v>0</v>
      </c>
      <c r="L541" s="905">
        <f>IF(I541+K541=L542+L543+L544,I541+K541,"CHYBA")</f>
        <v>0</v>
      </c>
      <c r="M541" s="886">
        <f>M542+M543</f>
        <v>0</v>
      </c>
      <c r="N541" s="886">
        <f>N542+N543</f>
        <v>0</v>
      </c>
      <c r="O541" s="886">
        <f>O544</f>
        <v>0</v>
      </c>
      <c r="P541" s="886">
        <f>IF(M541+O541=P542+P543+P544,M541+O541,"CHYBA")</f>
        <v>0</v>
      </c>
      <c r="Q541" s="886">
        <f>Q542+Q543</f>
        <v>0</v>
      </c>
      <c r="R541" s="886">
        <f>R542+R543</f>
        <v>0</v>
      </c>
      <c r="S541" s="886">
        <f>S544</f>
        <v>0</v>
      </c>
      <c r="T541" s="888">
        <f>IF(Q541+S541=T542+T543+T544,Q541+S541,"CHYBA")</f>
        <v>0</v>
      </c>
    </row>
    <row r="542" spans="1:20" ht="15" hidden="1" customHeight="1">
      <c r="A542" s="901" t="s">
        <v>73</v>
      </c>
      <c r="B542" s="885" t="s">
        <v>706</v>
      </c>
      <c r="C542" s="886" t="e">
        <f>ROUND((Q542-R542)/H542/12,0)</f>
        <v>#DIV/0!</v>
      </c>
      <c r="D542" s="886" t="e">
        <f>ROUND(R542/F542/12,0)</f>
        <v>#DIV/0!</v>
      </c>
      <c r="E542" s="906"/>
      <c r="F542" s="907"/>
      <c r="G542" s="907"/>
      <c r="H542" s="888">
        <f>E542+G542</f>
        <v>0</v>
      </c>
      <c r="I542" s="908"/>
      <c r="J542" s="909"/>
      <c r="K542" s="905" t="s">
        <v>706</v>
      </c>
      <c r="L542" s="905">
        <f>I542</f>
        <v>0</v>
      </c>
      <c r="M542" s="909"/>
      <c r="N542" s="909"/>
      <c r="O542" s="886" t="s">
        <v>706</v>
      </c>
      <c r="P542" s="886">
        <f>M542</f>
        <v>0</v>
      </c>
      <c r="Q542" s="886">
        <f>I542+M542</f>
        <v>0</v>
      </c>
      <c r="R542" s="886">
        <f>J542+N542</f>
        <v>0</v>
      </c>
      <c r="S542" s="886" t="s">
        <v>706</v>
      </c>
      <c r="T542" s="888">
        <f>Q542</f>
        <v>0</v>
      </c>
    </row>
    <row r="543" spans="1:20" ht="15" hidden="1" customHeight="1">
      <c r="A543" s="901" t="s">
        <v>74</v>
      </c>
      <c r="B543" s="885" t="s">
        <v>706</v>
      </c>
      <c r="C543" s="886" t="e">
        <f>ROUND((Q543-R543)/H543/12,0)</f>
        <v>#DIV/0!</v>
      </c>
      <c r="D543" s="886" t="e">
        <f>ROUND(R543/F543/12,0)</f>
        <v>#DIV/0!</v>
      </c>
      <c r="E543" s="906"/>
      <c r="F543" s="907"/>
      <c r="G543" s="907"/>
      <c r="H543" s="888">
        <f>E543+G543</f>
        <v>0</v>
      </c>
      <c r="I543" s="908"/>
      <c r="J543" s="909"/>
      <c r="K543" s="905" t="s">
        <v>706</v>
      </c>
      <c r="L543" s="905">
        <f>I543</f>
        <v>0</v>
      </c>
      <c r="M543" s="909"/>
      <c r="N543" s="909"/>
      <c r="O543" s="886" t="s">
        <v>706</v>
      </c>
      <c r="P543" s="886">
        <f>M543</f>
        <v>0</v>
      </c>
      <c r="Q543" s="886">
        <f>I543+M543</f>
        <v>0</v>
      </c>
      <c r="R543" s="886">
        <f>J543+N543</f>
        <v>0</v>
      </c>
      <c r="S543" s="886" t="s">
        <v>706</v>
      </c>
      <c r="T543" s="888">
        <f>Q543</f>
        <v>0</v>
      </c>
    </row>
    <row r="544" spans="1:20" ht="15" hidden="1" customHeight="1">
      <c r="A544" s="901" t="s">
        <v>75</v>
      </c>
      <c r="B544" s="885" t="s">
        <v>706</v>
      </c>
      <c r="C544" s="886" t="s">
        <v>706</v>
      </c>
      <c r="D544" s="886" t="s">
        <v>706</v>
      </c>
      <c r="E544" s="891" t="s">
        <v>706</v>
      </c>
      <c r="F544" s="892" t="s">
        <v>706</v>
      </c>
      <c r="G544" s="892" t="s">
        <v>706</v>
      </c>
      <c r="H544" s="893" t="s">
        <v>706</v>
      </c>
      <c r="I544" s="889" t="s">
        <v>706</v>
      </c>
      <c r="J544" s="886" t="s">
        <v>706</v>
      </c>
      <c r="K544" s="909"/>
      <c r="L544" s="905">
        <f>K544</f>
        <v>0</v>
      </c>
      <c r="M544" s="886" t="s">
        <v>706</v>
      </c>
      <c r="N544" s="886" t="s">
        <v>706</v>
      </c>
      <c r="O544" s="909"/>
      <c r="P544" s="886">
        <f>O544</f>
        <v>0</v>
      </c>
      <c r="Q544" s="886" t="s">
        <v>706</v>
      </c>
      <c r="R544" s="886" t="s">
        <v>706</v>
      </c>
      <c r="S544" s="886">
        <f>K544+O544</f>
        <v>0</v>
      </c>
      <c r="T544" s="888">
        <f>S544</f>
        <v>0</v>
      </c>
    </row>
    <row r="545" spans="1:20" ht="18" hidden="1" customHeight="1">
      <c r="A545" s="902" t="s">
        <v>708</v>
      </c>
      <c r="B545" s="903"/>
      <c r="C545" s="886" t="e">
        <f>ROUND((Q545-R545)/H545/12,0)</f>
        <v>#DIV/0!</v>
      </c>
      <c r="D545" s="886" t="e">
        <f>ROUND(R545/F545/12,0)</f>
        <v>#DIV/0!</v>
      </c>
      <c r="E545" s="891">
        <f>E546+E547</f>
        <v>0</v>
      </c>
      <c r="F545" s="892">
        <f>F546+F547</f>
        <v>0</v>
      </c>
      <c r="G545" s="892">
        <f>G546+G547</f>
        <v>0</v>
      </c>
      <c r="H545" s="893">
        <f>IF(E545+G545=H546+H547,E545+G545, "CHYBA")</f>
        <v>0</v>
      </c>
      <c r="I545" s="889">
        <f>I546+I547</f>
        <v>0</v>
      </c>
      <c r="J545" s="886">
        <f t="shared" ref="J545" si="172">J546+J547</f>
        <v>0</v>
      </c>
      <c r="K545" s="886">
        <f>K548</f>
        <v>0</v>
      </c>
      <c r="L545" s="886">
        <f>IF(I545+K545=L546+L547+L548,I545+K545,"CHYBA")</f>
        <v>0</v>
      </c>
      <c r="M545" s="886">
        <f>M546+M547</f>
        <v>0</v>
      </c>
      <c r="N545" s="886">
        <f>N546+N547</f>
        <v>0</v>
      </c>
      <c r="O545" s="886">
        <f>O548</f>
        <v>0</v>
      </c>
      <c r="P545" s="886">
        <f>IF(M545+O545=P546+P547+P548,M545+O545,"CHYBA")</f>
        <v>0</v>
      </c>
      <c r="Q545" s="886">
        <f>Q546+Q547</f>
        <v>0</v>
      </c>
      <c r="R545" s="886">
        <f>R546+R547</f>
        <v>0</v>
      </c>
      <c r="S545" s="886">
        <f>S548</f>
        <v>0</v>
      </c>
      <c r="T545" s="888">
        <f>IF(Q545+S545=T546+T547+T548,Q545+S545,"CHYBA")</f>
        <v>0</v>
      </c>
    </row>
    <row r="546" spans="1:20" ht="15" hidden="1" customHeight="1">
      <c r="A546" s="901" t="s">
        <v>73</v>
      </c>
      <c r="B546" s="885" t="s">
        <v>706</v>
      </c>
      <c r="C546" s="886" t="e">
        <f>ROUND((Q546-R546)/H546/12,0)</f>
        <v>#DIV/0!</v>
      </c>
      <c r="D546" s="886" t="e">
        <f>ROUND(R546/F546/12,0)</f>
        <v>#DIV/0!</v>
      </c>
      <c r="E546" s="906"/>
      <c r="F546" s="907"/>
      <c r="G546" s="907"/>
      <c r="H546" s="888">
        <f>E546+G546</f>
        <v>0</v>
      </c>
      <c r="I546" s="908"/>
      <c r="J546" s="909"/>
      <c r="K546" s="886" t="s">
        <v>706</v>
      </c>
      <c r="L546" s="886">
        <f>I546</f>
        <v>0</v>
      </c>
      <c r="M546" s="909"/>
      <c r="N546" s="909"/>
      <c r="O546" s="886" t="s">
        <v>706</v>
      </c>
      <c r="P546" s="886">
        <f>M546</f>
        <v>0</v>
      </c>
      <c r="Q546" s="886">
        <f>I546+M546</f>
        <v>0</v>
      </c>
      <c r="R546" s="886">
        <f>J546+N546</f>
        <v>0</v>
      </c>
      <c r="S546" s="886" t="s">
        <v>706</v>
      </c>
      <c r="T546" s="888">
        <f>Q546</f>
        <v>0</v>
      </c>
    </row>
    <row r="547" spans="1:20" ht="15" hidden="1" customHeight="1">
      <c r="A547" s="901" t="s">
        <v>74</v>
      </c>
      <c r="B547" s="885" t="s">
        <v>706</v>
      </c>
      <c r="C547" s="886" t="e">
        <f>ROUND((Q547-R547)/H547/12,0)</f>
        <v>#DIV/0!</v>
      </c>
      <c r="D547" s="886" t="e">
        <f>ROUND(R547/F547/12,0)</f>
        <v>#DIV/0!</v>
      </c>
      <c r="E547" s="906"/>
      <c r="F547" s="907"/>
      <c r="G547" s="907"/>
      <c r="H547" s="888">
        <f>E547+G547</f>
        <v>0</v>
      </c>
      <c r="I547" s="908"/>
      <c r="J547" s="909"/>
      <c r="K547" s="886" t="s">
        <v>706</v>
      </c>
      <c r="L547" s="886">
        <f>I547</f>
        <v>0</v>
      </c>
      <c r="M547" s="909"/>
      <c r="N547" s="909"/>
      <c r="O547" s="886" t="s">
        <v>706</v>
      </c>
      <c r="P547" s="886">
        <f>M547</f>
        <v>0</v>
      </c>
      <c r="Q547" s="886">
        <f>I547+M547</f>
        <v>0</v>
      </c>
      <c r="R547" s="886">
        <f>J547+N547</f>
        <v>0</v>
      </c>
      <c r="S547" s="886" t="s">
        <v>706</v>
      </c>
      <c r="T547" s="888">
        <f>Q547</f>
        <v>0</v>
      </c>
    </row>
    <row r="548" spans="1:20" ht="15" hidden="1" customHeight="1">
      <c r="A548" s="901" t="s">
        <v>75</v>
      </c>
      <c r="B548" s="885" t="s">
        <v>706</v>
      </c>
      <c r="C548" s="886" t="s">
        <v>706</v>
      </c>
      <c r="D548" s="886" t="s">
        <v>706</v>
      </c>
      <c r="E548" s="891" t="s">
        <v>706</v>
      </c>
      <c r="F548" s="892" t="s">
        <v>706</v>
      </c>
      <c r="G548" s="892" t="s">
        <v>706</v>
      </c>
      <c r="H548" s="893" t="s">
        <v>706</v>
      </c>
      <c r="I548" s="889" t="s">
        <v>706</v>
      </c>
      <c r="J548" s="886" t="s">
        <v>706</v>
      </c>
      <c r="K548" s="909"/>
      <c r="L548" s="886">
        <f>K548</f>
        <v>0</v>
      </c>
      <c r="M548" s="886" t="s">
        <v>706</v>
      </c>
      <c r="N548" s="886" t="s">
        <v>706</v>
      </c>
      <c r="O548" s="909"/>
      <c r="P548" s="886">
        <f>O548</f>
        <v>0</v>
      </c>
      <c r="Q548" s="886" t="s">
        <v>706</v>
      </c>
      <c r="R548" s="886" t="s">
        <v>706</v>
      </c>
      <c r="S548" s="886">
        <f>K548+O548</f>
        <v>0</v>
      </c>
      <c r="T548" s="888">
        <f>S548</f>
        <v>0</v>
      </c>
    </row>
    <row r="549" spans="1:20" ht="18" hidden="1" customHeight="1">
      <c r="A549" s="902" t="s">
        <v>708</v>
      </c>
      <c r="B549" s="903"/>
      <c r="C549" s="886" t="e">
        <f>ROUND((Q549-R549)/H549/12,0)</f>
        <v>#DIV/0!</v>
      </c>
      <c r="D549" s="886" t="e">
        <f>ROUND(R549/F549/12,0)</f>
        <v>#DIV/0!</v>
      </c>
      <c r="E549" s="891">
        <f>E550+E551</f>
        <v>0</v>
      </c>
      <c r="F549" s="892">
        <f>F550+F551</f>
        <v>0</v>
      </c>
      <c r="G549" s="892">
        <f>G550+G551</f>
        <v>0</v>
      </c>
      <c r="H549" s="893">
        <f>IF(E549+G549=H550+H551,E549+G549, "CHYBA")</f>
        <v>0</v>
      </c>
      <c r="I549" s="889">
        <f>I550+I551</f>
        <v>0</v>
      </c>
      <c r="J549" s="886">
        <f t="shared" ref="J549" si="173">J550+J551</f>
        <v>0</v>
      </c>
      <c r="K549" s="886">
        <f>K552</f>
        <v>0</v>
      </c>
      <c r="L549" s="886">
        <f>IF(I549+K549=L550+L551+L552,I549+K549,"CHYBA")</f>
        <v>0</v>
      </c>
      <c r="M549" s="886">
        <f>M550+M551</f>
        <v>0</v>
      </c>
      <c r="N549" s="886">
        <f>N550+N551</f>
        <v>0</v>
      </c>
      <c r="O549" s="886">
        <f>O552</f>
        <v>0</v>
      </c>
      <c r="P549" s="886">
        <f>IF(M549+O549=P550+P551+P552,M549+O549,"CHYBA")</f>
        <v>0</v>
      </c>
      <c r="Q549" s="886">
        <f>Q550+Q551</f>
        <v>0</v>
      </c>
      <c r="R549" s="886">
        <f>R550+R551</f>
        <v>0</v>
      </c>
      <c r="S549" s="886">
        <f>S552</f>
        <v>0</v>
      </c>
      <c r="T549" s="888">
        <f>IF(Q549+S549=T550+T551+T552,Q549+S549,"CHYBA")</f>
        <v>0</v>
      </c>
    </row>
    <row r="550" spans="1:20" ht="15" hidden="1" customHeight="1">
      <c r="A550" s="901" t="s">
        <v>73</v>
      </c>
      <c r="B550" s="885" t="s">
        <v>706</v>
      </c>
      <c r="C550" s="886" t="e">
        <f>ROUND((Q550-R550)/H550/12,0)</f>
        <v>#DIV/0!</v>
      </c>
      <c r="D550" s="886" t="e">
        <f>ROUND(R550/F550/12,0)</f>
        <v>#DIV/0!</v>
      </c>
      <c r="E550" s="906"/>
      <c r="F550" s="907"/>
      <c r="G550" s="907"/>
      <c r="H550" s="888">
        <f>E550+G550</f>
        <v>0</v>
      </c>
      <c r="I550" s="908"/>
      <c r="J550" s="909"/>
      <c r="K550" s="886" t="s">
        <v>706</v>
      </c>
      <c r="L550" s="886">
        <f>I550</f>
        <v>0</v>
      </c>
      <c r="M550" s="909"/>
      <c r="N550" s="909"/>
      <c r="O550" s="886" t="s">
        <v>706</v>
      </c>
      <c r="P550" s="886">
        <f>M550</f>
        <v>0</v>
      </c>
      <c r="Q550" s="886">
        <f>I550+M550</f>
        <v>0</v>
      </c>
      <c r="R550" s="886">
        <f>J550+N550</f>
        <v>0</v>
      </c>
      <c r="S550" s="886" t="s">
        <v>706</v>
      </c>
      <c r="T550" s="888">
        <f>Q550</f>
        <v>0</v>
      </c>
    </row>
    <row r="551" spans="1:20" ht="15" hidden="1" customHeight="1">
      <c r="A551" s="901" t="s">
        <v>74</v>
      </c>
      <c r="B551" s="885" t="s">
        <v>706</v>
      </c>
      <c r="C551" s="886" t="e">
        <f>ROUND((Q551-R551)/H551/12,0)</f>
        <v>#DIV/0!</v>
      </c>
      <c r="D551" s="886" t="e">
        <f>ROUND(R551/F551/12,0)</f>
        <v>#DIV/0!</v>
      </c>
      <c r="E551" s="906"/>
      <c r="F551" s="907"/>
      <c r="G551" s="907"/>
      <c r="H551" s="888">
        <f>E551+G551</f>
        <v>0</v>
      </c>
      <c r="I551" s="908"/>
      <c r="J551" s="909"/>
      <c r="K551" s="886" t="s">
        <v>706</v>
      </c>
      <c r="L551" s="886">
        <f>I551</f>
        <v>0</v>
      </c>
      <c r="M551" s="909"/>
      <c r="N551" s="909"/>
      <c r="O551" s="886" t="s">
        <v>706</v>
      </c>
      <c r="P551" s="886">
        <f>M551</f>
        <v>0</v>
      </c>
      <c r="Q551" s="886">
        <f>I551+M551</f>
        <v>0</v>
      </c>
      <c r="R551" s="886">
        <f>J551+N551</f>
        <v>0</v>
      </c>
      <c r="S551" s="886" t="s">
        <v>706</v>
      </c>
      <c r="T551" s="888">
        <f>Q551</f>
        <v>0</v>
      </c>
    </row>
    <row r="552" spans="1:20" ht="15" hidden="1" customHeight="1">
      <c r="A552" s="901" t="s">
        <v>75</v>
      </c>
      <c r="B552" s="885" t="s">
        <v>706</v>
      </c>
      <c r="C552" s="886" t="s">
        <v>706</v>
      </c>
      <c r="D552" s="886" t="s">
        <v>706</v>
      </c>
      <c r="E552" s="891" t="s">
        <v>706</v>
      </c>
      <c r="F552" s="892" t="s">
        <v>706</v>
      </c>
      <c r="G552" s="892" t="s">
        <v>706</v>
      </c>
      <c r="H552" s="893" t="s">
        <v>706</v>
      </c>
      <c r="I552" s="889" t="s">
        <v>706</v>
      </c>
      <c r="J552" s="886" t="s">
        <v>706</v>
      </c>
      <c r="K552" s="909"/>
      <c r="L552" s="886">
        <f>K552</f>
        <v>0</v>
      </c>
      <c r="M552" s="886" t="s">
        <v>706</v>
      </c>
      <c r="N552" s="886" t="s">
        <v>706</v>
      </c>
      <c r="O552" s="909"/>
      <c r="P552" s="886">
        <f>O552</f>
        <v>0</v>
      </c>
      <c r="Q552" s="886" t="s">
        <v>706</v>
      </c>
      <c r="R552" s="886" t="s">
        <v>706</v>
      </c>
      <c r="S552" s="886">
        <f>K552+O552</f>
        <v>0</v>
      </c>
      <c r="T552" s="888">
        <f>S552</f>
        <v>0</v>
      </c>
    </row>
    <row r="553" spans="1:20" ht="18" hidden="1" customHeight="1">
      <c r="A553" s="902" t="s">
        <v>708</v>
      </c>
      <c r="B553" s="903"/>
      <c r="C553" s="886" t="e">
        <f>ROUND((Q553-R553)/H553/12,0)</f>
        <v>#DIV/0!</v>
      </c>
      <c r="D553" s="886" t="e">
        <f>ROUND(R553/F553/12,0)</f>
        <v>#DIV/0!</v>
      </c>
      <c r="E553" s="891">
        <f>E554+E555</f>
        <v>0</v>
      </c>
      <c r="F553" s="892">
        <f>F554+F555</f>
        <v>0</v>
      </c>
      <c r="G553" s="892">
        <f>G554+G555</f>
        <v>0</v>
      </c>
      <c r="H553" s="893">
        <f>IF(E553+G553=H554+H555,E553+G553, "CHYBA")</f>
        <v>0</v>
      </c>
      <c r="I553" s="889">
        <f>I554+I555</f>
        <v>0</v>
      </c>
      <c r="J553" s="886">
        <f t="shared" ref="J553" si="174">J554+J555</f>
        <v>0</v>
      </c>
      <c r="K553" s="886">
        <f>K556</f>
        <v>0</v>
      </c>
      <c r="L553" s="886">
        <f>IF(I553+K553=L554+L555+L556,I553+K553,"CHYBA")</f>
        <v>0</v>
      </c>
      <c r="M553" s="886">
        <f>M554+M555</f>
        <v>0</v>
      </c>
      <c r="N553" s="886">
        <f>N554+N555</f>
        <v>0</v>
      </c>
      <c r="O553" s="886">
        <f>O556</f>
        <v>0</v>
      </c>
      <c r="P553" s="886">
        <f>IF(M553+O553=P554+P555+P556,M553+O553,"CHYBA")</f>
        <v>0</v>
      </c>
      <c r="Q553" s="886">
        <f>Q554+Q555</f>
        <v>0</v>
      </c>
      <c r="R553" s="886">
        <f>R554+R555</f>
        <v>0</v>
      </c>
      <c r="S553" s="886">
        <f>S556</f>
        <v>0</v>
      </c>
      <c r="T553" s="888">
        <f>IF(Q553+S553=T554+T555+T556,Q553+S553,"CHYBA")</f>
        <v>0</v>
      </c>
    </row>
    <row r="554" spans="1:20" ht="15" hidden="1" customHeight="1">
      <c r="A554" s="901" t="s">
        <v>73</v>
      </c>
      <c r="B554" s="885" t="s">
        <v>706</v>
      </c>
      <c r="C554" s="886" t="e">
        <f>ROUND((Q554-R554)/H554/12,0)</f>
        <v>#DIV/0!</v>
      </c>
      <c r="D554" s="886" t="e">
        <f>ROUND(R554/F554/12,0)</f>
        <v>#DIV/0!</v>
      </c>
      <c r="E554" s="906"/>
      <c r="F554" s="907"/>
      <c r="G554" s="907"/>
      <c r="H554" s="888">
        <f>E554+G554</f>
        <v>0</v>
      </c>
      <c r="I554" s="908"/>
      <c r="J554" s="909"/>
      <c r="K554" s="886" t="s">
        <v>706</v>
      </c>
      <c r="L554" s="886">
        <f>I554</f>
        <v>0</v>
      </c>
      <c r="M554" s="909"/>
      <c r="N554" s="909"/>
      <c r="O554" s="886" t="s">
        <v>706</v>
      </c>
      <c r="P554" s="886">
        <f>M554</f>
        <v>0</v>
      </c>
      <c r="Q554" s="886">
        <f>I554+M554</f>
        <v>0</v>
      </c>
      <c r="R554" s="886">
        <f>J554+N554</f>
        <v>0</v>
      </c>
      <c r="S554" s="886" t="s">
        <v>706</v>
      </c>
      <c r="T554" s="888">
        <f>Q554</f>
        <v>0</v>
      </c>
    </row>
    <row r="555" spans="1:20" ht="15" hidden="1" customHeight="1">
      <c r="A555" s="901" t="s">
        <v>74</v>
      </c>
      <c r="B555" s="885" t="s">
        <v>706</v>
      </c>
      <c r="C555" s="886" t="e">
        <f>ROUND((Q555-R555)/H555/12,0)</f>
        <v>#DIV/0!</v>
      </c>
      <c r="D555" s="886" t="e">
        <f>ROUND(R555/F555/12,0)</f>
        <v>#DIV/0!</v>
      </c>
      <c r="E555" s="906"/>
      <c r="F555" s="907"/>
      <c r="G555" s="907"/>
      <c r="H555" s="888">
        <f>E555+G555</f>
        <v>0</v>
      </c>
      <c r="I555" s="908"/>
      <c r="J555" s="909"/>
      <c r="K555" s="886" t="s">
        <v>706</v>
      </c>
      <c r="L555" s="886">
        <f>I555</f>
        <v>0</v>
      </c>
      <c r="M555" s="909"/>
      <c r="N555" s="909"/>
      <c r="O555" s="886" t="s">
        <v>706</v>
      </c>
      <c r="P555" s="886">
        <f>M555</f>
        <v>0</v>
      </c>
      <c r="Q555" s="886">
        <f>I555+M555</f>
        <v>0</v>
      </c>
      <c r="R555" s="886">
        <f>J555+N555</f>
        <v>0</v>
      </c>
      <c r="S555" s="886" t="s">
        <v>706</v>
      </c>
      <c r="T555" s="888">
        <f>Q555</f>
        <v>0</v>
      </c>
    </row>
    <row r="556" spans="1:20" ht="15" hidden="1" customHeight="1">
      <c r="A556" s="901" t="s">
        <v>75</v>
      </c>
      <c r="B556" s="885" t="s">
        <v>706</v>
      </c>
      <c r="C556" s="886" t="s">
        <v>706</v>
      </c>
      <c r="D556" s="886" t="s">
        <v>706</v>
      </c>
      <c r="E556" s="891" t="s">
        <v>706</v>
      </c>
      <c r="F556" s="892" t="s">
        <v>706</v>
      </c>
      <c r="G556" s="892" t="s">
        <v>706</v>
      </c>
      <c r="H556" s="893" t="s">
        <v>706</v>
      </c>
      <c r="I556" s="889" t="s">
        <v>706</v>
      </c>
      <c r="J556" s="886" t="s">
        <v>706</v>
      </c>
      <c r="K556" s="909"/>
      <c r="L556" s="886">
        <f>K556</f>
        <v>0</v>
      </c>
      <c r="M556" s="886" t="s">
        <v>706</v>
      </c>
      <c r="N556" s="886" t="s">
        <v>706</v>
      </c>
      <c r="O556" s="909"/>
      <c r="P556" s="886">
        <f>O556</f>
        <v>0</v>
      </c>
      <c r="Q556" s="886" t="s">
        <v>706</v>
      </c>
      <c r="R556" s="886" t="s">
        <v>706</v>
      </c>
      <c r="S556" s="886">
        <f>K556+O556</f>
        <v>0</v>
      </c>
      <c r="T556" s="888">
        <f>S556</f>
        <v>0</v>
      </c>
    </row>
    <row r="557" spans="1:20" ht="18" hidden="1" customHeight="1">
      <c r="A557" s="902" t="s">
        <v>708</v>
      </c>
      <c r="B557" s="903"/>
      <c r="C557" s="886" t="e">
        <f>ROUND((Q557-R557)/H557/12,0)</f>
        <v>#DIV/0!</v>
      </c>
      <c r="D557" s="886" t="e">
        <f>ROUND(R557/F557/12,0)</f>
        <v>#DIV/0!</v>
      </c>
      <c r="E557" s="891">
        <f>E558+E559</f>
        <v>0</v>
      </c>
      <c r="F557" s="892">
        <f>F558+F559</f>
        <v>0</v>
      </c>
      <c r="G557" s="892">
        <f>G558+G559</f>
        <v>0</v>
      </c>
      <c r="H557" s="893">
        <f>IF(E557+G557=H558+H559,E557+G557, "CHYBA")</f>
        <v>0</v>
      </c>
      <c r="I557" s="889">
        <f>I558+I559</f>
        <v>0</v>
      </c>
      <c r="J557" s="886">
        <f t="shared" ref="J557" si="175">J558+J559</f>
        <v>0</v>
      </c>
      <c r="K557" s="886">
        <f>K560</f>
        <v>0</v>
      </c>
      <c r="L557" s="886">
        <f>IF(I557+K557=L558+L559+L560,I557+K557,"CHYBA")</f>
        <v>0</v>
      </c>
      <c r="M557" s="886">
        <f>M558+M559</f>
        <v>0</v>
      </c>
      <c r="N557" s="886">
        <f>N558+N559</f>
        <v>0</v>
      </c>
      <c r="O557" s="886">
        <f>O560</f>
        <v>0</v>
      </c>
      <c r="P557" s="886">
        <f>IF(M557+O557=P558+P559+P560,M557+O557,"CHYBA")</f>
        <v>0</v>
      </c>
      <c r="Q557" s="886">
        <f>Q558+Q559</f>
        <v>0</v>
      </c>
      <c r="R557" s="886">
        <f>R558+R559</f>
        <v>0</v>
      </c>
      <c r="S557" s="886">
        <f>S560</f>
        <v>0</v>
      </c>
      <c r="T557" s="888">
        <f>IF(Q557+S557=T558+T559+T560,Q557+S557,"CHYBA")</f>
        <v>0</v>
      </c>
    </row>
    <row r="558" spans="1:20" ht="15" hidden="1" customHeight="1">
      <c r="A558" s="901" t="s">
        <v>73</v>
      </c>
      <c r="B558" s="885" t="s">
        <v>706</v>
      </c>
      <c r="C558" s="886" t="e">
        <f>ROUND((Q558-R558)/H558/12,0)</f>
        <v>#DIV/0!</v>
      </c>
      <c r="D558" s="886" t="e">
        <f>ROUND(R558/F558/12,0)</f>
        <v>#DIV/0!</v>
      </c>
      <c r="E558" s="906"/>
      <c r="F558" s="907"/>
      <c r="G558" s="907"/>
      <c r="H558" s="888">
        <f>E558+G558</f>
        <v>0</v>
      </c>
      <c r="I558" s="908"/>
      <c r="J558" s="909"/>
      <c r="K558" s="886" t="s">
        <v>706</v>
      </c>
      <c r="L558" s="886">
        <f>I558</f>
        <v>0</v>
      </c>
      <c r="M558" s="909"/>
      <c r="N558" s="909"/>
      <c r="O558" s="886" t="s">
        <v>706</v>
      </c>
      <c r="P558" s="886">
        <f>M558</f>
        <v>0</v>
      </c>
      <c r="Q558" s="886">
        <f>I558+M558</f>
        <v>0</v>
      </c>
      <c r="R558" s="886">
        <f>J558+N558</f>
        <v>0</v>
      </c>
      <c r="S558" s="886" t="s">
        <v>706</v>
      </c>
      <c r="T558" s="888">
        <f>Q558</f>
        <v>0</v>
      </c>
    </row>
    <row r="559" spans="1:20" ht="15" hidden="1" customHeight="1">
      <c r="A559" s="901" t="s">
        <v>74</v>
      </c>
      <c r="B559" s="885" t="s">
        <v>706</v>
      </c>
      <c r="C559" s="886" t="e">
        <f>ROUND((Q559-R559)/H559/12,0)</f>
        <v>#DIV/0!</v>
      </c>
      <c r="D559" s="886" t="e">
        <f>ROUND(R559/F559/12,0)</f>
        <v>#DIV/0!</v>
      </c>
      <c r="E559" s="906"/>
      <c r="F559" s="907"/>
      <c r="G559" s="907"/>
      <c r="H559" s="888">
        <f>E559+G559</f>
        <v>0</v>
      </c>
      <c r="I559" s="908"/>
      <c r="J559" s="909"/>
      <c r="K559" s="886" t="s">
        <v>706</v>
      </c>
      <c r="L559" s="886">
        <f>I559</f>
        <v>0</v>
      </c>
      <c r="M559" s="909"/>
      <c r="N559" s="909"/>
      <c r="O559" s="886" t="s">
        <v>706</v>
      </c>
      <c r="P559" s="886">
        <f>M559</f>
        <v>0</v>
      </c>
      <c r="Q559" s="886">
        <f>I559+M559</f>
        <v>0</v>
      </c>
      <c r="R559" s="886">
        <f>J559+N559</f>
        <v>0</v>
      </c>
      <c r="S559" s="886" t="s">
        <v>706</v>
      </c>
      <c r="T559" s="888">
        <f>Q559</f>
        <v>0</v>
      </c>
    </row>
    <row r="560" spans="1:20" ht="15" hidden="1" customHeight="1">
      <c r="A560" s="901" t="s">
        <v>75</v>
      </c>
      <c r="B560" s="885" t="s">
        <v>706</v>
      </c>
      <c r="C560" s="886" t="s">
        <v>706</v>
      </c>
      <c r="D560" s="886" t="s">
        <v>706</v>
      </c>
      <c r="E560" s="891" t="s">
        <v>706</v>
      </c>
      <c r="F560" s="892" t="s">
        <v>706</v>
      </c>
      <c r="G560" s="892" t="s">
        <v>706</v>
      </c>
      <c r="H560" s="893" t="s">
        <v>706</v>
      </c>
      <c r="I560" s="889" t="s">
        <v>706</v>
      </c>
      <c r="J560" s="886" t="s">
        <v>706</v>
      </c>
      <c r="K560" s="909"/>
      <c r="L560" s="886">
        <f>K560</f>
        <v>0</v>
      </c>
      <c r="M560" s="886" t="s">
        <v>706</v>
      </c>
      <c r="N560" s="886" t="s">
        <v>706</v>
      </c>
      <c r="O560" s="909"/>
      <c r="P560" s="886">
        <f>O560</f>
        <v>0</v>
      </c>
      <c r="Q560" s="886" t="s">
        <v>706</v>
      </c>
      <c r="R560" s="886" t="s">
        <v>706</v>
      </c>
      <c r="S560" s="886">
        <f>K560+O560</f>
        <v>0</v>
      </c>
      <c r="T560" s="888">
        <f>S560</f>
        <v>0</v>
      </c>
    </row>
    <row r="561" spans="1:20" ht="18" hidden="1" customHeight="1">
      <c r="A561" s="902" t="s">
        <v>708</v>
      </c>
      <c r="B561" s="903"/>
      <c r="C561" s="886" t="e">
        <f>ROUND((Q561-R561)/H561/12,0)</f>
        <v>#DIV/0!</v>
      </c>
      <c r="D561" s="886" t="e">
        <f>ROUND(R561/F561/12,0)</f>
        <v>#DIV/0!</v>
      </c>
      <c r="E561" s="891">
        <f>E562+E563</f>
        <v>0</v>
      </c>
      <c r="F561" s="892">
        <f>F562+F563</f>
        <v>0</v>
      </c>
      <c r="G561" s="892">
        <f>G562+G563</f>
        <v>0</v>
      </c>
      <c r="H561" s="893">
        <f>IF(E561+G561=H562+H563,E561+G561, "CHYBA")</f>
        <v>0</v>
      </c>
      <c r="I561" s="889">
        <f>I562+I563</f>
        <v>0</v>
      </c>
      <c r="J561" s="886">
        <f t="shared" ref="J561" si="176">J562+J563</f>
        <v>0</v>
      </c>
      <c r="K561" s="886">
        <f>K564</f>
        <v>0</v>
      </c>
      <c r="L561" s="886">
        <f>IF(I561+K561=L562+L563+L564,I561+K561,"CHYBA")</f>
        <v>0</v>
      </c>
      <c r="M561" s="886">
        <f>M562+M563</f>
        <v>0</v>
      </c>
      <c r="N561" s="886">
        <f>N562+N563</f>
        <v>0</v>
      </c>
      <c r="O561" s="886">
        <f>O564</f>
        <v>0</v>
      </c>
      <c r="P561" s="886">
        <f>IF(M561+O561=P562+P563+P564,M561+O561,"CHYBA")</f>
        <v>0</v>
      </c>
      <c r="Q561" s="886">
        <f>Q562+Q563</f>
        <v>0</v>
      </c>
      <c r="R561" s="886">
        <f>R562+R563</f>
        <v>0</v>
      </c>
      <c r="S561" s="886">
        <f>S564</f>
        <v>0</v>
      </c>
      <c r="T561" s="888">
        <f>IF(Q561+S561=T562+T563+T564,Q561+S561,"CHYBA")</f>
        <v>0</v>
      </c>
    </row>
    <row r="562" spans="1:20" ht="15" hidden="1" customHeight="1">
      <c r="A562" s="901" t="s">
        <v>73</v>
      </c>
      <c r="B562" s="885" t="s">
        <v>706</v>
      </c>
      <c r="C562" s="886" t="e">
        <f>ROUND((Q562-R562)/H562/12,0)</f>
        <v>#DIV/0!</v>
      </c>
      <c r="D562" s="886" t="e">
        <f>ROUND(R562/F562/12,0)</f>
        <v>#DIV/0!</v>
      </c>
      <c r="E562" s="906"/>
      <c r="F562" s="907"/>
      <c r="G562" s="907"/>
      <c r="H562" s="888">
        <f>E562+G562</f>
        <v>0</v>
      </c>
      <c r="I562" s="908"/>
      <c r="J562" s="909"/>
      <c r="K562" s="886" t="s">
        <v>706</v>
      </c>
      <c r="L562" s="886">
        <f>I562</f>
        <v>0</v>
      </c>
      <c r="M562" s="909"/>
      <c r="N562" s="909"/>
      <c r="O562" s="886" t="s">
        <v>706</v>
      </c>
      <c r="P562" s="886">
        <f>M562</f>
        <v>0</v>
      </c>
      <c r="Q562" s="886">
        <f>I562+M562</f>
        <v>0</v>
      </c>
      <c r="R562" s="886">
        <f>J562+N562</f>
        <v>0</v>
      </c>
      <c r="S562" s="886" t="s">
        <v>706</v>
      </c>
      <c r="T562" s="888">
        <f>Q562</f>
        <v>0</v>
      </c>
    </row>
    <row r="563" spans="1:20" ht="15" hidden="1" customHeight="1">
      <c r="A563" s="901" t="s">
        <v>74</v>
      </c>
      <c r="B563" s="885" t="s">
        <v>706</v>
      </c>
      <c r="C563" s="886" t="e">
        <f>ROUND((Q563-R563)/H563/12,0)</f>
        <v>#DIV/0!</v>
      </c>
      <c r="D563" s="886" t="e">
        <f>ROUND(R563/F563/12,0)</f>
        <v>#DIV/0!</v>
      </c>
      <c r="E563" s="906"/>
      <c r="F563" s="907"/>
      <c r="G563" s="907"/>
      <c r="H563" s="888">
        <f>E563+G563</f>
        <v>0</v>
      </c>
      <c r="I563" s="908"/>
      <c r="J563" s="909"/>
      <c r="K563" s="886" t="s">
        <v>706</v>
      </c>
      <c r="L563" s="886">
        <f>I563</f>
        <v>0</v>
      </c>
      <c r="M563" s="909"/>
      <c r="N563" s="909"/>
      <c r="O563" s="886" t="s">
        <v>706</v>
      </c>
      <c r="P563" s="886">
        <f>M563</f>
        <v>0</v>
      </c>
      <c r="Q563" s="886">
        <f>I563+M563</f>
        <v>0</v>
      </c>
      <c r="R563" s="886">
        <f>J563+N563</f>
        <v>0</v>
      </c>
      <c r="S563" s="886" t="s">
        <v>706</v>
      </c>
      <c r="T563" s="888">
        <f>Q563</f>
        <v>0</v>
      </c>
    </row>
    <row r="564" spans="1:20" ht="15" hidden="1" customHeight="1">
      <c r="A564" s="901" t="s">
        <v>75</v>
      </c>
      <c r="B564" s="885" t="s">
        <v>706</v>
      </c>
      <c r="C564" s="886" t="s">
        <v>706</v>
      </c>
      <c r="D564" s="886" t="s">
        <v>706</v>
      </c>
      <c r="E564" s="891" t="s">
        <v>706</v>
      </c>
      <c r="F564" s="892" t="s">
        <v>706</v>
      </c>
      <c r="G564" s="892" t="s">
        <v>706</v>
      </c>
      <c r="H564" s="893" t="s">
        <v>706</v>
      </c>
      <c r="I564" s="889" t="s">
        <v>706</v>
      </c>
      <c r="J564" s="886" t="s">
        <v>706</v>
      </c>
      <c r="K564" s="909"/>
      <c r="L564" s="886">
        <f>K564</f>
        <v>0</v>
      </c>
      <c r="M564" s="886" t="s">
        <v>706</v>
      </c>
      <c r="N564" s="886" t="s">
        <v>706</v>
      </c>
      <c r="O564" s="909"/>
      <c r="P564" s="886">
        <f>O564</f>
        <v>0</v>
      </c>
      <c r="Q564" s="886" t="s">
        <v>706</v>
      </c>
      <c r="R564" s="886" t="s">
        <v>706</v>
      </c>
      <c r="S564" s="886">
        <f>K564+O564</f>
        <v>0</v>
      </c>
      <c r="T564" s="888">
        <f>S564</f>
        <v>0</v>
      </c>
    </row>
    <row r="565" spans="1:20" ht="18" hidden="1" customHeight="1">
      <c r="A565" s="902" t="s">
        <v>708</v>
      </c>
      <c r="B565" s="903"/>
      <c r="C565" s="886" t="e">
        <f>ROUND((Q565-R565)/H565/12,0)</f>
        <v>#DIV/0!</v>
      </c>
      <c r="D565" s="886" t="e">
        <f>ROUND(R565/F565/12,0)</f>
        <v>#DIV/0!</v>
      </c>
      <c r="E565" s="891">
        <f>E566+E567</f>
        <v>0</v>
      </c>
      <c r="F565" s="892">
        <f>F566+F567</f>
        <v>0</v>
      </c>
      <c r="G565" s="892">
        <f>G566+G567</f>
        <v>0</v>
      </c>
      <c r="H565" s="893">
        <f>IF(E565+G565=H566+H567,E565+G565, "CHYBA")</f>
        <v>0</v>
      </c>
      <c r="I565" s="889">
        <f>I566+I567</f>
        <v>0</v>
      </c>
      <c r="J565" s="886">
        <f t="shared" ref="J565" si="177">J566+J567</f>
        <v>0</v>
      </c>
      <c r="K565" s="886">
        <f>K568</f>
        <v>0</v>
      </c>
      <c r="L565" s="886">
        <f>IF(I565+K565=L566+L567+L568,I565+K565,"CHYBA")</f>
        <v>0</v>
      </c>
      <c r="M565" s="886">
        <f>M566+M567</f>
        <v>0</v>
      </c>
      <c r="N565" s="886">
        <f>N566+N567</f>
        <v>0</v>
      </c>
      <c r="O565" s="886">
        <f>O568</f>
        <v>0</v>
      </c>
      <c r="P565" s="886">
        <f>IF(M565+O565=P566+P567+P568,M565+O565,"CHYBA")</f>
        <v>0</v>
      </c>
      <c r="Q565" s="886">
        <f>Q566+Q567</f>
        <v>0</v>
      </c>
      <c r="R565" s="886">
        <f>R566+R567</f>
        <v>0</v>
      </c>
      <c r="S565" s="886">
        <f>S568</f>
        <v>0</v>
      </c>
      <c r="T565" s="888">
        <f>IF(Q565+S565=T566+T567+T568,Q565+S565,"CHYBA")</f>
        <v>0</v>
      </c>
    </row>
    <row r="566" spans="1:20" ht="15" hidden="1" customHeight="1">
      <c r="A566" s="901" t="s">
        <v>73</v>
      </c>
      <c r="B566" s="885" t="s">
        <v>706</v>
      </c>
      <c r="C566" s="886" t="e">
        <f>ROUND((Q566-R566)/H566/12,0)</f>
        <v>#DIV/0!</v>
      </c>
      <c r="D566" s="886" t="e">
        <f>ROUND(R566/F566/12,0)</f>
        <v>#DIV/0!</v>
      </c>
      <c r="E566" s="906"/>
      <c r="F566" s="907"/>
      <c r="G566" s="907"/>
      <c r="H566" s="888">
        <f>E566+G566</f>
        <v>0</v>
      </c>
      <c r="I566" s="908"/>
      <c r="J566" s="909"/>
      <c r="K566" s="886" t="s">
        <v>706</v>
      </c>
      <c r="L566" s="886">
        <f>I566</f>
        <v>0</v>
      </c>
      <c r="M566" s="909"/>
      <c r="N566" s="909"/>
      <c r="O566" s="886" t="s">
        <v>706</v>
      </c>
      <c r="P566" s="886">
        <f>M566</f>
        <v>0</v>
      </c>
      <c r="Q566" s="886">
        <f>I566+M566</f>
        <v>0</v>
      </c>
      <c r="R566" s="886">
        <f>J566+N566</f>
        <v>0</v>
      </c>
      <c r="S566" s="886" t="s">
        <v>706</v>
      </c>
      <c r="T566" s="888">
        <f>Q566</f>
        <v>0</v>
      </c>
    </row>
    <row r="567" spans="1:20" ht="15" hidden="1" customHeight="1">
      <c r="A567" s="901" t="s">
        <v>74</v>
      </c>
      <c r="B567" s="885" t="s">
        <v>706</v>
      </c>
      <c r="C567" s="886" t="e">
        <f>ROUND((Q567-R567)/H567/12,0)</f>
        <v>#DIV/0!</v>
      </c>
      <c r="D567" s="886" t="e">
        <f>ROUND(R567/F567/12,0)</f>
        <v>#DIV/0!</v>
      </c>
      <c r="E567" s="906"/>
      <c r="F567" s="907"/>
      <c r="G567" s="907"/>
      <c r="H567" s="888">
        <f>E567+G567</f>
        <v>0</v>
      </c>
      <c r="I567" s="908"/>
      <c r="J567" s="909"/>
      <c r="K567" s="886" t="s">
        <v>706</v>
      </c>
      <c r="L567" s="886">
        <f>I567</f>
        <v>0</v>
      </c>
      <c r="M567" s="909"/>
      <c r="N567" s="909"/>
      <c r="O567" s="886" t="s">
        <v>706</v>
      </c>
      <c r="P567" s="886">
        <f>M567</f>
        <v>0</v>
      </c>
      <c r="Q567" s="886">
        <f>I567+M567</f>
        <v>0</v>
      </c>
      <c r="R567" s="886">
        <f>J567+N567</f>
        <v>0</v>
      </c>
      <c r="S567" s="886" t="s">
        <v>706</v>
      </c>
      <c r="T567" s="888">
        <f>Q567</f>
        <v>0</v>
      </c>
    </row>
    <row r="568" spans="1:20" ht="15.75" hidden="1" customHeight="1" thickBot="1">
      <c r="A568" s="918" t="s">
        <v>75</v>
      </c>
      <c r="B568" s="919" t="s">
        <v>706</v>
      </c>
      <c r="C568" s="920" t="s">
        <v>706</v>
      </c>
      <c r="D568" s="920" t="s">
        <v>706</v>
      </c>
      <c r="E568" s="921" t="s">
        <v>706</v>
      </c>
      <c r="F568" s="922" t="s">
        <v>706</v>
      </c>
      <c r="G568" s="922" t="s">
        <v>706</v>
      </c>
      <c r="H568" s="923" t="s">
        <v>706</v>
      </c>
      <c r="I568" s="924" t="s">
        <v>706</v>
      </c>
      <c r="J568" s="920" t="s">
        <v>706</v>
      </c>
      <c r="K568" s="925"/>
      <c r="L568" s="920">
        <f>K568</f>
        <v>0</v>
      </c>
      <c r="M568" s="920" t="s">
        <v>706</v>
      </c>
      <c r="N568" s="920" t="s">
        <v>706</v>
      </c>
      <c r="O568" s="925"/>
      <c r="P568" s="920">
        <f>O568</f>
        <v>0</v>
      </c>
      <c r="Q568" s="920" t="s">
        <v>706</v>
      </c>
      <c r="R568" s="920" t="s">
        <v>706</v>
      </c>
      <c r="S568" s="920">
        <f>K568+O568</f>
        <v>0</v>
      </c>
      <c r="T568" s="926">
        <f>S568</f>
        <v>0</v>
      </c>
    </row>
    <row r="569" spans="1:20" ht="15.75" hidden="1" customHeight="1">
      <c r="A569" s="895" t="s">
        <v>711</v>
      </c>
      <c r="B569" s="896" t="s">
        <v>706</v>
      </c>
      <c r="C569" s="897" t="e">
        <f>ROUND((Q569-R569)/H569/12,0)</f>
        <v>#DIV/0!</v>
      </c>
      <c r="D569" s="897" t="e">
        <f>ROUND(R569/F569/12,0)</f>
        <v>#DIV/0!</v>
      </c>
      <c r="E569" s="898">
        <f>E570+E571</f>
        <v>0</v>
      </c>
      <c r="F569" s="897">
        <f>F570+F571</f>
        <v>0</v>
      </c>
      <c r="G569" s="897">
        <f>G570+G571</f>
        <v>0</v>
      </c>
      <c r="H569" s="899">
        <f>IF(E569+G569=H570+H571,E569+G569, "CHYBA")</f>
        <v>0</v>
      </c>
      <c r="I569" s="900">
        <f>I570+I571</f>
        <v>0</v>
      </c>
      <c r="J569" s="897">
        <f t="shared" ref="J569" si="178">J570+J571</f>
        <v>0</v>
      </c>
      <c r="K569" s="897">
        <f>K572</f>
        <v>0</v>
      </c>
      <c r="L569" s="897">
        <f>IF(I569+K569=L570+L571+L572,I569+K569,"CHYBA")</f>
        <v>0</v>
      </c>
      <c r="M569" s="897">
        <f>M570+M571</f>
        <v>0</v>
      </c>
      <c r="N569" s="897">
        <f>N570+N571</f>
        <v>0</v>
      </c>
      <c r="O569" s="897">
        <f>O572</f>
        <v>0</v>
      </c>
      <c r="P569" s="897">
        <f>IF(M569+O569=P570+P571+P572,M569+O569,"CHYBA")</f>
        <v>0</v>
      </c>
      <c r="Q569" s="897">
        <f>Q570+Q571</f>
        <v>0</v>
      </c>
      <c r="R569" s="897">
        <f>R570+R571</f>
        <v>0</v>
      </c>
      <c r="S569" s="897">
        <f>S572</f>
        <v>0</v>
      </c>
      <c r="T569" s="899">
        <f>IF(Q569+S569=T570+T571+T572,Q569+S569,"CHYBA")</f>
        <v>0</v>
      </c>
    </row>
    <row r="570" spans="1:20" ht="15" hidden="1" customHeight="1">
      <c r="A570" s="901" t="s">
        <v>73</v>
      </c>
      <c r="B570" s="885" t="s">
        <v>706</v>
      </c>
      <c r="C570" s="886" t="e">
        <f>ROUND((Q570-R570)/H570/12,0)</f>
        <v>#DIV/0!</v>
      </c>
      <c r="D570" s="886" t="e">
        <f>ROUND(R570/F570/12,0)</f>
        <v>#DIV/0!</v>
      </c>
      <c r="E570" s="887">
        <f t="shared" ref="E570:G571" si="179">E574+E578+E582+E586+E590+E594+E598</f>
        <v>0</v>
      </c>
      <c r="F570" s="886">
        <f t="shared" si="179"/>
        <v>0</v>
      </c>
      <c r="G570" s="886">
        <f t="shared" si="179"/>
        <v>0</v>
      </c>
      <c r="H570" s="888">
        <f>E570+G570</f>
        <v>0</v>
      </c>
      <c r="I570" s="889">
        <f t="shared" ref="I570:J571" si="180">I574+I578+I582+I586+I590+I594+I598</f>
        <v>0</v>
      </c>
      <c r="J570" s="886">
        <f t="shared" si="180"/>
        <v>0</v>
      </c>
      <c r="K570" s="886" t="s">
        <v>706</v>
      </c>
      <c r="L570" s="886">
        <f>I570</f>
        <v>0</v>
      </c>
      <c r="M570" s="886">
        <f t="shared" ref="M570:N571" si="181">M574+M578+M582+M586+M590+M594+M598</f>
        <v>0</v>
      </c>
      <c r="N570" s="886">
        <f t="shared" si="181"/>
        <v>0</v>
      </c>
      <c r="O570" s="886" t="s">
        <v>706</v>
      </c>
      <c r="P570" s="886">
        <f>M570</f>
        <v>0</v>
      </c>
      <c r="Q570" s="886">
        <f>I570+M570</f>
        <v>0</v>
      </c>
      <c r="R570" s="886">
        <f>J570+N570</f>
        <v>0</v>
      </c>
      <c r="S570" s="886" t="s">
        <v>706</v>
      </c>
      <c r="T570" s="888">
        <f>Q570</f>
        <v>0</v>
      </c>
    </row>
    <row r="571" spans="1:20" ht="15" hidden="1" customHeight="1">
      <c r="A571" s="901" t="s">
        <v>74</v>
      </c>
      <c r="B571" s="885" t="s">
        <v>706</v>
      </c>
      <c r="C571" s="886" t="e">
        <f>ROUND((Q571-R571)/H571/12,0)</f>
        <v>#DIV/0!</v>
      </c>
      <c r="D571" s="886" t="e">
        <f>ROUND(R571/F571/12,0)</f>
        <v>#DIV/0!</v>
      </c>
      <c r="E571" s="887">
        <f t="shared" si="179"/>
        <v>0</v>
      </c>
      <c r="F571" s="886">
        <f t="shared" si="179"/>
        <v>0</v>
      </c>
      <c r="G571" s="886">
        <f t="shared" si="179"/>
        <v>0</v>
      </c>
      <c r="H571" s="888">
        <f>E571+G571</f>
        <v>0</v>
      </c>
      <c r="I571" s="889">
        <f t="shared" si="180"/>
        <v>0</v>
      </c>
      <c r="J571" s="886">
        <f t="shared" si="180"/>
        <v>0</v>
      </c>
      <c r="K571" s="886" t="s">
        <v>706</v>
      </c>
      <c r="L571" s="886">
        <f>I571</f>
        <v>0</v>
      </c>
      <c r="M571" s="886">
        <f t="shared" si="181"/>
        <v>0</v>
      </c>
      <c r="N571" s="886">
        <f t="shared" si="181"/>
        <v>0</v>
      </c>
      <c r="O571" s="886" t="s">
        <v>706</v>
      </c>
      <c r="P571" s="886">
        <f>M571</f>
        <v>0</v>
      </c>
      <c r="Q571" s="886">
        <f>I571+M571</f>
        <v>0</v>
      </c>
      <c r="R571" s="886">
        <f>J571+N571</f>
        <v>0</v>
      </c>
      <c r="S571" s="886" t="s">
        <v>706</v>
      </c>
      <c r="T571" s="888">
        <f>Q571</f>
        <v>0</v>
      </c>
    </row>
    <row r="572" spans="1:20" ht="15" hidden="1" customHeight="1">
      <c r="A572" s="901" t="s">
        <v>75</v>
      </c>
      <c r="B572" s="885" t="s">
        <v>706</v>
      </c>
      <c r="C572" s="886" t="s">
        <v>706</v>
      </c>
      <c r="D572" s="886" t="s">
        <v>706</v>
      </c>
      <c r="E572" s="891" t="s">
        <v>706</v>
      </c>
      <c r="F572" s="892" t="s">
        <v>706</v>
      </c>
      <c r="G572" s="892" t="s">
        <v>706</v>
      </c>
      <c r="H572" s="893" t="s">
        <v>706</v>
      </c>
      <c r="I572" s="889" t="s">
        <v>706</v>
      </c>
      <c r="J572" s="886" t="s">
        <v>706</v>
      </c>
      <c r="K572" s="886">
        <f>K576+K580+K584+K588+K592+K596+K600</f>
        <v>0</v>
      </c>
      <c r="L572" s="886">
        <f>K572</f>
        <v>0</v>
      </c>
      <c r="M572" s="886" t="s">
        <v>706</v>
      </c>
      <c r="N572" s="886" t="s">
        <v>706</v>
      </c>
      <c r="O572" s="886">
        <f>O576+O580+O584+O588+O592+O596+O600</f>
        <v>0</v>
      </c>
      <c r="P572" s="886">
        <f>O572</f>
        <v>0</v>
      </c>
      <c r="Q572" s="886" t="s">
        <v>706</v>
      </c>
      <c r="R572" s="886" t="s">
        <v>706</v>
      </c>
      <c r="S572" s="886">
        <f>K572+O572</f>
        <v>0</v>
      </c>
      <c r="T572" s="888">
        <f>S572</f>
        <v>0</v>
      </c>
    </row>
    <row r="573" spans="1:20" ht="18" hidden="1" customHeight="1">
      <c r="A573" s="902" t="s">
        <v>708</v>
      </c>
      <c r="B573" s="903"/>
      <c r="C573" s="886" t="e">
        <f>ROUND((Q573-R573)/H573/12,0)</f>
        <v>#DIV/0!</v>
      </c>
      <c r="D573" s="886" t="e">
        <f>ROUND(R573/F573/12,0)</f>
        <v>#DIV/0!</v>
      </c>
      <c r="E573" s="891">
        <f>E574+E575</f>
        <v>0</v>
      </c>
      <c r="F573" s="892">
        <f>F574+F575</f>
        <v>0</v>
      </c>
      <c r="G573" s="892">
        <f>G574+G575</f>
        <v>0</v>
      </c>
      <c r="H573" s="893">
        <f>IF(E573+G573=H574+H575,E573+G573, "CHYBA")</f>
        <v>0</v>
      </c>
      <c r="I573" s="904">
        <f>I574+I575</f>
        <v>0</v>
      </c>
      <c r="J573" s="905">
        <f>J574+J575</f>
        <v>0</v>
      </c>
      <c r="K573" s="905">
        <f>K576</f>
        <v>0</v>
      </c>
      <c r="L573" s="905">
        <f>IF(I573+K573=L574+L575+L576,I573+K573,"CHYBA")</f>
        <v>0</v>
      </c>
      <c r="M573" s="886">
        <f>M574+M575</f>
        <v>0</v>
      </c>
      <c r="N573" s="886">
        <f>N574+N575</f>
        <v>0</v>
      </c>
      <c r="O573" s="886">
        <f>O576</f>
        <v>0</v>
      </c>
      <c r="P573" s="886">
        <f>IF(M573+O573=P574+P575+P576,M573+O573,"CHYBA")</f>
        <v>0</v>
      </c>
      <c r="Q573" s="886">
        <f>Q574+Q575</f>
        <v>0</v>
      </c>
      <c r="R573" s="886">
        <f>R574+R575</f>
        <v>0</v>
      </c>
      <c r="S573" s="886">
        <f>S576</f>
        <v>0</v>
      </c>
      <c r="T573" s="888">
        <f>IF(Q573+S573=T574+T575+T576,Q573+S573,"CHYBA")</f>
        <v>0</v>
      </c>
    </row>
    <row r="574" spans="1:20" ht="15" hidden="1" customHeight="1">
      <c r="A574" s="901" t="s">
        <v>73</v>
      </c>
      <c r="B574" s="885" t="s">
        <v>706</v>
      </c>
      <c r="C574" s="886" t="e">
        <f>ROUND((Q574-R574)/H574/12,0)</f>
        <v>#DIV/0!</v>
      </c>
      <c r="D574" s="886" t="e">
        <f>ROUND(R574/F574/12,0)</f>
        <v>#DIV/0!</v>
      </c>
      <c r="E574" s="906"/>
      <c r="F574" s="907"/>
      <c r="G574" s="907"/>
      <c r="H574" s="888">
        <f>E574+G574</f>
        <v>0</v>
      </c>
      <c r="I574" s="908"/>
      <c r="J574" s="909"/>
      <c r="K574" s="905" t="s">
        <v>706</v>
      </c>
      <c r="L574" s="905">
        <f>I574</f>
        <v>0</v>
      </c>
      <c r="M574" s="909"/>
      <c r="N574" s="909"/>
      <c r="O574" s="886" t="s">
        <v>706</v>
      </c>
      <c r="P574" s="886">
        <f>M574</f>
        <v>0</v>
      </c>
      <c r="Q574" s="886">
        <f>I574+M574</f>
        <v>0</v>
      </c>
      <c r="R574" s="886">
        <f>J574+N574</f>
        <v>0</v>
      </c>
      <c r="S574" s="886" t="s">
        <v>706</v>
      </c>
      <c r="T574" s="888">
        <f>Q574</f>
        <v>0</v>
      </c>
    </row>
    <row r="575" spans="1:20" ht="15" hidden="1" customHeight="1">
      <c r="A575" s="901" t="s">
        <v>74</v>
      </c>
      <c r="B575" s="885" t="s">
        <v>706</v>
      </c>
      <c r="C575" s="886" t="e">
        <f>ROUND((Q575-R575)/H575/12,0)</f>
        <v>#DIV/0!</v>
      </c>
      <c r="D575" s="886" t="e">
        <f>ROUND(R575/F575/12,0)</f>
        <v>#DIV/0!</v>
      </c>
      <c r="E575" s="906"/>
      <c r="F575" s="907"/>
      <c r="G575" s="907"/>
      <c r="H575" s="888">
        <f>E575+G575</f>
        <v>0</v>
      </c>
      <c r="I575" s="908"/>
      <c r="J575" s="909"/>
      <c r="K575" s="905" t="s">
        <v>706</v>
      </c>
      <c r="L575" s="905">
        <f>I575</f>
        <v>0</v>
      </c>
      <c r="M575" s="909"/>
      <c r="N575" s="909"/>
      <c r="O575" s="886" t="s">
        <v>706</v>
      </c>
      <c r="P575" s="886">
        <f>M575</f>
        <v>0</v>
      </c>
      <c r="Q575" s="886">
        <f>I575+M575</f>
        <v>0</v>
      </c>
      <c r="R575" s="886">
        <f>J575+N575</f>
        <v>0</v>
      </c>
      <c r="S575" s="886" t="s">
        <v>706</v>
      </c>
      <c r="T575" s="888">
        <f>Q575</f>
        <v>0</v>
      </c>
    </row>
    <row r="576" spans="1:20" ht="15" hidden="1" customHeight="1">
      <c r="A576" s="901" t="s">
        <v>75</v>
      </c>
      <c r="B576" s="885" t="s">
        <v>706</v>
      </c>
      <c r="C576" s="886" t="s">
        <v>706</v>
      </c>
      <c r="D576" s="886" t="s">
        <v>706</v>
      </c>
      <c r="E576" s="891" t="s">
        <v>706</v>
      </c>
      <c r="F576" s="892" t="s">
        <v>706</v>
      </c>
      <c r="G576" s="892" t="s">
        <v>706</v>
      </c>
      <c r="H576" s="893" t="s">
        <v>706</v>
      </c>
      <c r="I576" s="889" t="s">
        <v>706</v>
      </c>
      <c r="J576" s="886" t="s">
        <v>706</v>
      </c>
      <c r="K576" s="909"/>
      <c r="L576" s="905">
        <f>K576</f>
        <v>0</v>
      </c>
      <c r="M576" s="886" t="s">
        <v>706</v>
      </c>
      <c r="N576" s="886" t="s">
        <v>706</v>
      </c>
      <c r="O576" s="909"/>
      <c r="P576" s="886">
        <f>O576</f>
        <v>0</v>
      </c>
      <c r="Q576" s="886" t="s">
        <v>706</v>
      </c>
      <c r="R576" s="886" t="s">
        <v>706</v>
      </c>
      <c r="S576" s="886">
        <f>K576+O576</f>
        <v>0</v>
      </c>
      <c r="T576" s="888">
        <f>S576</f>
        <v>0</v>
      </c>
    </row>
    <row r="577" spans="1:20" ht="18" hidden="1" customHeight="1">
      <c r="A577" s="902" t="s">
        <v>708</v>
      </c>
      <c r="B577" s="903"/>
      <c r="C577" s="886" t="e">
        <f>ROUND((Q577-R577)/H577/12,0)</f>
        <v>#DIV/0!</v>
      </c>
      <c r="D577" s="886" t="e">
        <f>ROUND(R577/F577/12,0)</f>
        <v>#DIV/0!</v>
      </c>
      <c r="E577" s="891">
        <f>E578+E579</f>
        <v>0</v>
      </c>
      <c r="F577" s="892">
        <f>F578+F579</f>
        <v>0</v>
      </c>
      <c r="G577" s="892">
        <f>G578+G579</f>
        <v>0</v>
      </c>
      <c r="H577" s="893">
        <f>IF(E577+G577=H578+H579,E577+G577, "CHYBA")</f>
        <v>0</v>
      </c>
      <c r="I577" s="889">
        <f>I578+I579</f>
        <v>0</v>
      </c>
      <c r="J577" s="886">
        <f t="shared" ref="J577" si="182">J578+J579</f>
        <v>0</v>
      </c>
      <c r="K577" s="886">
        <f>K580</f>
        <v>0</v>
      </c>
      <c r="L577" s="886">
        <f>IF(I577+K577=L578+L579+L580,I577+K577,"CHYBA")</f>
        <v>0</v>
      </c>
      <c r="M577" s="886">
        <f>M578+M579</f>
        <v>0</v>
      </c>
      <c r="N577" s="886">
        <f>N578+N579</f>
        <v>0</v>
      </c>
      <c r="O577" s="886">
        <f>O580</f>
        <v>0</v>
      </c>
      <c r="P577" s="886">
        <f>IF(M577+O577=P578+P579+P580,M577+O577,"CHYBA")</f>
        <v>0</v>
      </c>
      <c r="Q577" s="886">
        <f>Q578+Q579</f>
        <v>0</v>
      </c>
      <c r="R577" s="886">
        <f>R578+R579</f>
        <v>0</v>
      </c>
      <c r="S577" s="886">
        <f>S580</f>
        <v>0</v>
      </c>
      <c r="T577" s="888">
        <f>IF(Q577+S577=T578+T579+T580,Q577+S577,"CHYBA")</f>
        <v>0</v>
      </c>
    </row>
    <row r="578" spans="1:20" ht="15" hidden="1" customHeight="1">
      <c r="A578" s="901" t="s">
        <v>73</v>
      </c>
      <c r="B578" s="885" t="s">
        <v>706</v>
      </c>
      <c r="C578" s="886" t="e">
        <f>ROUND((Q578-R578)/H578/12,0)</f>
        <v>#DIV/0!</v>
      </c>
      <c r="D578" s="886" t="e">
        <f>ROUND(R578/F578/12,0)</f>
        <v>#DIV/0!</v>
      </c>
      <c r="E578" s="906"/>
      <c r="F578" s="907"/>
      <c r="G578" s="907"/>
      <c r="H578" s="888">
        <f>E578+G578</f>
        <v>0</v>
      </c>
      <c r="I578" s="908"/>
      <c r="J578" s="909"/>
      <c r="K578" s="886" t="s">
        <v>706</v>
      </c>
      <c r="L578" s="886">
        <f>I578</f>
        <v>0</v>
      </c>
      <c r="M578" s="909"/>
      <c r="N578" s="909"/>
      <c r="O578" s="886" t="s">
        <v>706</v>
      </c>
      <c r="P578" s="886">
        <f>M578</f>
        <v>0</v>
      </c>
      <c r="Q578" s="886">
        <f>I578+M578</f>
        <v>0</v>
      </c>
      <c r="R578" s="886">
        <f>J578+N578</f>
        <v>0</v>
      </c>
      <c r="S578" s="886" t="s">
        <v>706</v>
      </c>
      <c r="T578" s="888">
        <f>Q578</f>
        <v>0</v>
      </c>
    </row>
    <row r="579" spans="1:20" ht="15" hidden="1" customHeight="1">
      <c r="A579" s="901" t="s">
        <v>74</v>
      </c>
      <c r="B579" s="885" t="s">
        <v>706</v>
      </c>
      <c r="C579" s="886" t="e">
        <f>ROUND((Q579-R579)/H579/12,0)</f>
        <v>#DIV/0!</v>
      </c>
      <c r="D579" s="886" t="e">
        <f>ROUND(R579/F579/12,0)</f>
        <v>#DIV/0!</v>
      </c>
      <c r="E579" s="906"/>
      <c r="F579" s="907"/>
      <c r="G579" s="907"/>
      <c r="H579" s="888">
        <f>E579+G579</f>
        <v>0</v>
      </c>
      <c r="I579" s="908"/>
      <c r="J579" s="909"/>
      <c r="K579" s="886" t="s">
        <v>706</v>
      </c>
      <c r="L579" s="886">
        <f>I579</f>
        <v>0</v>
      </c>
      <c r="M579" s="909"/>
      <c r="N579" s="909"/>
      <c r="O579" s="886" t="s">
        <v>706</v>
      </c>
      <c r="P579" s="886">
        <f>M579</f>
        <v>0</v>
      </c>
      <c r="Q579" s="886">
        <f>I579+M579</f>
        <v>0</v>
      </c>
      <c r="R579" s="886">
        <f>J579+N579</f>
        <v>0</v>
      </c>
      <c r="S579" s="886" t="s">
        <v>706</v>
      </c>
      <c r="T579" s="888">
        <f>Q579</f>
        <v>0</v>
      </c>
    </row>
    <row r="580" spans="1:20" ht="15" hidden="1" customHeight="1">
      <c r="A580" s="901" t="s">
        <v>75</v>
      </c>
      <c r="B580" s="885" t="s">
        <v>706</v>
      </c>
      <c r="C580" s="886" t="s">
        <v>706</v>
      </c>
      <c r="D580" s="886" t="s">
        <v>706</v>
      </c>
      <c r="E580" s="891" t="s">
        <v>706</v>
      </c>
      <c r="F580" s="892" t="s">
        <v>706</v>
      </c>
      <c r="G580" s="892" t="s">
        <v>706</v>
      </c>
      <c r="H580" s="893" t="s">
        <v>706</v>
      </c>
      <c r="I580" s="889" t="s">
        <v>706</v>
      </c>
      <c r="J580" s="886" t="s">
        <v>706</v>
      </c>
      <c r="K580" s="909"/>
      <c r="L580" s="886">
        <f>K580</f>
        <v>0</v>
      </c>
      <c r="M580" s="886" t="s">
        <v>706</v>
      </c>
      <c r="N580" s="886" t="s">
        <v>706</v>
      </c>
      <c r="O580" s="909"/>
      <c r="P580" s="886">
        <f>O580</f>
        <v>0</v>
      </c>
      <c r="Q580" s="886" t="s">
        <v>706</v>
      </c>
      <c r="R580" s="886" t="s">
        <v>706</v>
      </c>
      <c r="S580" s="886">
        <f>K580+O580</f>
        <v>0</v>
      </c>
      <c r="T580" s="888">
        <f>S580</f>
        <v>0</v>
      </c>
    </row>
    <row r="581" spans="1:20" ht="18" hidden="1" customHeight="1">
      <c r="A581" s="902" t="s">
        <v>708</v>
      </c>
      <c r="B581" s="903"/>
      <c r="C581" s="886" t="e">
        <f>ROUND((Q581-R581)/H581/12,0)</f>
        <v>#DIV/0!</v>
      </c>
      <c r="D581" s="886" t="e">
        <f>ROUND(R581/F581/12,0)</f>
        <v>#DIV/0!</v>
      </c>
      <c r="E581" s="891">
        <f>E582+E583</f>
        <v>0</v>
      </c>
      <c r="F581" s="892">
        <f>F582+F583</f>
        <v>0</v>
      </c>
      <c r="G581" s="892">
        <f>G582+G583</f>
        <v>0</v>
      </c>
      <c r="H581" s="893">
        <f>IF(E581+G581=H582+H583,E581+G581, "CHYBA")</f>
        <v>0</v>
      </c>
      <c r="I581" s="889">
        <f>I582+I583</f>
        <v>0</v>
      </c>
      <c r="J581" s="886">
        <f t="shared" ref="J581" si="183">J582+J583</f>
        <v>0</v>
      </c>
      <c r="K581" s="886">
        <f>K584</f>
        <v>0</v>
      </c>
      <c r="L581" s="886">
        <f>IF(I581+K581=L582+L583+L584,I581+K581,"CHYBA")</f>
        <v>0</v>
      </c>
      <c r="M581" s="886">
        <f>M582+M583</f>
        <v>0</v>
      </c>
      <c r="N581" s="886">
        <f>N582+N583</f>
        <v>0</v>
      </c>
      <c r="O581" s="886">
        <f>O584</f>
        <v>0</v>
      </c>
      <c r="P581" s="886">
        <f>IF(M581+O581=P582+P583+P584,M581+O581,"CHYBA")</f>
        <v>0</v>
      </c>
      <c r="Q581" s="886">
        <f>Q582+Q583</f>
        <v>0</v>
      </c>
      <c r="R581" s="886">
        <f>R582+R583</f>
        <v>0</v>
      </c>
      <c r="S581" s="886">
        <f>S584</f>
        <v>0</v>
      </c>
      <c r="T581" s="888">
        <f>IF(Q581+S581=T582+T583+T584,Q581+S581,"CHYBA")</f>
        <v>0</v>
      </c>
    </row>
    <row r="582" spans="1:20" ht="15" hidden="1" customHeight="1">
      <c r="A582" s="901" t="s">
        <v>73</v>
      </c>
      <c r="B582" s="885" t="s">
        <v>706</v>
      </c>
      <c r="C582" s="886" t="e">
        <f>ROUND((Q582-R582)/H582/12,0)</f>
        <v>#DIV/0!</v>
      </c>
      <c r="D582" s="886" t="e">
        <f>ROUND(R582/F582/12,0)</f>
        <v>#DIV/0!</v>
      </c>
      <c r="E582" s="906"/>
      <c r="F582" s="907"/>
      <c r="G582" s="907"/>
      <c r="H582" s="888">
        <f>E582+G582</f>
        <v>0</v>
      </c>
      <c r="I582" s="908"/>
      <c r="J582" s="909"/>
      <c r="K582" s="886" t="s">
        <v>706</v>
      </c>
      <c r="L582" s="886">
        <f>I582</f>
        <v>0</v>
      </c>
      <c r="M582" s="909"/>
      <c r="N582" s="909"/>
      <c r="O582" s="886" t="s">
        <v>706</v>
      </c>
      <c r="P582" s="886">
        <f>M582</f>
        <v>0</v>
      </c>
      <c r="Q582" s="886">
        <f>I582+M582</f>
        <v>0</v>
      </c>
      <c r="R582" s="886">
        <f>J582+N582</f>
        <v>0</v>
      </c>
      <c r="S582" s="886" t="s">
        <v>706</v>
      </c>
      <c r="T582" s="888">
        <f>Q582</f>
        <v>0</v>
      </c>
    </row>
    <row r="583" spans="1:20" ht="15" hidden="1" customHeight="1">
      <c r="A583" s="901" t="s">
        <v>74</v>
      </c>
      <c r="B583" s="885" t="s">
        <v>706</v>
      </c>
      <c r="C583" s="886" t="e">
        <f>ROUND((Q583-R583)/H583/12,0)</f>
        <v>#DIV/0!</v>
      </c>
      <c r="D583" s="886" t="e">
        <f>ROUND(R583/F583/12,0)</f>
        <v>#DIV/0!</v>
      </c>
      <c r="E583" s="906"/>
      <c r="F583" s="907"/>
      <c r="G583" s="907"/>
      <c r="H583" s="888">
        <f>E583+G583</f>
        <v>0</v>
      </c>
      <c r="I583" s="908"/>
      <c r="J583" s="909"/>
      <c r="K583" s="886" t="s">
        <v>706</v>
      </c>
      <c r="L583" s="886">
        <f>I583</f>
        <v>0</v>
      </c>
      <c r="M583" s="909"/>
      <c r="N583" s="909"/>
      <c r="O583" s="886" t="s">
        <v>706</v>
      </c>
      <c r="P583" s="886">
        <f>M583</f>
        <v>0</v>
      </c>
      <c r="Q583" s="886">
        <f>I583+M583</f>
        <v>0</v>
      </c>
      <c r="R583" s="886">
        <f>J583+N583</f>
        <v>0</v>
      </c>
      <c r="S583" s="886" t="s">
        <v>706</v>
      </c>
      <c r="T583" s="888">
        <f>Q583</f>
        <v>0</v>
      </c>
    </row>
    <row r="584" spans="1:20" ht="15" hidden="1" customHeight="1">
      <c r="A584" s="901" t="s">
        <v>75</v>
      </c>
      <c r="B584" s="885" t="s">
        <v>706</v>
      </c>
      <c r="C584" s="886" t="s">
        <v>706</v>
      </c>
      <c r="D584" s="886" t="s">
        <v>706</v>
      </c>
      <c r="E584" s="891" t="s">
        <v>706</v>
      </c>
      <c r="F584" s="892" t="s">
        <v>706</v>
      </c>
      <c r="G584" s="892" t="s">
        <v>706</v>
      </c>
      <c r="H584" s="893" t="s">
        <v>706</v>
      </c>
      <c r="I584" s="889" t="s">
        <v>706</v>
      </c>
      <c r="J584" s="886" t="s">
        <v>706</v>
      </c>
      <c r="K584" s="909"/>
      <c r="L584" s="886">
        <f>K584</f>
        <v>0</v>
      </c>
      <c r="M584" s="886" t="s">
        <v>706</v>
      </c>
      <c r="N584" s="886" t="s">
        <v>706</v>
      </c>
      <c r="O584" s="909"/>
      <c r="P584" s="886">
        <f>O584</f>
        <v>0</v>
      </c>
      <c r="Q584" s="886" t="s">
        <v>706</v>
      </c>
      <c r="R584" s="886" t="s">
        <v>706</v>
      </c>
      <c r="S584" s="886">
        <f>K584+O584</f>
        <v>0</v>
      </c>
      <c r="T584" s="888">
        <f>S584</f>
        <v>0</v>
      </c>
    </row>
    <row r="585" spans="1:20" ht="18" hidden="1" customHeight="1">
      <c r="A585" s="902" t="s">
        <v>708</v>
      </c>
      <c r="B585" s="903"/>
      <c r="C585" s="886" t="e">
        <f>ROUND((Q585-R585)/H585/12,0)</f>
        <v>#DIV/0!</v>
      </c>
      <c r="D585" s="886" t="e">
        <f>ROUND(R585/F585/12,0)</f>
        <v>#DIV/0!</v>
      </c>
      <c r="E585" s="891">
        <f>E586+E587</f>
        <v>0</v>
      </c>
      <c r="F585" s="892">
        <f>F586+F587</f>
        <v>0</v>
      </c>
      <c r="G585" s="892">
        <f>G586+G587</f>
        <v>0</v>
      </c>
      <c r="H585" s="893">
        <f>IF(E585+G585=H586+H587,E585+G585, "CHYBA")</f>
        <v>0</v>
      </c>
      <c r="I585" s="889">
        <f>I586+I587</f>
        <v>0</v>
      </c>
      <c r="J585" s="886">
        <f t="shared" ref="J585" si="184">J586+J587</f>
        <v>0</v>
      </c>
      <c r="K585" s="886">
        <f>K588</f>
        <v>0</v>
      </c>
      <c r="L585" s="886">
        <f>IF(I585+K585=L586+L587+L588,I585+K585,"CHYBA")</f>
        <v>0</v>
      </c>
      <c r="M585" s="886">
        <f>M586+M587</f>
        <v>0</v>
      </c>
      <c r="N585" s="886">
        <f>N586+N587</f>
        <v>0</v>
      </c>
      <c r="O585" s="886">
        <f>O588</f>
        <v>0</v>
      </c>
      <c r="P585" s="886">
        <f>IF(M585+O585=P586+P587+P588,M585+O585,"CHYBA")</f>
        <v>0</v>
      </c>
      <c r="Q585" s="886">
        <f>Q586+Q587</f>
        <v>0</v>
      </c>
      <c r="R585" s="886">
        <f>R586+R587</f>
        <v>0</v>
      </c>
      <c r="S585" s="886">
        <f>S588</f>
        <v>0</v>
      </c>
      <c r="T585" s="888">
        <f>IF(Q585+S585=T586+T587+T588,Q585+S585,"CHYBA")</f>
        <v>0</v>
      </c>
    </row>
    <row r="586" spans="1:20" ht="15" hidden="1" customHeight="1">
      <c r="A586" s="901" t="s">
        <v>73</v>
      </c>
      <c r="B586" s="885" t="s">
        <v>706</v>
      </c>
      <c r="C586" s="886" t="e">
        <f>ROUND((Q586-R586)/H586/12,0)</f>
        <v>#DIV/0!</v>
      </c>
      <c r="D586" s="886" t="e">
        <f>ROUND(R586/F586/12,0)</f>
        <v>#DIV/0!</v>
      </c>
      <c r="E586" s="906"/>
      <c r="F586" s="907"/>
      <c r="G586" s="907"/>
      <c r="H586" s="888">
        <f>E586+G586</f>
        <v>0</v>
      </c>
      <c r="I586" s="908"/>
      <c r="J586" s="909"/>
      <c r="K586" s="886" t="s">
        <v>706</v>
      </c>
      <c r="L586" s="886">
        <f>I586</f>
        <v>0</v>
      </c>
      <c r="M586" s="909"/>
      <c r="N586" s="909"/>
      <c r="O586" s="886" t="s">
        <v>706</v>
      </c>
      <c r="P586" s="886">
        <f>M586</f>
        <v>0</v>
      </c>
      <c r="Q586" s="886">
        <f>I586+M586</f>
        <v>0</v>
      </c>
      <c r="R586" s="886">
        <f>J586+N586</f>
        <v>0</v>
      </c>
      <c r="S586" s="886" t="s">
        <v>706</v>
      </c>
      <c r="T586" s="888">
        <f>Q586</f>
        <v>0</v>
      </c>
    </row>
    <row r="587" spans="1:20" ht="15" hidden="1" customHeight="1">
      <c r="A587" s="901" t="s">
        <v>74</v>
      </c>
      <c r="B587" s="885" t="s">
        <v>706</v>
      </c>
      <c r="C587" s="886" t="e">
        <f>ROUND((Q587-R587)/H587/12,0)</f>
        <v>#DIV/0!</v>
      </c>
      <c r="D587" s="886" t="e">
        <f>ROUND(R587/F587/12,0)</f>
        <v>#DIV/0!</v>
      </c>
      <c r="E587" s="906"/>
      <c r="F587" s="907"/>
      <c r="G587" s="907"/>
      <c r="H587" s="888">
        <f>E587+G587</f>
        <v>0</v>
      </c>
      <c r="I587" s="908"/>
      <c r="J587" s="909"/>
      <c r="K587" s="886" t="s">
        <v>706</v>
      </c>
      <c r="L587" s="886">
        <f>I587</f>
        <v>0</v>
      </c>
      <c r="M587" s="909"/>
      <c r="N587" s="909"/>
      <c r="O587" s="886" t="s">
        <v>706</v>
      </c>
      <c r="P587" s="886">
        <f>M587</f>
        <v>0</v>
      </c>
      <c r="Q587" s="886">
        <f>I587+M587</f>
        <v>0</v>
      </c>
      <c r="R587" s="886">
        <f>J587+N587</f>
        <v>0</v>
      </c>
      <c r="S587" s="886" t="s">
        <v>706</v>
      </c>
      <c r="T587" s="888">
        <f>Q587</f>
        <v>0</v>
      </c>
    </row>
    <row r="588" spans="1:20" ht="15" hidden="1" customHeight="1">
      <c r="A588" s="901" t="s">
        <v>75</v>
      </c>
      <c r="B588" s="885" t="s">
        <v>706</v>
      </c>
      <c r="C588" s="886" t="s">
        <v>706</v>
      </c>
      <c r="D588" s="886" t="s">
        <v>706</v>
      </c>
      <c r="E588" s="891" t="s">
        <v>706</v>
      </c>
      <c r="F588" s="892" t="s">
        <v>706</v>
      </c>
      <c r="G588" s="892" t="s">
        <v>706</v>
      </c>
      <c r="H588" s="893" t="s">
        <v>706</v>
      </c>
      <c r="I588" s="889" t="s">
        <v>706</v>
      </c>
      <c r="J588" s="886" t="s">
        <v>706</v>
      </c>
      <c r="K588" s="909"/>
      <c r="L588" s="886">
        <f>K588</f>
        <v>0</v>
      </c>
      <c r="M588" s="886" t="s">
        <v>706</v>
      </c>
      <c r="N588" s="886" t="s">
        <v>706</v>
      </c>
      <c r="O588" s="909"/>
      <c r="P588" s="886">
        <f>O588</f>
        <v>0</v>
      </c>
      <c r="Q588" s="886" t="s">
        <v>706</v>
      </c>
      <c r="R588" s="886" t="s">
        <v>706</v>
      </c>
      <c r="S588" s="886">
        <f>K588+O588</f>
        <v>0</v>
      </c>
      <c r="T588" s="888">
        <f>S588</f>
        <v>0</v>
      </c>
    </row>
    <row r="589" spans="1:20" ht="18" hidden="1" customHeight="1">
      <c r="A589" s="902" t="s">
        <v>708</v>
      </c>
      <c r="B589" s="903"/>
      <c r="C589" s="886" t="e">
        <f>ROUND((Q589-R589)/H589/12,0)</f>
        <v>#DIV/0!</v>
      </c>
      <c r="D589" s="886" t="e">
        <f>ROUND(R589/F589/12,0)</f>
        <v>#DIV/0!</v>
      </c>
      <c r="E589" s="891">
        <f>E590+E591</f>
        <v>0</v>
      </c>
      <c r="F589" s="892">
        <f>F590+F591</f>
        <v>0</v>
      </c>
      <c r="G589" s="892">
        <f>G590+G591</f>
        <v>0</v>
      </c>
      <c r="H589" s="893">
        <f>IF(E589+G589=H590+H591,E589+G589, "CHYBA")</f>
        <v>0</v>
      </c>
      <c r="I589" s="889">
        <f>I590+I591</f>
        <v>0</v>
      </c>
      <c r="J589" s="886">
        <f t="shared" ref="J589" si="185">J590+J591</f>
        <v>0</v>
      </c>
      <c r="K589" s="886">
        <f>K592</f>
        <v>0</v>
      </c>
      <c r="L589" s="886">
        <f>IF(I589+K589=L590+L591+L592,I589+K589,"CHYBA")</f>
        <v>0</v>
      </c>
      <c r="M589" s="886">
        <f>M590+M591</f>
        <v>0</v>
      </c>
      <c r="N589" s="886">
        <f>N590+N591</f>
        <v>0</v>
      </c>
      <c r="O589" s="886">
        <f>O592</f>
        <v>0</v>
      </c>
      <c r="P589" s="886">
        <f>IF(M589+O589=P590+P591+P592,M589+O589,"CHYBA")</f>
        <v>0</v>
      </c>
      <c r="Q589" s="886">
        <f>Q590+Q591</f>
        <v>0</v>
      </c>
      <c r="R589" s="886">
        <f>R590+R591</f>
        <v>0</v>
      </c>
      <c r="S589" s="886">
        <f>S592</f>
        <v>0</v>
      </c>
      <c r="T589" s="888">
        <f>IF(Q589+S589=T590+T591+T592,Q589+S589,"CHYBA")</f>
        <v>0</v>
      </c>
    </row>
    <row r="590" spans="1:20" ht="15" hidden="1" customHeight="1">
      <c r="A590" s="901" t="s">
        <v>73</v>
      </c>
      <c r="B590" s="885" t="s">
        <v>706</v>
      </c>
      <c r="C590" s="886" t="e">
        <f>ROUND((Q590-R590)/H590/12,0)</f>
        <v>#DIV/0!</v>
      </c>
      <c r="D590" s="886" t="e">
        <f>ROUND(R590/F590/12,0)</f>
        <v>#DIV/0!</v>
      </c>
      <c r="E590" s="906"/>
      <c r="F590" s="907"/>
      <c r="G590" s="907"/>
      <c r="H590" s="888">
        <f>E590+G590</f>
        <v>0</v>
      </c>
      <c r="I590" s="908"/>
      <c r="J590" s="909"/>
      <c r="K590" s="886" t="s">
        <v>706</v>
      </c>
      <c r="L590" s="886">
        <f>I590</f>
        <v>0</v>
      </c>
      <c r="M590" s="909"/>
      <c r="N590" s="909"/>
      <c r="O590" s="886" t="s">
        <v>706</v>
      </c>
      <c r="P590" s="886">
        <f>M590</f>
        <v>0</v>
      </c>
      <c r="Q590" s="886">
        <f>I590+M590</f>
        <v>0</v>
      </c>
      <c r="R590" s="886">
        <f>J590+N590</f>
        <v>0</v>
      </c>
      <c r="S590" s="886" t="s">
        <v>706</v>
      </c>
      <c r="T590" s="888">
        <f>Q590</f>
        <v>0</v>
      </c>
    </row>
    <row r="591" spans="1:20" ht="15" hidden="1" customHeight="1">
      <c r="A591" s="901" t="s">
        <v>74</v>
      </c>
      <c r="B591" s="885" t="s">
        <v>706</v>
      </c>
      <c r="C591" s="886" t="e">
        <f>ROUND((Q591-R591)/H591/12,0)</f>
        <v>#DIV/0!</v>
      </c>
      <c r="D591" s="886" t="e">
        <f>ROUND(R591/F591/12,0)</f>
        <v>#DIV/0!</v>
      </c>
      <c r="E591" s="906"/>
      <c r="F591" s="907"/>
      <c r="G591" s="907"/>
      <c r="H591" s="888">
        <f>E591+G591</f>
        <v>0</v>
      </c>
      <c r="I591" s="908"/>
      <c r="J591" s="909"/>
      <c r="K591" s="886" t="s">
        <v>706</v>
      </c>
      <c r="L591" s="886">
        <f>I591</f>
        <v>0</v>
      </c>
      <c r="M591" s="909"/>
      <c r="N591" s="909"/>
      <c r="O591" s="886" t="s">
        <v>706</v>
      </c>
      <c r="P591" s="886">
        <f>M591</f>
        <v>0</v>
      </c>
      <c r="Q591" s="886">
        <f>I591+M591</f>
        <v>0</v>
      </c>
      <c r="R591" s="886">
        <f>J591+N591</f>
        <v>0</v>
      </c>
      <c r="S591" s="886" t="s">
        <v>706</v>
      </c>
      <c r="T591" s="888">
        <f>Q591</f>
        <v>0</v>
      </c>
    </row>
    <row r="592" spans="1:20" ht="15" hidden="1" customHeight="1">
      <c r="A592" s="901" t="s">
        <v>75</v>
      </c>
      <c r="B592" s="885" t="s">
        <v>706</v>
      </c>
      <c r="C592" s="886" t="s">
        <v>706</v>
      </c>
      <c r="D592" s="886" t="s">
        <v>706</v>
      </c>
      <c r="E592" s="891" t="s">
        <v>706</v>
      </c>
      <c r="F592" s="892" t="s">
        <v>706</v>
      </c>
      <c r="G592" s="892" t="s">
        <v>706</v>
      </c>
      <c r="H592" s="893" t="s">
        <v>706</v>
      </c>
      <c r="I592" s="889" t="s">
        <v>706</v>
      </c>
      <c r="J592" s="886" t="s">
        <v>706</v>
      </c>
      <c r="K592" s="909"/>
      <c r="L592" s="886">
        <f>K592</f>
        <v>0</v>
      </c>
      <c r="M592" s="886" t="s">
        <v>706</v>
      </c>
      <c r="N592" s="886" t="s">
        <v>706</v>
      </c>
      <c r="O592" s="909"/>
      <c r="P592" s="886">
        <f>O592</f>
        <v>0</v>
      </c>
      <c r="Q592" s="886" t="s">
        <v>706</v>
      </c>
      <c r="R592" s="886" t="s">
        <v>706</v>
      </c>
      <c r="S592" s="886">
        <f>K592+O592</f>
        <v>0</v>
      </c>
      <c r="T592" s="888">
        <f>S592</f>
        <v>0</v>
      </c>
    </row>
    <row r="593" spans="1:20" ht="18" hidden="1" customHeight="1">
      <c r="A593" s="902" t="s">
        <v>708</v>
      </c>
      <c r="B593" s="903"/>
      <c r="C593" s="886" t="e">
        <f>ROUND((Q593-R593)/H593/12,0)</f>
        <v>#DIV/0!</v>
      </c>
      <c r="D593" s="886" t="e">
        <f>ROUND(R593/F593/12,0)</f>
        <v>#DIV/0!</v>
      </c>
      <c r="E593" s="891">
        <f>E594+E595</f>
        <v>0</v>
      </c>
      <c r="F593" s="892">
        <f>F594+F595</f>
        <v>0</v>
      </c>
      <c r="G593" s="892">
        <f>G594+G595</f>
        <v>0</v>
      </c>
      <c r="H593" s="893">
        <f>IF(E593+G593=H594+H595,E593+G593, "CHYBA")</f>
        <v>0</v>
      </c>
      <c r="I593" s="889">
        <f>I594+I595</f>
        <v>0</v>
      </c>
      <c r="J593" s="886">
        <f t="shared" ref="J593" si="186">J594+J595</f>
        <v>0</v>
      </c>
      <c r="K593" s="886">
        <f>K596</f>
        <v>0</v>
      </c>
      <c r="L593" s="886">
        <f>IF(I593+K593=L594+L595+L596,I593+K593,"CHYBA")</f>
        <v>0</v>
      </c>
      <c r="M593" s="886">
        <f>M594+M595</f>
        <v>0</v>
      </c>
      <c r="N593" s="886">
        <f>N594+N595</f>
        <v>0</v>
      </c>
      <c r="O593" s="886">
        <f>O596</f>
        <v>0</v>
      </c>
      <c r="P593" s="886">
        <f>IF(M593+O593=P594+P595+P596,M593+O593,"CHYBA")</f>
        <v>0</v>
      </c>
      <c r="Q593" s="886">
        <f>Q594+Q595</f>
        <v>0</v>
      </c>
      <c r="R593" s="886">
        <f>R594+R595</f>
        <v>0</v>
      </c>
      <c r="S593" s="886">
        <f>S596</f>
        <v>0</v>
      </c>
      <c r="T593" s="888">
        <f>IF(Q593+S593=T594+T595+T596,Q593+S593,"CHYBA")</f>
        <v>0</v>
      </c>
    </row>
    <row r="594" spans="1:20" ht="15" hidden="1" customHeight="1">
      <c r="A594" s="901" t="s">
        <v>73</v>
      </c>
      <c r="B594" s="885" t="s">
        <v>706</v>
      </c>
      <c r="C594" s="886" t="e">
        <f>ROUND((Q594-R594)/H594/12,0)</f>
        <v>#DIV/0!</v>
      </c>
      <c r="D594" s="886" t="e">
        <f>ROUND(R594/F594/12,0)</f>
        <v>#DIV/0!</v>
      </c>
      <c r="E594" s="906"/>
      <c r="F594" s="907"/>
      <c r="G594" s="907"/>
      <c r="H594" s="888">
        <f>E594+G594</f>
        <v>0</v>
      </c>
      <c r="I594" s="908"/>
      <c r="J594" s="909"/>
      <c r="K594" s="886" t="s">
        <v>706</v>
      </c>
      <c r="L594" s="886">
        <f>I594</f>
        <v>0</v>
      </c>
      <c r="M594" s="909"/>
      <c r="N594" s="909"/>
      <c r="O594" s="886" t="s">
        <v>706</v>
      </c>
      <c r="P594" s="886">
        <f>M594</f>
        <v>0</v>
      </c>
      <c r="Q594" s="886">
        <f>I594+M594</f>
        <v>0</v>
      </c>
      <c r="R594" s="886">
        <f>J594+N594</f>
        <v>0</v>
      </c>
      <c r="S594" s="886" t="s">
        <v>706</v>
      </c>
      <c r="T594" s="888">
        <f>Q594</f>
        <v>0</v>
      </c>
    </row>
    <row r="595" spans="1:20" ht="15" hidden="1" customHeight="1">
      <c r="A595" s="901" t="s">
        <v>74</v>
      </c>
      <c r="B595" s="885" t="s">
        <v>706</v>
      </c>
      <c r="C595" s="886" t="e">
        <f>ROUND((Q595-R595)/H595/12,0)</f>
        <v>#DIV/0!</v>
      </c>
      <c r="D595" s="886" t="e">
        <f>ROUND(R595/F595/12,0)</f>
        <v>#DIV/0!</v>
      </c>
      <c r="E595" s="906"/>
      <c r="F595" s="907"/>
      <c r="G595" s="907"/>
      <c r="H595" s="888">
        <f>E595+G595</f>
        <v>0</v>
      </c>
      <c r="I595" s="908"/>
      <c r="J595" s="909"/>
      <c r="K595" s="886" t="s">
        <v>706</v>
      </c>
      <c r="L595" s="886">
        <f>I595</f>
        <v>0</v>
      </c>
      <c r="M595" s="909"/>
      <c r="N595" s="909"/>
      <c r="O595" s="886" t="s">
        <v>706</v>
      </c>
      <c r="P595" s="886">
        <f>M595</f>
        <v>0</v>
      </c>
      <c r="Q595" s="886">
        <f>I595+M595</f>
        <v>0</v>
      </c>
      <c r="R595" s="886">
        <f>J595+N595</f>
        <v>0</v>
      </c>
      <c r="S595" s="886" t="s">
        <v>706</v>
      </c>
      <c r="T595" s="888">
        <f>Q595</f>
        <v>0</v>
      </c>
    </row>
    <row r="596" spans="1:20" ht="15" hidden="1" customHeight="1">
      <c r="A596" s="901" t="s">
        <v>75</v>
      </c>
      <c r="B596" s="885" t="s">
        <v>706</v>
      </c>
      <c r="C596" s="886" t="s">
        <v>706</v>
      </c>
      <c r="D596" s="886" t="s">
        <v>706</v>
      </c>
      <c r="E596" s="891" t="s">
        <v>706</v>
      </c>
      <c r="F596" s="892" t="s">
        <v>706</v>
      </c>
      <c r="G596" s="892" t="s">
        <v>706</v>
      </c>
      <c r="H596" s="893" t="s">
        <v>706</v>
      </c>
      <c r="I596" s="889" t="s">
        <v>706</v>
      </c>
      <c r="J596" s="886" t="s">
        <v>706</v>
      </c>
      <c r="K596" s="909"/>
      <c r="L596" s="886">
        <f>K596</f>
        <v>0</v>
      </c>
      <c r="M596" s="886" t="s">
        <v>706</v>
      </c>
      <c r="N596" s="886" t="s">
        <v>706</v>
      </c>
      <c r="O596" s="909"/>
      <c r="P596" s="886">
        <f>O596</f>
        <v>0</v>
      </c>
      <c r="Q596" s="886" t="s">
        <v>706</v>
      </c>
      <c r="R596" s="886" t="s">
        <v>706</v>
      </c>
      <c r="S596" s="886">
        <f>K596+O596</f>
        <v>0</v>
      </c>
      <c r="T596" s="888">
        <f>S596</f>
        <v>0</v>
      </c>
    </row>
    <row r="597" spans="1:20" ht="18" hidden="1" customHeight="1">
      <c r="A597" s="902" t="s">
        <v>708</v>
      </c>
      <c r="B597" s="903"/>
      <c r="C597" s="886" t="e">
        <f>ROUND((Q597-R597)/H597/12,0)</f>
        <v>#DIV/0!</v>
      </c>
      <c r="D597" s="886" t="e">
        <f>ROUND(R597/F597/12,0)</f>
        <v>#DIV/0!</v>
      </c>
      <c r="E597" s="891">
        <f>E598+E599</f>
        <v>0</v>
      </c>
      <c r="F597" s="892">
        <f>F598+F599</f>
        <v>0</v>
      </c>
      <c r="G597" s="892">
        <f>G598+G599</f>
        <v>0</v>
      </c>
      <c r="H597" s="893">
        <f>IF(E597+G597=H598+H599,E597+G597, "CHYBA")</f>
        <v>0</v>
      </c>
      <c r="I597" s="889">
        <f>I598+I599</f>
        <v>0</v>
      </c>
      <c r="J597" s="886">
        <f t="shared" ref="J597" si="187">J598+J599</f>
        <v>0</v>
      </c>
      <c r="K597" s="886">
        <f>K600</f>
        <v>0</v>
      </c>
      <c r="L597" s="886">
        <f>IF(I597+K597=L598+L599+L600,I597+K597,"CHYBA")</f>
        <v>0</v>
      </c>
      <c r="M597" s="886">
        <f>M598+M599</f>
        <v>0</v>
      </c>
      <c r="N597" s="886">
        <f>N598+N599</f>
        <v>0</v>
      </c>
      <c r="O597" s="886">
        <f>O600</f>
        <v>0</v>
      </c>
      <c r="P597" s="886">
        <f>IF(M597+O597=P598+P599+P600,M597+O597,"CHYBA")</f>
        <v>0</v>
      </c>
      <c r="Q597" s="886">
        <f>Q598+Q599</f>
        <v>0</v>
      </c>
      <c r="R597" s="886">
        <f>R598+R599</f>
        <v>0</v>
      </c>
      <c r="S597" s="886">
        <f>S600</f>
        <v>0</v>
      </c>
      <c r="T597" s="888">
        <f>IF(Q597+S597=T598+T599+T600,Q597+S597,"CHYBA")</f>
        <v>0</v>
      </c>
    </row>
    <row r="598" spans="1:20" ht="15" hidden="1" customHeight="1">
      <c r="A598" s="901" t="s">
        <v>73</v>
      </c>
      <c r="B598" s="885" t="s">
        <v>706</v>
      </c>
      <c r="C598" s="886" t="e">
        <f>ROUND((Q598-R598)/H598/12,0)</f>
        <v>#DIV/0!</v>
      </c>
      <c r="D598" s="886" t="e">
        <f>ROUND(R598/F598/12,0)</f>
        <v>#DIV/0!</v>
      </c>
      <c r="E598" s="906"/>
      <c r="F598" s="907"/>
      <c r="G598" s="907"/>
      <c r="H598" s="888">
        <f>E598+G598</f>
        <v>0</v>
      </c>
      <c r="I598" s="908"/>
      <c r="J598" s="909"/>
      <c r="K598" s="886" t="s">
        <v>706</v>
      </c>
      <c r="L598" s="886">
        <f>I598</f>
        <v>0</v>
      </c>
      <c r="M598" s="909"/>
      <c r="N598" s="909"/>
      <c r="O598" s="886" t="s">
        <v>706</v>
      </c>
      <c r="P598" s="886">
        <f>M598</f>
        <v>0</v>
      </c>
      <c r="Q598" s="886">
        <f>I598+M598</f>
        <v>0</v>
      </c>
      <c r="R598" s="886">
        <f>J598+N598</f>
        <v>0</v>
      </c>
      <c r="S598" s="886" t="s">
        <v>706</v>
      </c>
      <c r="T598" s="888">
        <f>Q598</f>
        <v>0</v>
      </c>
    </row>
    <row r="599" spans="1:20" ht="15" hidden="1" customHeight="1">
      <c r="A599" s="901" t="s">
        <v>74</v>
      </c>
      <c r="B599" s="885" t="s">
        <v>706</v>
      </c>
      <c r="C599" s="886" t="e">
        <f>ROUND((Q599-R599)/H599/12,0)</f>
        <v>#DIV/0!</v>
      </c>
      <c r="D599" s="886" t="e">
        <f>ROUND(R599/F599/12,0)</f>
        <v>#DIV/0!</v>
      </c>
      <c r="E599" s="906"/>
      <c r="F599" s="907"/>
      <c r="G599" s="907"/>
      <c r="H599" s="888">
        <f>E599+G599</f>
        <v>0</v>
      </c>
      <c r="I599" s="908"/>
      <c r="J599" s="909"/>
      <c r="K599" s="886" t="s">
        <v>706</v>
      </c>
      <c r="L599" s="886">
        <f>I599</f>
        <v>0</v>
      </c>
      <c r="M599" s="909"/>
      <c r="N599" s="909"/>
      <c r="O599" s="886" t="s">
        <v>706</v>
      </c>
      <c r="P599" s="886">
        <f>M599</f>
        <v>0</v>
      </c>
      <c r="Q599" s="886">
        <f>I599+M599</f>
        <v>0</v>
      </c>
      <c r="R599" s="886">
        <f>J599+N599</f>
        <v>0</v>
      </c>
      <c r="S599" s="886" t="s">
        <v>706</v>
      </c>
      <c r="T599" s="888">
        <f>Q599</f>
        <v>0</v>
      </c>
    </row>
    <row r="600" spans="1:20" ht="15.75" hidden="1" customHeight="1" thickBot="1">
      <c r="A600" s="918" t="s">
        <v>75</v>
      </c>
      <c r="B600" s="919" t="s">
        <v>706</v>
      </c>
      <c r="C600" s="920" t="s">
        <v>706</v>
      </c>
      <c r="D600" s="920" t="s">
        <v>706</v>
      </c>
      <c r="E600" s="921" t="s">
        <v>706</v>
      </c>
      <c r="F600" s="922" t="s">
        <v>706</v>
      </c>
      <c r="G600" s="922" t="s">
        <v>706</v>
      </c>
      <c r="H600" s="923" t="s">
        <v>706</v>
      </c>
      <c r="I600" s="924" t="s">
        <v>706</v>
      </c>
      <c r="J600" s="920" t="s">
        <v>706</v>
      </c>
      <c r="K600" s="925"/>
      <c r="L600" s="920">
        <f>K600</f>
        <v>0</v>
      </c>
      <c r="M600" s="920" t="s">
        <v>706</v>
      </c>
      <c r="N600" s="920" t="s">
        <v>706</v>
      </c>
      <c r="O600" s="925"/>
      <c r="P600" s="920">
        <f>O600</f>
        <v>0</v>
      </c>
      <c r="Q600" s="920" t="s">
        <v>706</v>
      </c>
      <c r="R600" s="920" t="s">
        <v>706</v>
      </c>
      <c r="S600" s="920">
        <f>K600+O600</f>
        <v>0</v>
      </c>
      <c r="T600" s="926">
        <f>S600</f>
        <v>0</v>
      </c>
    </row>
    <row r="601" spans="1:20" ht="15.75" hidden="1" customHeight="1">
      <c r="A601" s="933" t="s">
        <v>712</v>
      </c>
      <c r="B601" s="934" t="s">
        <v>706</v>
      </c>
      <c r="C601" s="935" t="e">
        <f>ROUND((Q601-R601)/H601/12,0)</f>
        <v>#DIV/0!</v>
      </c>
      <c r="D601" s="935" t="e">
        <f>ROUND(R601/F601/12,0)</f>
        <v>#DIV/0!</v>
      </c>
      <c r="E601" s="936">
        <f>E602+E603</f>
        <v>0</v>
      </c>
      <c r="F601" s="935">
        <f>F602+F603</f>
        <v>0</v>
      </c>
      <c r="G601" s="935">
        <f>G602+G603</f>
        <v>0</v>
      </c>
      <c r="H601" s="937">
        <f>IF(E601+G601=H602+H603,E601+G601, "CHYBA")</f>
        <v>0</v>
      </c>
      <c r="I601" s="938">
        <f>I602+I603</f>
        <v>0</v>
      </c>
      <c r="J601" s="935">
        <f>J602+J603</f>
        <v>0</v>
      </c>
      <c r="K601" s="935">
        <f>K604</f>
        <v>0</v>
      </c>
      <c r="L601" s="935">
        <f>IF(I601+K601=L602+L603+L604,I601+K601,"CHYBA")</f>
        <v>0</v>
      </c>
      <c r="M601" s="935">
        <f>M602+M603</f>
        <v>0</v>
      </c>
      <c r="N601" s="935">
        <f>N602+N603</f>
        <v>0</v>
      </c>
      <c r="O601" s="935">
        <f>O604</f>
        <v>0</v>
      </c>
      <c r="P601" s="935">
        <f>IF(M601+O601=P602+P603+P604,M601+O601,"CHYBA")</f>
        <v>0</v>
      </c>
      <c r="Q601" s="935">
        <f>Q602+Q603</f>
        <v>0</v>
      </c>
      <c r="R601" s="935">
        <f>R602+R603</f>
        <v>0</v>
      </c>
      <c r="S601" s="935">
        <f>S604</f>
        <v>0</v>
      </c>
      <c r="T601" s="939">
        <f>IF(Q601+S601=T602+T603+T604,Q601+S601,"CHYBA")</f>
        <v>0</v>
      </c>
    </row>
    <row r="602" spans="1:20" ht="15" hidden="1" customHeight="1">
      <c r="A602" s="901" t="s">
        <v>73</v>
      </c>
      <c r="B602" s="885" t="s">
        <v>706</v>
      </c>
      <c r="C602" s="886" t="e">
        <f>ROUND((Q602-R602)/H602/12,0)</f>
        <v>#DIV/0!</v>
      </c>
      <c r="D602" s="886" t="e">
        <f>ROUND(R602/F602/12,0)</f>
        <v>#DIV/0!</v>
      </c>
      <c r="E602" s="887">
        <f>E606+E638+E670+E702+E734+E766</f>
        <v>0</v>
      </c>
      <c r="F602" s="886">
        <f t="shared" ref="F602:G603" si="188">F606+F638+F670+F702+F734+F766</f>
        <v>0</v>
      </c>
      <c r="G602" s="886">
        <f t="shared" si="188"/>
        <v>0</v>
      </c>
      <c r="H602" s="888">
        <f>E602+G602</f>
        <v>0</v>
      </c>
      <c r="I602" s="889">
        <f t="shared" ref="I602:J603" si="189">I606+I638+I670+I702+I734+I766</f>
        <v>0</v>
      </c>
      <c r="J602" s="886">
        <f t="shared" si="189"/>
        <v>0</v>
      </c>
      <c r="K602" s="886" t="s">
        <v>706</v>
      </c>
      <c r="L602" s="886">
        <f>I602</f>
        <v>0</v>
      </c>
      <c r="M602" s="886">
        <f t="shared" ref="M602:N603" si="190">M606+M638+M670+M702+M734+M766</f>
        <v>0</v>
      </c>
      <c r="N602" s="886">
        <f t="shared" si="190"/>
        <v>0</v>
      </c>
      <c r="O602" s="886" t="s">
        <v>706</v>
      </c>
      <c r="P602" s="886">
        <f>M602</f>
        <v>0</v>
      </c>
      <c r="Q602" s="886">
        <f>I602+M602</f>
        <v>0</v>
      </c>
      <c r="R602" s="886">
        <f>J602+N602</f>
        <v>0</v>
      </c>
      <c r="S602" s="886" t="s">
        <v>706</v>
      </c>
      <c r="T602" s="888">
        <f>Q602</f>
        <v>0</v>
      </c>
    </row>
    <row r="603" spans="1:20" ht="15" hidden="1" customHeight="1">
      <c r="A603" s="901" t="s">
        <v>74</v>
      </c>
      <c r="B603" s="885" t="s">
        <v>706</v>
      </c>
      <c r="C603" s="886" t="e">
        <f>ROUND((Q603-R603)/H603/12,0)</f>
        <v>#DIV/0!</v>
      </c>
      <c r="D603" s="886" t="e">
        <f>ROUND(R603/F603/12,0)</f>
        <v>#DIV/0!</v>
      </c>
      <c r="E603" s="887">
        <f>E607+E639+E671+E703+E735+E767</f>
        <v>0</v>
      </c>
      <c r="F603" s="886">
        <f t="shared" si="188"/>
        <v>0</v>
      </c>
      <c r="G603" s="886">
        <f t="shared" si="188"/>
        <v>0</v>
      </c>
      <c r="H603" s="888">
        <f>E603+G603</f>
        <v>0</v>
      </c>
      <c r="I603" s="889">
        <f t="shared" si="189"/>
        <v>0</v>
      </c>
      <c r="J603" s="886">
        <f t="shared" si="189"/>
        <v>0</v>
      </c>
      <c r="K603" s="886" t="s">
        <v>706</v>
      </c>
      <c r="L603" s="886">
        <f>I603</f>
        <v>0</v>
      </c>
      <c r="M603" s="886">
        <f t="shared" si="190"/>
        <v>0</v>
      </c>
      <c r="N603" s="886">
        <f t="shared" si="190"/>
        <v>0</v>
      </c>
      <c r="O603" s="886" t="s">
        <v>706</v>
      </c>
      <c r="P603" s="886">
        <f>M603</f>
        <v>0</v>
      </c>
      <c r="Q603" s="886">
        <f>I603+M603</f>
        <v>0</v>
      </c>
      <c r="R603" s="886">
        <f>J603+N603</f>
        <v>0</v>
      </c>
      <c r="S603" s="886" t="s">
        <v>706</v>
      </c>
      <c r="T603" s="888">
        <f>Q603</f>
        <v>0</v>
      </c>
    </row>
    <row r="604" spans="1:20" ht="15.75" hidden="1" customHeight="1" thickBot="1">
      <c r="A604" s="901" t="s">
        <v>75</v>
      </c>
      <c r="B604" s="885" t="s">
        <v>706</v>
      </c>
      <c r="C604" s="886" t="s">
        <v>706</v>
      </c>
      <c r="D604" s="886" t="s">
        <v>706</v>
      </c>
      <c r="E604" s="891" t="s">
        <v>706</v>
      </c>
      <c r="F604" s="892" t="s">
        <v>706</v>
      </c>
      <c r="G604" s="892" t="s">
        <v>706</v>
      </c>
      <c r="H604" s="893" t="s">
        <v>706</v>
      </c>
      <c r="I604" s="889" t="s">
        <v>706</v>
      </c>
      <c r="J604" s="886" t="s">
        <v>706</v>
      </c>
      <c r="K604" s="886">
        <f>K608+K640+K672+K704+K736+K768</f>
        <v>0</v>
      </c>
      <c r="L604" s="886">
        <f>K604</f>
        <v>0</v>
      </c>
      <c r="M604" s="886" t="s">
        <v>706</v>
      </c>
      <c r="N604" s="886" t="s">
        <v>706</v>
      </c>
      <c r="O604" s="886">
        <f>O608+O640+O672+O704+O736+O768</f>
        <v>0</v>
      </c>
      <c r="P604" s="886">
        <f>O604</f>
        <v>0</v>
      </c>
      <c r="Q604" s="886" t="s">
        <v>706</v>
      </c>
      <c r="R604" s="886" t="s">
        <v>706</v>
      </c>
      <c r="S604" s="886">
        <f>K604+O604</f>
        <v>0</v>
      </c>
      <c r="T604" s="888">
        <f>S604</f>
        <v>0</v>
      </c>
    </row>
    <row r="605" spans="1:20" ht="15.75" hidden="1" customHeight="1">
      <c r="A605" s="895" t="s">
        <v>709</v>
      </c>
      <c r="B605" s="896" t="s">
        <v>706</v>
      </c>
      <c r="C605" s="897" t="e">
        <f>ROUND((Q605-R605)/H605/12,0)</f>
        <v>#DIV/0!</v>
      </c>
      <c r="D605" s="897" t="e">
        <f>ROUND(R605/F605/12,0)</f>
        <v>#DIV/0!</v>
      </c>
      <c r="E605" s="898">
        <f>E606+E607</f>
        <v>0</v>
      </c>
      <c r="F605" s="897">
        <f>F606+F607</f>
        <v>0</v>
      </c>
      <c r="G605" s="897">
        <f>G606+G607</f>
        <v>0</v>
      </c>
      <c r="H605" s="899">
        <f>IF(E605+G605=H606+H607,E605+G605, "CHYBA")</f>
        <v>0</v>
      </c>
      <c r="I605" s="900">
        <f>I606+I607</f>
        <v>0</v>
      </c>
      <c r="J605" s="897">
        <f t="shared" ref="J605" si="191">J606+J607</f>
        <v>0</v>
      </c>
      <c r="K605" s="897">
        <f>K608</f>
        <v>0</v>
      </c>
      <c r="L605" s="897">
        <f>IF(I605+K605=L606+L607+L608,I605+K605,"CHYBA")</f>
        <v>0</v>
      </c>
      <c r="M605" s="897">
        <f>M606+M607</f>
        <v>0</v>
      </c>
      <c r="N605" s="897">
        <f>N606+N607</f>
        <v>0</v>
      </c>
      <c r="O605" s="897">
        <f>O608</f>
        <v>0</v>
      </c>
      <c r="P605" s="897">
        <f>IF(M605+O605=P606+P607+P608,M605+O605,"CHYBA")</f>
        <v>0</v>
      </c>
      <c r="Q605" s="897">
        <f>Q606+Q607</f>
        <v>0</v>
      </c>
      <c r="R605" s="897">
        <f>R606+R607</f>
        <v>0</v>
      </c>
      <c r="S605" s="897">
        <f>S608</f>
        <v>0</v>
      </c>
      <c r="T605" s="899">
        <f>IF(Q605+S605=T606+T607+T608,Q605+S605,"CHYBA")</f>
        <v>0</v>
      </c>
    </row>
    <row r="606" spans="1:20" ht="15" hidden="1" customHeight="1">
      <c r="A606" s="901" t="s">
        <v>73</v>
      </c>
      <c r="B606" s="885" t="s">
        <v>706</v>
      </c>
      <c r="C606" s="886" t="e">
        <f>ROUND((Q606-R606)/H606/12,0)</f>
        <v>#DIV/0!</v>
      </c>
      <c r="D606" s="886" t="e">
        <f>ROUND(R606/F606/12,0)</f>
        <v>#DIV/0!</v>
      </c>
      <c r="E606" s="887">
        <f>E610+E614+E618+E622+E626+E630+E634</f>
        <v>0</v>
      </c>
      <c r="F606" s="886">
        <f>F610+F614+F618+F622+F626+F630+F634</f>
        <v>0</v>
      </c>
      <c r="G606" s="886">
        <f>G610+G614+G618+G622+G626+G630+G634</f>
        <v>0</v>
      </c>
      <c r="H606" s="888">
        <f>E606+G606</f>
        <v>0</v>
      </c>
      <c r="I606" s="889">
        <f>I610+I614+I618+I622+I626+I630+I634</f>
        <v>0</v>
      </c>
      <c r="J606" s="886">
        <f t="shared" ref="J606:J607" si="192">J610+J614+J618+J622+J626+J630+J634</f>
        <v>0</v>
      </c>
      <c r="K606" s="886" t="s">
        <v>706</v>
      </c>
      <c r="L606" s="886">
        <f>I606</f>
        <v>0</v>
      </c>
      <c r="M606" s="886">
        <f>M610+M614+M618+M622+M626+M630+M634</f>
        <v>0</v>
      </c>
      <c r="N606" s="886">
        <f t="shared" ref="N606:N607" si="193">N610+N614+N618+N622+N626+N630+N634</f>
        <v>0</v>
      </c>
      <c r="O606" s="886" t="s">
        <v>706</v>
      </c>
      <c r="P606" s="886">
        <f>M606</f>
        <v>0</v>
      </c>
      <c r="Q606" s="886">
        <f>I606+M606</f>
        <v>0</v>
      </c>
      <c r="R606" s="886">
        <f>J606+N606</f>
        <v>0</v>
      </c>
      <c r="S606" s="886" t="s">
        <v>706</v>
      </c>
      <c r="T606" s="888">
        <f>Q606</f>
        <v>0</v>
      </c>
    </row>
    <row r="607" spans="1:20" ht="15" hidden="1" customHeight="1">
      <c r="A607" s="901" t="s">
        <v>74</v>
      </c>
      <c r="B607" s="885" t="s">
        <v>706</v>
      </c>
      <c r="C607" s="886" t="e">
        <f>ROUND((Q607-R607)/H607/12,0)</f>
        <v>#DIV/0!</v>
      </c>
      <c r="D607" s="886" t="e">
        <f>ROUND(R607/F607/12,0)</f>
        <v>#DIV/0!</v>
      </c>
      <c r="E607" s="887">
        <f>E611+E615+E619+E623+E627+E631+E635</f>
        <v>0</v>
      </c>
      <c r="F607" s="886">
        <f t="shared" ref="F607:G607" si="194">F611+F615+F619+F623+F627+F631+F635</f>
        <v>0</v>
      </c>
      <c r="G607" s="886">
        <f t="shared" si="194"/>
        <v>0</v>
      </c>
      <c r="H607" s="888">
        <f>E607+G607</f>
        <v>0</v>
      </c>
      <c r="I607" s="889">
        <f>I611+I615+I619+I623+I627+I631+I635</f>
        <v>0</v>
      </c>
      <c r="J607" s="886">
        <f t="shared" si="192"/>
        <v>0</v>
      </c>
      <c r="K607" s="886" t="s">
        <v>706</v>
      </c>
      <c r="L607" s="886">
        <f>I607</f>
        <v>0</v>
      </c>
      <c r="M607" s="886">
        <f>M611+M615+M619+M623+M627+M631+M635</f>
        <v>0</v>
      </c>
      <c r="N607" s="886">
        <f t="shared" si="193"/>
        <v>0</v>
      </c>
      <c r="O607" s="886" t="s">
        <v>706</v>
      </c>
      <c r="P607" s="886">
        <f>M607</f>
        <v>0</v>
      </c>
      <c r="Q607" s="886">
        <f>I607+M607</f>
        <v>0</v>
      </c>
      <c r="R607" s="886">
        <f>J607+N607</f>
        <v>0</v>
      </c>
      <c r="S607" s="886" t="s">
        <v>706</v>
      </c>
      <c r="T607" s="888">
        <f>Q607</f>
        <v>0</v>
      </c>
    </row>
    <row r="608" spans="1:20" ht="15" hidden="1" customHeight="1">
      <c r="A608" s="901" t="s">
        <v>75</v>
      </c>
      <c r="B608" s="885" t="s">
        <v>706</v>
      </c>
      <c r="C608" s="886" t="s">
        <v>706</v>
      </c>
      <c r="D608" s="886" t="s">
        <v>706</v>
      </c>
      <c r="E608" s="891" t="s">
        <v>706</v>
      </c>
      <c r="F608" s="892" t="s">
        <v>706</v>
      </c>
      <c r="G608" s="892" t="s">
        <v>706</v>
      </c>
      <c r="H608" s="893" t="s">
        <v>706</v>
      </c>
      <c r="I608" s="889" t="s">
        <v>706</v>
      </c>
      <c r="J608" s="886" t="s">
        <v>706</v>
      </c>
      <c r="K608" s="886">
        <f>K612+K616+K620+K624+K628+K632+K636</f>
        <v>0</v>
      </c>
      <c r="L608" s="886">
        <f>K608</f>
        <v>0</v>
      </c>
      <c r="M608" s="886" t="s">
        <v>706</v>
      </c>
      <c r="N608" s="886" t="s">
        <v>706</v>
      </c>
      <c r="O608" s="886">
        <f>O612+O616+O620+O624+O628+O632+O636</f>
        <v>0</v>
      </c>
      <c r="P608" s="886">
        <f>O608</f>
        <v>0</v>
      </c>
      <c r="Q608" s="886" t="s">
        <v>706</v>
      </c>
      <c r="R608" s="886" t="s">
        <v>706</v>
      </c>
      <c r="S608" s="886">
        <f>K608+O608</f>
        <v>0</v>
      </c>
      <c r="T608" s="888">
        <f>S608</f>
        <v>0</v>
      </c>
    </row>
    <row r="609" spans="1:20" ht="18" hidden="1" customHeight="1">
      <c r="A609" s="902" t="s">
        <v>708</v>
      </c>
      <c r="B609" s="903"/>
      <c r="C609" s="886" t="e">
        <f>ROUND((Q609-R609)/H609/12,0)</f>
        <v>#DIV/0!</v>
      </c>
      <c r="D609" s="886" t="e">
        <f>ROUND(R609/F609/12,0)</f>
        <v>#DIV/0!</v>
      </c>
      <c r="E609" s="891">
        <f>E610+E611</f>
        <v>0</v>
      </c>
      <c r="F609" s="892">
        <f>F610+F611</f>
        <v>0</v>
      </c>
      <c r="G609" s="892">
        <f>G610+G611</f>
        <v>0</v>
      </c>
      <c r="H609" s="893">
        <f>IF(E609+G609=H610+H611,E609+G609, "CHYBA")</f>
        <v>0</v>
      </c>
      <c r="I609" s="904">
        <f>I610+I611</f>
        <v>0</v>
      </c>
      <c r="J609" s="905">
        <f>J610+J611</f>
        <v>0</v>
      </c>
      <c r="K609" s="905">
        <f>K612</f>
        <v>0</v>
      </c>
      <c r="L609" s="905">
        <f>IF(I609+K609=L610+L611+L612,I609+K609,"CHYBA")</f>
        <v>0</v>
      </c>
      <c r="M609" s="886">
        <f>M610+M611</f>
        <v>0</v>
      </c>
      <c r="N609" s="886">
        <f>N610+N611</f>
        <v>0</v>
      </c>
      <c r="O609" s="886">
        <f>O612</f>
        <v>0</v>
      </c>
      <c r="P609" s="886">
        <f>IF(M609+O609=P610+P611+P612,M609+O609,"CHYBA")</f>
        <v>0</v>
      </c>
      <c r="Q609" s="886">
        <f>Q610+Q611</f>
        <v>0</v>
      </c>
      <c r="R609" s="886">
        <f>R610+R611</f>
        <v>0</v>
      </c>
      <c r="S609" s="886">
        <f>S612</f>
        <v>0</v>
      </c>
      <c r="T609" s="888">
        <f>IF(Q609+S609=T610+T611+T612,Q609+S609,"CHYBA")</f>
        <v>0</v>
      </c>
    </row>
    <row r="610" spans="1:20" ht="15" hidden="1" customHeight="1">
      <c r="A610" s="901" t="s">
        <v>73</v>
      </c>
      <c r="B610" s="885" t="s">
        <v>706</v>
      </c>
      <c r="C610" s="886" t="e">
        <f>ROUND((Q610-R610)/H610/12,0)</f>
        <v>#DIV/0!</v>
      </c>
      <c r="D610" s="886" t="e">
        <f>ROUND(R610/F610/12,0)</f>
        <v>#DIV/0!</v>
      </c>
      <c r="E610" s="906"/>
      <c r="F610" s="907"/>
      <c r="G610" s="907"/>
      <c r="H610" s="888">
        <f>E610+G610</f>
        <v>0</v>
      </c>
      <c r="I610" s="908"/>
      <c r="J610" s="909"/>
      <c r="K610" s="905" t="s">
        <v>706</v>
      </c>
      <c r="L610" s="905">
        <f>I610</f>
        <v>0</v>
      </c>
      <c r="M610" s="909"/>
      <c r="N610" s="909"/>
      <c r="O610" s="886" t="s">
        <v>706</v>
      </c>
      <c r="P610" s="886">
        <f>M610</f>
        <v>0</v>
      </c>
      <c r="Q610" s="886">
        <f>I610+M610</f>
        <v>0</v>
      </c>
      <c r="R610" s="886">
        <f>J610+N610</f>
        <v>0</v>
      </c>
      <c r="S610" s="886" t="s">
        <v>706</v>
      </c>
      <c r="T610" s="888">
        <f>Q610</f>
        <v>0</v>
      </c>
    </row>
    <row r="611" spans="1:20" ht="15" hidden="1" customHeight="1">
      <c r="A611" s="901" t="s">
        <v>74</v>
      </c>
      <c r="B611" s="885" t="s">
        <v>706</v>
      </c>
      <c r="C611" s="886" t="e">
        <f>ROUND((Q611-R611)/H611/12,0)</f>
        <v>#DIV/0!</v>
      </c>
      <c r="D611" s="886" t="e">
        <f>ROUND(R611/F611/12,0)</f>
        <v>#DIV/0!</v>
      </c>
      <c r="E611" s="906"/>
      <c r="F611" s="907"/>
      <c r="G611" s="907"/>
      <c r="H611" s="888">
        <f>E611+G611</f>
        <v>0</v>
      </c>
      <c r="I611" s="908"/>
      <c r="J611" s="909"/>
      <c r="K611" s="905" t="s">
        <v>706</v>
      </c>
      <c r="L611" s="905">
        <f>I611</f>
        <v>0</v>
      </c>
      <c r="M611" s="909"/>
      <c r="N611" s="909"/>
      <c r="O611" s="886" t="s">
        <v>706</v>
      </c>
      <c r="P611" s="886">
        <f>M611</f>
        <v>0</v>
      </c>
      <c r="Q611" s="886">
        <f>I611+M611</f>
        <v>0</v>
      </c>
      <c r="R611" s="886">
        <f>J611+N611</f>
        <v>0</v>
      </c>
      <c r="S611" s="886" t="s">
        <v>706</v>
      </c>
      <c r="T611" s="888">
        <f>Q611</f>
        <v>0</v>
      </c>
    </row>
    <row r="612" spans="1:20" ht="15" hidden="1" customHeight="1">
      <c r="A612" s="901" t="s">
        <v>75</v>
      </c>
      <c r="B612" s="885" t="s">
        <v>706</v>
      </c>
      <c r="C612" s="886" t="s">
        <v>706</v>
      </c>
      <c r="D612" s="886" t="s">
        <v>706</v>
      </c>
      <c r="E612" s="891" t="s">
        <v>706</v>
      </c>
      <c r="F612" s="892" t="s">
        <v>706</v>
      </c>
      <c r="G612" s="892" t="s">
        <v>706</v>
      </c>
      <c r="H612" s="893" t="s">
        <v>706</v>
      </c>
      <c r="I612" s="889" t="s">
        <v>706</v>
      </c>
      <c r="J612" s="886" t="s">
        <v>706</v>
      </c>
      <c r="K612" s="909"/>
      <c r="L612" s="905">
        <f>K612</f>
        <v>0</v>
      </c>
      <c r="M612" s="886" t="s">
        <v>706</v>
      </c>
      <c r="N612" s="886" t="s">
        <v>706</v>
      </c>
      <c r="O612" s="909"/>
      <c r="P612" s="886">
        <f>O612</f>
        <v>0</v>
      </c>
      <c r="Q612" s="886" t="s">
        <v>706</v>
      </c>
      <c r="R612" s="886" t="s">
        <v>706</v>
      </c>
      <c r="S612" s="886">
        <f>K612+O612</f>
        <v>0</v>
      </c>
      <c r="T612" s="888">
        <f>S612</f>
        <v>0</v>
      </c>
    </row>
    <row r="613" spans="1:20" ht="18" hidden="1" customHeight="1">
      <c r="A613" s="902" t="s">
        <v>708</v>
      </c>
      <c r="B613" s="903"/>
      <c r="C613" s="886" t="e">
        <f>ROUND((Q613-R613)/H613/12,0)</f>
        <v>#DIV/0!</v>
      </c>
      <c r="D613" s="886" t="e">
        <f>ROUND(R613/F613/12,0)</f>
        <v>#DIV/0!</v>
      </c>
      <c r="E613" s="891">
        <f>E614+E615</f>
        <v>0</v>
      </c>
      <c r="F613" s="892">
        <f>F614+F615</f>
        <v>0</v>
      </c>
      <c r="G613" s="892">
        <f>G614+G615</f>
        <v>0</v>
      </c>
      <c r="H613" s="893">
        <f>IF(E613+G613=H614+H615,E613+G613, "CHYBA")</f>
        <v>0</v>
      </c>
      <c r="I613" s="889">
        <f>I614+I615</f>
        <v>0</v>
      </c>
      <c r="J613" s="886">
        <f t="shared" ref="J613" si="195">J614+J615</f>
        <v>0</v>
      </c>
      <c r="K613" s="886">
        <f>K616</f>
        <v>0</v>
      </c>
      <c r="L613" s="886">
        <f>IF(I613+K613=L614+L615+L616,I613+K613,"CHYBA")</f>
        <v>0</v>
      </c>
      <c r="M613" s="886">
        <f>M614+M615</f>
        <v>0</v>
      </c>
      <c r="N613" s="886">
        <f>N614+N615</f>
        <v>0</v>
      </c>
      <c r="O613" s="886">
        <f>O616</f>
        <v>0</v>
      </c>
      <c r="P613" s="886">
        <f>IF(M613+O613=P614+P615+P616,M613+O613,"CHYBA")</f>
        <v>0</v>
      </c>
      <c r="Q613" s="886">
        <f>Q614+Q615</f>
        <v>0</v>
      </c>
      <c r="R613" s="886">
        <f>R614+R615</f>
        <v>0</v>
      </c>
      <c r="S613" s="886">
        <f>S616</f>
        <v>0</v>
      </c>
      <c r="T613" s="888">
        <f>IF(Q613+S613=T614+T615+T616,Q613+S613,"CHYBA")</f>
        <v>0</v>
      </c>
    </row>
    <row r="614" spans="1:20" ht="15" hidden="1" customHeight="1">
      <c r="A614" s="901" t="s">
        <v>73</v>
      </c>
      <c r="B614" s="885" t="s">
        <v>706</v>
      </c>
      <c r="C614" s="886" t="e">
        <f>ROUND((Q614-R614)/H614/12,0)</f>
        <v>#DIV/0!</v>
      </c>
      <c r="D614" s="886" t="e">
        <f>ROUND(R614/F614/12,0)</f>
        <v>#DIV/0!</v>
      </c>
      <c r="E614" s="906"/>
      <c r="F614" s="907"/>
      <c r="G614" s="907"/>
      <c r="H614" s="888">
        <f>E614+G614</f>
        <v>0</v>
      </c>
      <c r="I614" s="908"/>
      <c r="J614" s="909"/>
      <c r="K614" s="886" t="s">
        <v>706</v>
      </c>
      <c r="L614" s="886">
        <f>I614</f>
        <v>0</v>
      </c>
      <c r="M614" s="909"/>
      <c r="N614" s="909"/>
      <c r="O614" s="886" t="s">
        <v>706</v>
      </c>
      <c r="P614" s="886">
        <f>M614</f>
        <v>0</v>
      </c>
      <c r="Q614" s="886">
        <f>I614+M614</f>
        <v>0</v>
      </c>
      <c r="R614" s="886">
        <f>J614+N614</f>
        <v>0</v>
      </c>
      <c r="S614" s="886" t="s">
        <v>706</v>
      </c>
      <c r="T614" s="888">
        <f>Q614</f>
        <v>0</v>
      </c>
    </row>
    <row r="615" spans="1:20" ht="15" hidden="1" customHeight="1">
      <c r="A615" s="901" t="s">
        <v>74</v>
      </c>
      <c r="B615" s="885" t="s">
        <v>706</v>
      </c>
      <c r="C615" s="886" t="e">
        <f>ROUND((Q615-R615)/H615/12,0)</f>
        <v>#DIV/0!</v>
      </c>
      <c r="D615" s="886" t="e">
        <f>ROUND(R615/F615/12,0)</f>
        <v>#DIV/0!</v>
      </c>
      <c r="E615" s="906"/>
      <c r="F615" s="907"/>
      <c r="G615" s="907"/>
      <c r="H615" s="888">
        <f>E615+G615</f>
        <v>0</v>
      </c>
      <c r="I615" s="908"/>
      <c r="J615" s="909"/>
      <c r="K615" s="886" t="s">
        <v>706</v>
      </c>
      <c r="L615" s="886">
        <f>I615</f>
        <v>0</v>
      </c>
      <c r="M615" s="909"/>
      <c r="N615" s="909"/>
      <c r="O615" s="886" t="s">
        <v>706</v>
      </c>
      <c r="P615" s="886">
        <f>M615</f>
        <v>0</v>
      </c>
      <c r="Q615" s="886">
        <f>I615+M615</f>
        <v>0</v>
      </c>
      <c r="R615" s="886">
        <f>J615+N615</f>
        <v>0</v>
      </c>
      <c r="S615" s="886" t="s">
        <v>706</v>
      </c>
      <c r="T615" s="888">
        <f>Q615</f>
        <v>0</v>
      </c>
    </row>
    <row r="616" spans="1:20" ht="15" hidden="1" customHeight="1">
      <c r="A616" s="901" t="s">
        <v>75</v>
      </c>
      <c r="B616" s="885" t="s">
        <v>706</v>
      </c>
      <c r="C616" s="886" t="s">
        <v>706</v>
      </c>
      <c r="D616" s="886" t="s">
        <v>706</v>
      </c>
      <c r="E616" s="891" t="s">
        <v>706</v>
      </c>
      <c r="F616" s="892" t="s">
        <v>706</v>
      </c>
      <c r="G616" s="892" t="s">
        <v>706</v>
      </c>
      <c r="H616" s="893" t="s">
        <v>706</v>
      </c>
      <c r="I616" s="889" t="s">
        <v>706</v>
      </c>
      <c r="J616" s="886" t="s">
        <v>706</v>
      </c>
      <c r="K616" s="909"/>
      <c r="L616" s="886">
        <f>K616</f>
        <v>0</v>
      </c>
      <c r="M616" s="886" t="s">
        <v>706</v>
      </c>
      <c r="N616" s="886" t="s">
        <v>706</v>
      </c>
      <c r="O616" s="909"/>
      <c r="P616" s="886">
        <f>O616</f>
        <v>0</v>
      </c>
      <c r="Q616" s="886" t="s">
        <v>706</v>
      </c>
      <c r="R616" s="886" t="s">
        <v>706</v>
      </c>
      <c r="S616" s="886">
        <f>K616+O616</f>
        <v>0</v>
      </c>
      <c r="T616" s="888">
        <f>S616</f>
        <v>0</v>
      </c>
    </row>
    <row r="617" spans="1:20" ht="18" hidden="1" customHeight="1">
      <c r="A617" s="902" t="s">
        <v>708</v>
      </c>
      <c r="B617" s="903"/>
      <c r="C617" s="886" t="e">
        <f>ROUND((Q617-R617)/H617/12,0)</f>
        <v>#DIV/0!</v>
      </c>
      <c r="D617" s="886" t="e">
        <f>ROUND(R617/F617/12,0)</f>
        <v>#DIV/0!</v>
      </c>
      <c r="E617" s="891">
        <f>E618+E619</f>
        <v>0</v>
      </c>
      <c r="F617" s="892">
        <f>F618+F619</f>
        <v>0</v>
      </c>
      <c r="G617" s="892">
        <f>G618+G619</f>
        <v>0</v>
      </c>
      <c r="H617" s="893">
        <f>IF(E617+G617=H618+H619,E617+G617, "CHYBA")</f>
        <v>0</v>
      </c>
      <c r="I617" s="889">
        <f>I618+I619</f>
        <v>0</v>
      </c>
      <c r="J617" s="886">
        <f t="shared" ref="J617" si="196">J618+J619</f>
        <v>0</v>
      </c>
      <c r="K617" s="886">
        <f>K620</f>
        <v>0</v>
      </c>
      <c r="L617" s="886">
        <f>IF(I617+K617=L618+L619+L620,I617+K617,"CHYBA")</f>
        <v>0</v>
      </c>
      <c r="M617" s="886">
        <f>M618+M619</f>
        <v>0</v>
      </c>
      <c r="N617" s="886">
        <f>N618+N619</f>
        <v>0</v>
      </c>
      <c r="O617" s="886">
        <f>O620</f>
        <v>0</v>
      </c>
      <c r="P617" s="886">
        <f>IF(M617+O617=P618+P619+P620,M617+O617,"CHYBA")</f>
        <v>0</v>
      </c>
      <c r="Q617" s="886">
        <f>Q618+Q619</f>
        <v>0</v>
      </c>
      <c r="R617" s="886">
        <f>R618+R619</f>
        <v>0</v>
      </c>
      <c r="S617" s="886">
        <f>S620</f>
        <v>0</v>
      </c>
      <c r="T617" s="888">
        <f>IF(Q617+S617=T618+T619+T620,Q617+S617,"CHYBA")</f>
        <v>0</v>
      </c>
    </row>
    <row r="618" spans="1:20" ht="15" hidden="1" customHeight="1">
      <c r="A618" s="901" t="s">
        <v>73</v>
      </c>
      <c r="B618" s="885" t="s">
        <v>706</v>
      </c>
      <c r="C618" s="886" t="e">
        <f>ROUND((Q618-R618)/H618/12,0)</f>
        <v>#DIV/0!</v>
      </c>
      <c r="D618" s="886" t="e">
        <f>ROUND(R618/F618/12,0)</f>
        <v>#DIV/0!</v>
      </c>
      <c r="E618" s="906"/>
      <c r="F618" s="907"/>
      <c r="G618" s="907"/>
      <c r="H618" s="888">
        <f>E618+G618</f>
        <v>0</v>
      </c>
      <c r="I618" s="908"/>
      <c r="J618" s="909"/>
      <c r="K618" s="886" t="s">
        <v>706</v>
      </c>
      <c r="L618" s="886">
        <f>I618</f>
        <v>0</v>
      </c>
      <c r="M618" s="909"/>
      <c r="N618" s="909"/>
      <c r="O618" s="886" t="s">
        <v>706</v>
      </c>
      <c r="P618" s="886">
        <f>M618</f>
        <v>0</v>
      </c>
      <c r="Q618" s="886">
        <f>I618+M618</f>
        <v>0</v>
      </c>
      <c r="R618" s="886">
        <f>J618+N618</f>
        <v>0</v>
      </c>
      <c r="S618" s="886" t="s">
        <v>706</v>
      </c>
      <c r="T618" s="888">
        <f>Q618</f>
        <v>0</v>
      </c>
    </row>
    <row r="619" spans="1:20" ht="15" hidden="1" customHeight="1">
      <c r="A619" s="901" t="s">
        <v>74</v>
      </c>
      <c r="B619" s="885" t="s">
        <v>706</v>
      </c>
      <c r="C619" s="886" t="e">
        <f>ROUND((Q619-R619)/H619/12,0)</f>
        <v>#DIV/0!</v>
      </c>
      <c r="D619" s="886" t="e">
        <f>ROUND(R619/F619/12,0)</f>
        <v>#DIV/0!</v>
      </c>
      <c r="E619" s="906"/>
      <c r="F619" s="907"/>
      <c r="G619" s="907"/>
      <c r="H619" s="888">
        <f>E619+G619</f>
        <v>0</v>
      </c>
      <c r="I619" s="908"/>
      <c r="J619" s="909"/>
      <c r="K619" s="886" t="s">
        <v>706</v>
      </c>
      <c r="L619" s="886">
        <f>I619</f>
        <v>0</v>
      </c>
      <c r="M619" s="909"/>
      <c r="N619" s="909"/>
      <c r="O619" s="886" t="s">
        <v>706</v>
      </c>
      <c r="P619" s="886">
        <f>M619</f>
        <v>0</v>
      </c>
      <c r="Q619" s="886">
        <f>I619+M619</f>
        <v>0</v>
      </c>
      <c r="R619" s="886">
        <f>J619+N619</f>
        <v>0</v>
      </c>
      <c r="S619" s="886" t="s">
        <v>706</v>
      </c>
      <c r="T619" s="888">
        <f>Q619</f>
        <v>0</v>
      </c>
    </row>
    <row r="620" spans="1:20" ht="15" hidden="1" customHeight="1">
      <c r="A620" s="901" t="s">
        <v>75</v>
      </c>
      <c r="B620" s="885" t="s">
        <v>706</v>
      </c>
      <c r="C620" s="886" t="s">
        <v>706</v>
      </c>
      <c r="D620" s="886" t="s">
        <v>706</v>
      </c>
      <c r="E620" s="891" t="s">
        <v>706</v>
      </c>
      <c r="F620" s="892" t="s">
        <v>706</v>
      </c>
      <c r="G620" s="892" t="s">
        <v>706</v>
      </c>
      <c r="H620" s="893" t="s">
        <v>706</v>
      </c>
      <c r="I620" s="889" t="s">
        <v>706</v>
      </c>
      <c r="J620" s="886" t="s">
        <v>706</v>
      </c>
      <c r="K620" s="909"/>
      <c r="L620" s="886">
        <f>K620</f>
        <v>0</v>
      </c>
      <c r="M620" s="886" t="s">
        <v>706</v>
      </c>
      <c r="N620" s="886" t="s">
        <v>706</v>
      </c>
      <c r="O620" s="909"/>
      <c r="P620" s="886">
        <f>O620</f>
        <v>0</v>
      </c>
      <c r="Q620" s="886" t="s">
        <v>706</v>
      </c>
      <c r="R620" s="886" t="s">
        <v>706</v>
      </c>
      <c r="S620" s="886">
        <f>K620+O620</f>
        <v>0</v>
      </c>
      <c r="T620" s="888">
        <f>S620</f>
        <v>0</v>
      </c>
    </row>
    <row r="621" spans="1:20" ht="18" hidden="1" customHeight="1">
      <c r="A621" s="902" t="s">
        <v>708</v>
      </c>
      <c r="B621" s="903"/>
      <c r="C621" s="886" t="e">
        <f>ROUND((Q621-R621)/H621/12,0)</f>
        <v>#DIV/0!</v>
      </c>
      <c r="D621" s="886" t="e">
        <f>ROUND(R621/F621/12,0)</f>
        <v>#DIV/0!</v>
      </c>
      <c r="E621" s="891">
        <f>E622+E623</f>
        <v>0</v>
      </c>
      <c r="F621" s="892">
        <f>F622+F623</f>
        <v>0</v>
      </c>
      <c r="G621" s="892">
        <f>G622+G623</f>
        <v>0</v>
      </c>
      <c r="H621" s="893">
        <f>IF(E621+G621=H622+H623,E621+G621, "CHYBA")</f>
        <v>0</v>
      </c>
      <c r="I621" s="889">
        <f>I622+I623</f>
        <v>0</v>
      </c>
      <c r="J621" s="886">
        <f t="shared" ref="J621" si="197">J622+J623</f>
        <v>0</v>
      </c>
      <c r="K621" s="886">
        <f>K624</f>
        <v>0</v>
      </c>
      <c r="L621" s="886">
        <f>IF(I621+K621=L622+L623+L624,I621+K621,"CHYBA")</f>
        <v>0</v>
      </c>
      <c r="M621" s="886">
        <f>M622+M623</f>
        <v>0</v>
      </c>
      <c r="N621" s="886">
        <f>N622+N623</f>
        <v>0</v>
      </c>
      <c r="O621" s="886">
        <f>O624</f>
        <v>0</v>
      </c>
      <c r="P621" s="886">
        <f>IF(M621+O621=P622+P623+P624,M621+O621,"CHYBA")</f>
        <v>0</v>
      </c>
      <c r="Q621" s="886">
        <f>Q622+Q623</f>
        <v>0</v>
      </c>
      <c r="R621" s="886">
        <f>R622+R623</f>
        <v>0</v>
      </c>
      <c r="S621" s="886">
        <f>S624</f>
        <v>0</v>
      </c>
      <c r="T621" s="888">
        <f>IF(Q621+S621=T622+T623+T624,Q621+S621,"CHYBA")</f>
        <v>0</v>
      </c>
    </row>
    <row r="622" spans="1:20" ht="15" hidden="1" customHeight="1">
      <c r="A622" s="901" t="s">
        <v>73</v>
      </c>
      <c r="B622" s="885" t="s">
        <v>706</v>
      </c>
      <c r="C622" s="886" t="e">
        <f>ROUND((Q622-R622)/H622/12,0)</f>
        <v>#DIV/0!</v>
      </c>
      <c r="D622" s="886" t="e">
        <f>ROUND(R622/F622/12,0)</f>
        <v>#DIV/0!</v>
      </c>
      <c r="E622" s="906"/>
      <c r="F622" s="907"/>
      <c r="G622" s="907"/>
      <c r="H622" s="888">
        <f>E622+G622</f>
        <v>0</v>
      </c>
      <c r="I622" s="908"/>
      <c r="J622" s="909"/>
      <c r="K622" s="886" t="s">
        <v>706</v>
      </c>
      <c r="L622" s="886">
        <f>I622</f>
        <v>0</v>
      </c>
      <c r="M622" s="909"/>
      <c r="N622" s="909"/>
      <c r="O622" s="886" t="s">
        <v>706</v>
      </c>
      <c r="P622" s="886">
        <f>M622</f>
        <v>0</v>
      </c>
      <c r="Q622" s="886">
        <f>I622+M622</f>
        <v>0</v>
      </c>
      <c r="R622" s="886">
        <f>J622+N622</f>
        <v>0</v>
      </c>
      <c r="S622" s="886" t="s">
        <v>706</v>
      </c>
      <c r="T622" s="888">
        <f>Q622</f>
        <v>0</v>
      </c>
    </row>
    <row r="623" spans="1:20" ht="15" hidden="1" customHeight="1">
      <c r="A623" s="901" t="s">
        <v>74</v>
      </c>
      <c r="B623" s="885" t="s">
        <v>706</v>
      </c>
      <c r="C623" s="886" t="e">
        <f>ROUND((Q623-R623)/H623/12,0)</f>
        <v>#DIV/0!</v>
      </c>
      <c r="D623" s="886" t="e">
        <f>ROUND(R623/F623/12,0)</f>
        <v>#DIV/0!</v>
      </c>
      <c r="E623" s="906"/>
      <c r="F623" s="907"/>
      <c r="G623" s="907"/>
      <c r="H623" s="888">
        <f>E623+G623</f>
        <v>0</v>
      </c>
      <c r="I623" s="908"/>
      <c r="J623" s="909"/>
      <c r="K623" s="886" t="s">
        <v>706</v>
      </c>
      <c r="L623" s="886">
        <f>I623</f>
        <v>0</v>
      </c>
      <c r="M623" s="909"/>
      <c r="N623" s="909"/>
      <c r="O623" s="886" t="s">
        <v>706</v>
      </c>
      <c r="P623" s="886">
        <f>M623</f>
        <v>0</v>
      </c>
      <c r="Q623" s="886">
        <f>I623+M623</f>
        <v>0</v>
      </c>
      <c r="R623" s="886">
        <f>J623+N623</f>
        <v>0</v>
      </c>
      <c r="S623" s="886" t="s">
        <v>706</v>
      </c>
      <c r="T623" s="888">
        <f>Q623</f>
        <v>0</v>
      </c>
    </row>
    <row r="624" spans="1:20" ht="15" hidden="1" customHeight="1">
      <c r="A624" s="901" t="s">
        <v>75</v>
      </c>
      <c r="B624" s="885" t="s">
        <v>706</v>
      </c>
      <c r="C624" s="886" t="s">
        <v>706</v>
      </c>
      <c r="D624" s="886" t="s">
        <v>706</v>
      </c>
      <c r="E624" s="891" t="s">
        <v>706</v>
      </c>
      <c r="F624" s="892" t="s">
        <v>706</v>
      </c>
      <c r="G624" s="892" t="s">
        <v>706</v>
      </c>
      <c r="H624" s="893" t="s">
        <v>706</v>
      </c>
      <c r="I624" s="889" t="s">
        <v>706</v>
      </c>
      <c r="J624" s="886" t="s">
        <v>706</v>
      </c>
      <c r="K624" s="909"/>
      <c r="L624" s="886">
        <f>K624</f>
        <v>0</v>
      </c>
      <c r="M624" s="886" t="s">
        <v>706</v>
      </c>
      <c r="N624" s="886" t="s">
        <v>706</v>
      </c>
      <c r="O624" s="909"/>
      <c r="P624" s="886">
        <f>O624</f>
        <v>0</v>
      </c>
      <c r="Q624" s="886" t="s">
        <v>706</v>
      </c>
      <c r="R624" s="886" t="s">
        <v>706</v>
      </c>
      <c r="S624" s="886">
        <f>K624+O624</f>
        <v>0</v>
      </c>
      <c r="T624" s="888">
        <f>S624</f>
        <v>0</v>
      </c>
    </row>
    <row r="625" spans="1:20" ht="18" hidden="1" customHeight="1">
      <c r="A625" s="902" t="s">
        <v>708</v>
      </c>
      <c r="B625" s="903"/>
      <c r="C625" s="886" t="e">
        <f>ROUND((Q625-R625)/H625/12,0)</f>
        <v>#DIV/0!</v>
      </c>
      <c r="D625" s="886" t="e">
        <f>ROUND(R625/F625/12,0)</f>
        <v>#DIV/0!</v>
      </c>
      <c r="E625" s="891">
        <f>E626+E627</f>
        <v>0</v>
      </c>
      <c r="F625" s="892">
        <f>F626+F627</f>
        <v>0</v>
      </c>
      <c r="G625" s="892">
        <f>G626+G627</f>
        <v>0</v>
      </c>
      <c r="H625" s="893">
        <f>IF(E625+G625=H626+H627,E625+G625, "CHYBA")</f>
        <v>0</v>
      </c>
      <c r="I625" s="889">
        <f>I626+I627</f>
        <v>0</v>
      </c>
      <c r="J625" s="886">
        <f t="shared" ref="J625" si="198">J626+J627</f>
        <v>0</v>
      </c>
      <c r="K625" s="886">
        <f>K628</f>
        <v>0</v>
      </c>
      <c r="L625" s="886">
        <f>IF(I625+K625=L626+L627+L628,I625+K625,"CHYBA")</f>
        <v>0</v>
      </c>
      <c r="M625" s="886">
        <f>M626+M627</f>
        <v>0</v>
      </c>
      <c r="N625" s="886">
        <f>N626+N627</f>
        <v>0</v>
      </c>
      <c r="O625" s="886">
        <f>O628</f>
        <v>0</v>
      </c>
      <c r="P625" s="886">
        <f>IF(M625+O625=P626+P627+P628,M625+O625,"CHYBA")</f>
        <v>0</v>
      </c>
      <c r="Q625" s="886">
        <f>Q626+Q627</f>
        <v>0</v>
      </c>
      <c r="R625" s="886">
        <f>R626+R627</f>
        <v>0</v>
      </c>
      <c r="S625" s="886">
        <f>S628</f>
        <v>0</v>
      </c>
      <c r="T625" s="888">
        <f>IF(Q625+S625=T626+T627+T628,Q625+S625,"CHYBA")</f>
        <v>0</v>
      </c>
    </row>
    <row r="626" spans="1:20" ht="15" hidden="1" customHeight="1">
      <c r="A626" s="901" t="s">
        <v>73</v>
      </c>
      <c r="B626" s="885" t="s">
        <v>706</v>
      </c>
      <c r="C626" s="886" t="e">
        <f>ROUND((Q626-R626)/H626/12,0)</f>
        <v>#DIV/0!</v>
      </c>
      <c r="D626" s="886" t="e">
        <f>ROUND(R626/F626/12,0)</f>
        <v>#DIV/0!</v>
      </c>
      <c r="E626" s="906"/>
      <c r="F626" s="907"/>
      <c r="G626" s="907"/>
      <c r="H626" s="888">
        <f>E626+G626</f>
        <v>0</v>
      </c>
      <c r="I626" s="908"/>
      <c r="J626" s="909"/>
      <c r="K626" s="886" t="s">
        <v>706</v>
      </c>
      <c r="L626" s="886">
        <f>I626</f>
        <v>0</v>
      </c>
      <c r="M626" s="909"/>
      <c r="N626" s="909"/>
      <c r="O626" s="886" t="s">
        <v>706</v>
      </c>
      <c r="P626" s="886">
        <f>M626</f>
        <v>0</v>
      </c>
      <c r="Q626" s="886">
        <f>I626+M626</f>
        <v>0</v>
      </c>
      <c r="R626" s="886">
        <f>J626+N626</f>
        <v>0</v>
      </c>
      <c r="S626" s="886" t="s">
        <v>706</v>
      </c>
      <c r="T626" s="888">
        <f>Q626</f>
        <v>0</v>
      </c>
    </row>
    <row r="627" spans="1:20" ht="15" hidden="1" customHeight="1">
      <c r="A627" s="901" t="s">
        <v>74</v>
      </c>
      <c r="B627" s="885" t="s">
        <v>706</v>
      </c>
      <c r="C627" s="886" t="e">
        <f>ROUND((Q627-R627)/H627/12,0)</f>
        <v>#DIV/0!</v>
      </c>
      <c r="D627" s="886" t="e">
        <f>ROUND(R627/F627/12,0)</f>
        <v>#DIV/0!</v>
      </c>
      <c r="E627" s="906"/>
      <c r="F627" s="907"/>
      <c r="G627" s="907"/>
      <c r="H627" s="888">
        <f>E627+G627</f>
        <v>0</v>
      </c>
      <c r="I627" s="908"/>
      <c r="J627" s="909"/>
      <c r="K627" s="886" t="s">
        <v>706</v>
      </c>
      <c r="L627" s="886">
        <f>I627</f>
        <v>0</v>
      </c>
      <c r="M627" s="909"/>
      <c r="N627" s="909"/>
      <c r="O627" s="886" t="s">
        <v>706</v>
      </c>
      <c r="P627" s="886">
        <f>M627</f>
        <v>0</v>
      </c>
      <c r="Q627" s="886">
        <f>I627+M627</f>
        <v>0</v>
      </c>
      <c r="R627" s="886">
        <f>J627+N627</f>
        <v>0</v>
      </c>
      <c r="S627" s="886" t="s">
        <v>706</v>
      </c>
      <c r="T627" s="888">
        <f>Q627</f>
        <v>0</v>
      </c>
    </row>
    <row r="628" spans="1:20" ht="15" hidden="1" customHeight="1">
      <c r="A628" s="901" t="s">
        <v>75</v>
      </c>
      <c r="B628" s="885" t="s">
        <v>706</v>
      </c>
      <c r="C628" s="886" t="s">
        <v>706</v>
      </c>
      <c r="D628" s="886" t="s">
        <v>706</v>
      </c>
      <c r="E628" s="891" t="s">
        <v>706</v>
      </c>
      <c r="F628" s="892" t="s">
        <v>706</v>
      </c>
      <c r="G628" s="892" t="s">
        <v>706</v>
      </c>
      <c r="H628" s="893" t="s">
        <v>706</v>
      </c>
      <c r="I628" s="889" t="s">
        <v>706</v>
      </c>
      <c r="J628" s="886" t="s">
        <v>706</v>
      </c>
      <c r="K628" s="909"/>
      <c r="L628" s="886">
        <f>K628</f>
        <v>0</v>
      </c>
      <c r="M628" s="886" t="s">
        <v>706</v>
      </c>
      <c r="N628" s="886" t="s">
        <v>706</v>
      </c>
      <c r="O628" s="909"/>
      <c r="P628" s="886">
        <f>O628</f>
        <v>0</v>
      </c>
      <c r="Q628" s="886" t="s">
        <v>706</v>
      </c>
      <c r="R628" s="886" t="s">
        <v>706</v>
      </c>
      <c r="S628" s="886">
        <f>K628+O628</f>
        <v>0</v>
      </c>
      <c r="T628" s="888">
        <f>S628</f>
        <v>0</v>
      </c>
    </row>
    <row r="629" spans="1:20" ht="18" hidden="1" customHeight="1">
      <c r="A629" s="902" t="s">
        <v>708</v>
      </c>
      <c r="B629" s="903"/>
      <c r="C629" s="886" t="e">
        <f>ROUND((Q629-R629)/H629/12,0)</f>
        <v>#DIV/0!</v>
      </c>
      <c r="D629" s="886" t="e">
        <f>ROUND(R629/F629/12,0)</f>
        <v>#DIV/0!</v>
      </c>
      <c r="E629" s="891">
        <f>E630+E631</f>
        <v>0</v>
      </c>
      <c r="F629" s="892">
        <f>F630+F631</f>
        <v>0</v>
      </c>
      <c r="G629" s="892">
        <f>G630+G631</f>
        <v>0</v>
      </c>
      <c r="H629" s="893">
        <f>IF(E629+G629=H630+H631,E629+G629, "CHYBA")</f>
        <v>0</v>
      </c>
      <c r="I629" s="889">
        <f>I630+I631</f>
        <v>0</v>
      </c>
      <c r="J629" s="886">
        <f t="shared" ref="J629" si="199">J630+J631</f>
        <v>0</v>
      </c>
      <c r="K629" s="886">
        <f>K632</f>
        <v>0</v>
      </c>
      <c r="L629" s="886">
        <f>IF(I629+K629=L630+L631+L632,I629+K629,"CHYBA")</f>
        <v>0</v>
      </c>
      <c r="M629" s="886">
        <f>M630+M631</f>
        <v>0</v>
      </c>
      <c r="N629" s="886">
        <f>N630+N631</f>
        <v>0</v>
      </c>
      <c r="O629" s="886">
        <f>O632</f>
        <v>0</v>
      </c>
      <c r="P629" s="886">
        <f>IF(M629+O629=P630+P631+P632,M629+O629,"CHYBA")</f>
        <v>0</v>
      </c>
      <c r="Q629" s="886">
        <f>Q630+Q631</f>
        <v>0</v>
      </c>
      <c r="R629" s="886">
        <f>R630+R631</f>
        <v>0</v>
      </c>
      <c r="S629" s="886">
        <f>S632</f>
        <v>0</v>
      </c>
      <c r="T629" s="888">
        <f>IF(Q629+S629=T630+T631+T632,Q629+S629,"CHYBA")</f>
        <v>0</v>
      </c>
    </row>
    <row r="630" spans="1:20" ht="15" hidden="1" customHeight="1">
      <c r="A630" s="901" t="s">
        <v>73</v>
      </c>
      <c r="B630" s="885" t="s">
        <v>706</v>
      </c>
      <c r="C630" s="886" t="e">
        <f>ROUND((Q630-R630)/H630/12,0)</f>
        <v>#DIV/0!</v>
      </c>
      <c r="D630" s="886" t="e">
        <f>ROUND(R630/F630/12,0)</f>
        <v>#DIV/0!</v>
      </c>
      <c r="E630" s="906"/>
      <c r="F630" s="907"/>
      <c r="G630" s="907"/>
      <c r="H630" s="888">
        <f>E630+G630</f>
        <v>0</v>
      </c>
      <c r="I630" s="908"/>
      <c r="J630" s="909"/>
      <c r="K630" s="886" t="s">
        <v>706</v>
      </c>
      <c r="L630" s="886">
        <f>I630</f>
        <v>0</v>
      </c>
      <c r="M630" s="909"/>
      <c r="N630" s="909"/>
      <c r="O630" s="886" t="s">
        <v>706</v>
      </c>
      <c r="P630" s="886">
        <f>M630</f>
        <v>0</v>
      </c>
      <c r="Q630" s="886">
        <f>I630+M630</f>
        <v>0</v>
      </c>
      <c r="R630" s="886">
        <f>J630+N630</f>
        <v>0</v>
      </c>
      <c r="S630" s="886" t="s">
        <v>706</v>
      </c>
      <c r="T630" s="888">
        <f>Q630</f>
        <v>0</v>
      </c>
    </row>
    <row r="631" spans="1:20" ht="15" hidden="1" customHeight="1">
      <c r="A631" s="901" t="s">
        <v>74</v>
      </c>
      <c r="B631" s="885" t="s">
        <v>706</v>
      </c>
      <c r="C631" s="886" t="e">
        <f>ROUND((Q631-R631)/H631/12,0)</f>
        <v>#DIV/0!</v>
      </c>
      <c r="D631" s="886" t="e">
        <f>ROUND(R631/F631/12,0)</f>
        <v>#DIV/0!</v>
      </c>
      <c r="E631" s="906"/>
      <c r="F631" s="907"/>
      <c r="G631" s="907"/>
      <c r="H631" s="888">
        <f>E631+G631</f>
        <v>0</v>
      </c>
      <c r="I631" s="908"/>
      <c r="J631" s="909"/>
      <c r="K631" s="886" t="s">
        <v>706</v>
      </c>
      <c r="L631" s="886">
        <f>I631</f>
        <v>0</v>
      </c>
      <c r="M631" s="909"/>
      <c r="N631" s="909"/>
      <c r="O631" s="886" t="s">
        <v>706</v>
      </c>
      <c r="P631" s="886">
        <f>M631</f>
        <v>0</v>
      </c>
      <c r="Q631" s="886">
        <f>I631+M631</f>
        <v>0</v>
      </c>
      <c r="R631" s="886">
        <f>J631+N631</f>
        <v>0</v>
      </c>
      <c r="S631" s="886" t="s">
        <v>706</v>
      </c>
      <c r="T631" s="888">
        <f>Q631</f>
        <v>0</v>
      </c>
    </row>
    <row r="632" spans="1:20" ht="15" hidden="1" customHeight="1">
      <c r="A632" s="901" t="s">
        <v>75</v>
      </c>
      <c r="B632" s="885" t="s">
        <v>706</v>
      </c>
      <c r="C632" s="886" t="s">
        <v>706</v>
      </c>
      <c r="D632" s="886" t="s">
        <v>706</v>
      </c>
      <c r="E632" s="891" t="s">
        <v>706</v>
      </c>
      <c r="F632" s="892" t="s">
        <v>706</v>
      </c>
      <c r="G632" s="892" t="s">
        <v>706</v>
      </c>
      <c r="H632" s="893" t="s">
        <v>706</v>
      </c>
      <c r="I632" s="889" t="s">
        <v>706</v>
      </c>
      <c r="J632" s="886" t="s">
        <v>706</v>
      </c>
      <c r="K632" s="909"/>
      <c r="L632" s="886">
        <f>K632</f>
        <v>0</v>
      </c>
      <c r="M632" s="886" t="s">
        <v>706</v>
      </c>
      <c r="N632" s="886" t="s">
        <v>706</v>
      </c>
      <c r="O632" s="909"/>
      <c r="P632" s="886">
        <f>O632</f>
        <v>0</v>
      </c>
      <c r="Q632" s="886" t="s">
        <v>706</v>
      </c>
      <c r="R632" s="886" t="s">
        <v>706</v>
      </c>
      <c r="S632" s="886">
        <f>K632+O632</f>
        <v>0</v>
      </c>
      <c r="T632" s="888">
        <f>S632</f>
        <v>0</v>
      </c>
    </row>
    <row r="633" spans="1:20" ht="18" hidden="1" customHeight="1">
      <c r="A633" s="902" t="s">
        <v>708</v>
      </c>
      <c r="B633" s="903"/>
      <c r="C633" s="886" t="e">
        <f>ROUND((Q633-R633)/H633/12,0)</f>
        <v>#DIV/0!</v>
      </c>
      <c r="D633" s="886" t="e">
        <f>ROUND(R633/F633/12,0)</f>
        <v>#DIV/0!</v>
      </c>
      <c r="E633" s="891">
        <f>E634+E635</f>
        <v>0</v>
      </c>
      <c r="F633" s="892">
        <f>F634+F635</f>
        <v>0</v>
      </c>
      <c r="G633" s="892">
        <f>G634+G635</f>
        <v>0</v>
      </c>
      <c r="H633" s="893">
        <f>IF(E633+G633=H634+H635,E633+G633, "CHYBA")</f>
        <v>0</v>
      </c>
      <c r="I633" s="889">
        <f>I634+I635</f>
        <v>0</v>
      </c>
      <c r="J633" s="886">
        <f t="shared" ref="J633" si="200">J634+J635</f>
        <v>0</v>
      </c>
      <c r="K633" s="886">
        <f>K636</f>
        <v>0</v>
      </c>
      <c r="L633" s="886">
        <f>IF(I633+K633=L634+L635+L636,I633+K633,"CHYBA")</f>
        <v>0</v>
      </c>
      <c r="M633" s="886">
        <f>M634+M635</f>
        <v>0</v>
      </c>
      <c r="N633" s="886">
        <f>N634+N635</f>
        <v>0</v>
      </c>
      <c r="O633" s="886">
        <f>O636</f>
        <v>0</v>
      </c>
      <c r="P633" s="886">
        <f>IF(M633+O633=P634+P635+P636,M633+O633,"CHYBA")</f>
        <v>0</v>
      </c>
      <c r="Q633" s="886">
        <f>Q634+Q635</f>
        <v>0</v>
      </c>
      <c r="R633" s="886">
        <f>R634+R635</f>
        <v>0</v>
      </c>
      <c r="S633" s="886">
        <f>S636</f>
        <v>0</v>
      </c>
      <c r="T633" s="888">
        <f>IF(Q633+S633=T634+T635+T636,Q633+S633,"CHYBA")</f>
        <v>0</v>
      </c>
    </row>
    <row r="634" spans="1:20" ht="15" hidden="1" customHeight="1">
      <c r="A634" s="901" t="s">
        <v>73</v>
      </c>
      <c r="B634" s="885" t="s">
        <v>706</v>
      </c>
      <c r="C634" s="886" t="e">
        <f>ROUND((Q634-R634)/H634/12,0)</f>
        <v>#DIV/0!</v>
      </c>
      <c r="D634" s="886" t="e">
        <f>ROUND(R634/F634/12,0)</f>
        <v>#DIV/0!</v>
      </c>
      <c r="E634" s="906"/>
      <c r="F634" s="907"/>
      <c r="G634" s="907"/>
      <c r="H634" s="888">
        <f>E634+G634</f>
        <v>0</v>
      </c>
      <c r="I634" s="908"/>
      <c r="J634" s="909"/>
      <c r="K634" s="886" t="s">
        <v>706</v>
      </c>
      <c r="L634" s="886">
        <f>I634</f>
        <v>0</v>
      </c>
      <c r="M634" s="909"/>
      <c r="N634" s="909"/>
      <c r="O634" s="886" t="s">
        <v>706</v>
      </c>
      <c r="P634" s="886">
        <f>M634</f>
        <v>0</v>
      </c>
      <c r="Q634" s="886">
        <f>I634+M634</f>
        <v>0</v>
      </c>
      <c r="R634" s="886">
        <f>J634+N634</f>
        <v>0</v>
      </c>
      <c r="S634" s="886" t="s">
        <v>706</v>
      </c>
      <c r="T634" s="888">
        <f>Q634</f>
        <v>0</v>
      </c>
    </row>
    <row r="635" spans="1:20" ht="15" hidden="1" customHeight="1">
      <c r="A635" s="901" t="s">
        <v>74</v>
      </c>
      <c r="B635" s="885" t="s">
        <v>706</v>
      </c>
      <c r="C635" s="886" t="e">
        <f>ROUND((Q635-R635)/H635/12,0)</f>
        <v>#DIV/0!</v>
      </c>
      <c r="D635" s="886" t="e">
        <f>ROUND(R635/F635/12,0)</f>
        <v>#DIV/0!</v>
      </c>
      <c r="E635" s="906"/>
      <c r="F635" s="907"/>
      <c r="G635" s="907"/>
      <c r="H635" s="888">
        <f>E635+G635</f>
        <v>0</v>
      </c>
      <c r="I635" s="908"/>
      <c r="J635" s="909"/>
      <c r="K635" s="886" t="s">
        <v>706</v>
      </c>
      <c r="L635" s="886">
        <f>I635</f>
        <v>0</v>
      </c>
      <c r="M635" s="909"/>
      <c r="N635" s="909"/>
      <c r="O635" s="886" t="s">
        <v>706</v>
      </c>
      <c r="P635" s="886">
        <f>M635</f>
        <v>0</v>
      </c>
      <c r="Q635" s="886">
        <f>I635+M635</f>
        <v>0</v>
      </c>
      <c r="R635" s="886">
        <f>J635+N635</f>
        <v>0</v>
      </c>
      <c r="S635" s="886" t="s">
        <v>706</v>
      </c>
      <c r="T635" s="888">
        <f>Q635</f>
        <v>0</v>
      </c>
    </row>
    <row r="636" spans="1:20" ht="15.75" hidden="1" customHeight="1" thickBot="1">
      <c r="A636" s="918" t="s">
        <v>75</v>
      </c>
      <c r="B636" s="919" t="s">
        <v>706</v>
      </c>
      <c r="C636" s="920" t="s">
        <v>706</v>
      </c>
      <c r="D636" s="920" t="s">
        <v>706</v>
      </c>
      <c r="E636" s="921" t="s">
        <v>706</v>
      </c>
      <c r="F636" s="922" t="s">
        <v>706</v>
      </c>
      <c r="G636" s="922" t="s">
        <v>706</v>
      </c>
      <c r="H636" s="923" t="s">
        <v>706</v>
      </c>
      <c r="I636" s="924" t="s">
        <v>706</v>
      </c>
      <c r="J636" s="920" t="s">
        <v>706</v>
      </c>
      <c r="K636" s="925"/>
      <c r="L636" s="920">
        <f>K636</f>
        <v>0</v>
      </c>
      <c r="M636" s="920" t="s">
        <v>706</v>
      </c>
      <c r="N636" s="920" t="s">
        <v>706</v>
      </c>
      <c r="O636" s="925"/>
      <c r="P636" s="920">
        <f>O636</f>
        <v>0</v>
      </c>
      <c r="Q636" s="920" t="s">
        <v>706</v>
      </c>
      <c r="R636" s="920" t="s">
        <v>706</v>
      </c>
      <c r="S636" s="920">
        <f>K636+O636</f>
        <v>0</v>
      </c>
      <c r="T636" s="926">
        <f>S636</f>
        <v>0</v>
      </c>
    </row>
    <row r="637" spans="1:20" ht="15.75" hidden="1" customHeight="1">
      <c r="A637" s="895" t="s">
        <v>713</v>
      </c>
      <c r="B637" s="896" t="s">
        <v>706</v>
      </c>
      <c r="C637" s="897" t="e">
        <f>ROUND((Q637-R637)/H637/12,0)</f>
        <v>#DIV/0!</v>
      </c>
      <c r="D637" s="897" t="e">
        <f>ROUND(R637/F637/12,0)</f>
        <v>#DIV/0!</v>
      </c>
      <c r="E637" s="898">
        <f>E638+E639</f>
        <v>0</v>
      </c>
      <c r="F637" s="897">
        <f>F638+F639</f>
        <v>0</v>
      </c>
      <c r="G637" s="897">
        <f>G638+G639</f>
        <v>0</v>
      </c>
      <c r="H637" s="899">
        <f>IF(E637+G637=H638+H639,E637+G637, "CHYBA")</f>
        <v>0</v>
      </c>
      <c r="I637" s="900">
        <f>I638+I639</f>
        <v>0</v>
      </c>
      <c r="J637" s="897">
        <f t="shared" ref="J637" si="201">J638+J639</f>
        <v>0</v>
      </c>
      <c r="K637" s="897">
        <f>K640</f>
        <v>0</v>
      </c>
      <c r="L637" s="897">
        <f>IF(I637+K637=L638+L639+L640,I637+K637,"CHYBA")</f>
        <v>0</v>
      </c>
      <c r="M637" s="897">
        <f>M638+M639</f>
        <v>0</v>
      </c>
      <c r="N637" s="897">
        <f>N638+N639</f>
        <v>0</v>
      </c>
      <c r="O637" s="897">
        <f>O640</f>
        <v>0</v>
      </c>
      <c r="P637" s="897">
        <f>IF(M637+O637=P638+P639+P640,M637+O637,"CHYBA")</f>
        <v>0</v>
      </c>
      <c r="Q637" s="897">
        <f>Q638+Q639</f>
        <v>0</v>
      </c>
      <c r="R637" s="897">
        <f>R638+R639</f>
        <v>0</v>
      </c>
      <c r="S637" s="897">
        <f>S640</f>
        <v>0</v>
      </c>
      <c r="T637" s="899">
        <f>IF(Q637+S637=T638+T639+T640,Q637+S637,"CHYBA")</f>
        <v>0</v>
      </c>
    </row>
    <row r="638" spans="1:20" ht="15" hidden="1" customHeight="1">
      <c r="A638" s="901" t="s">
        <v>73</v>
      </c>
      <c r="B638" s="885" t="s">
        <v>706</v>
      </c>
      <c r="C638" s="886" t="e">
        <f>ROUND((Q638-R638)/H638/12,0)</f>
        <v>#DIV/0!</v>
      </c>
      <c r="D638" s="886" t="e">
        <f>ROUND(R638/F638/12,0)</f>
        <v>#DIV/0!</v>
      </c>
      <c r="E638" s="887">
        <f>E642+E646+E650+E654+E658+E662+E666</f>
        <v>0</v>
      </c>
      <c r="F638" s="886">
        <f>F642+F646+F650+F654+F658+F662+F666</f>
        <v>0</v>
      </c>
      <c r="G638" s="886">
        <f>G642+G646+G650+G654+G658+G662+G666</f>
        <v>0</v>
      </c>
      <c r="H638" s="888">
        <f>E638+G638</f>
        <v>0</v>
      </c>
      <c r="I638" s="889">
        <f>I642+I646+I650+I654+I658+I662+I666</f>
        <v>0</v>
      </c>
      <c r="J638" s="886">
        <f t="shared" ref="J638:J639" si="202">J642+J646+J650+J654+J658+J662+J666</f>
        <v>0</v>
      </c>
      <c r="K638" s="886" t="s">
        <v>706</v>
      </c>
      <c r="L638" s="886">
        <f>I638</f>
        <v>0</v>
      </c>
      <c r="M638" s="886">
        <f>M642+M646+M650+M654+M658+M662+M666</f>
        <v>0</v>
      </c>
      <c r="N638" s="886">
        <f t="shared" ref="N638:N639" si="203">N642+N646+N650+N654+N658+N662+N666</f>
        <v>0</v>
      </c>
      <c r="O638" s="886" t="s">
        <v>706</v>
      </c>
      <c r="P638" s="886">
        <f>M638</f>
        <v>0</v>
      </c>
      <c r="Q638" s="886">
        <f>I638+M638</f>
        <v>0</v>
      </c>
      <c r="R638" s="886">
        <f>J638+N638</f>
        <v>0</v>
      </c>
      <c r="S638" s="886" t="s">
        <v>706</v>
      </c>
      <c r="T638" s="888">
        <f>Q638</f>
        <v>0</v>
      </c>
    </row>
    <row r="639" spans="1:20" ht="15" hidden="1" customHeight="1">
      <c r="A639" s="901" t="s">
        <v>74</v>
      </c>
      <c r="B639" s="885" t="s">
        <v>706</v>
      </c>
      <c r="C639" s="886" t="e">
        <f>ROUND((Q639-R639)/H639/12,0)</f>
        <v>#DIV/0!</v>
      </c>
      <c r="D639" s="886" t="e">
        <f>ROUND(R639/F639/12,0)</f>
        <v>#DIV/0!</v>
      </c>
      <c r="E639" s="887">
        <f>E643+E647+E651+E655+E659+E663+E667</f>
        <v>0</v>
      </c>
      <c r="F639" s="886">
        <f t="shared" ref="F639:G639" si="204">F643+F647+F651+F655+F659+F663+F667</f>
        <v>0</v>
      </c>
      <c r="G639" s="886">
        <f t="shared" si="204"/>
        <v>0</v>
      </c>
      <c r="H639" s="888">
        <f>E639+G639</f>
        <v>0</v>
      </c>
      <c r="I639" s="889">
        <f>I643+I647+I651+I655+I659+I663+I667</f>
        <v>0</v>
      </c>
      <c r="J639" s="886">
        <f t="shared" si="202"/>
        <v>0</v>
      </c>
      <c r="K639" s="886" t="s">
        <v>706</v>
      </c>
      <c r="L639" s="886">
        <f>I639</f>
        <v>0</v>
      </c>
      <c r="M639" s="886">
        <f>M643+M647+M651+M655+M659+M663+M667</f>
        <v>0</v>
      </c>
      <c r="N639" s="886">
        <f t="shared" si="203"/>
        <v>0</v>
      </c>
      <c r="O639" s="886" t="s">
        <v>706</v>
      </c>
      <c r="P639" s="886">
        <f>M639</f>
        <v>0</v>
      </c>
      <c r="Q639" s="886">
        <f>I639+M639</f>
        <v>0</v>
      </c>
      <c r="R639" s="886">
        <f>J639+N639</f>
        <v>0</v>
      </c>
      <c r="S639" s="886" t="s">
        <v>706</v>
      </c>
      <c r="T639" s="888">
        <f>Q639</f>
        <v>0</v>
      </c>
    </row>
    <row r="640" spans="1:20" ht="15" hidden="1" customHeight="1">
      <c r="A640" s="901" t="s">
        <v>75</v>
      </c>
      <c r="B640" s="885" t="s">
        <v>706</v>
      </c>
      <c r="C640" s="886" t="s">
        <v>706</v>
      </c>
      <c r="D640" s="886" t="s">
        <v>706</v>
      </c>
      <c r="E640" s="891" t="s">
        <v>706</v>
      </c>
      <c r="F640" s="892" t="s">
        <v>706</v>
      </c>
      <c r="G640" s="892" t="s">
        <v>706</v>
      </c>
      <c r="H640" s="893" t="s">
        <v>706</v>
      </c>
      <c r="I640" s="889" t="s">
        <v>706</v>
      </c>
      <c r="J640" s="886" t="s">
        <v>706</v>
      </c>
      <c r="K640" s="886">
        <f>K644+K648+K652+K656+K660+K664+K668</f>
        <v>0</v>
      </c>
      <c r="L640" s="886">
        <f>K640</f>
        <v>0</v>
      </c>
      <c r="M640" s="886" t="s">
        <v>706</v>
      </c>
      <c r="N640" s="886" t="s">
        <v>706</v>
      </c>
      <c r="O640" s="886">
        <f>O644+O648+O652+O656+O660+O664+O668</f>
        <v>0</v>
      </c>
      <c r="P640" s="886">
        <f>O640</f>
        <v>0</v>
      </c>
      <c r="Q640" s="886" t="s">
        <v>706</v>
      </c>
      <c r="R640" s="886" t="s">
        <v>706</v>
      </c>
      <c r="S640" s="886">
        <f>K640+O640</f>
        <v>0</v>
      </c>
      <c r="T640" s="888">
        <f>S640</f>
        <v>0</v>
      </c>
    </row>
    <row r="641" spans="1:20" ht="18" hidden="1" customHeight="1">
      <c r="A641" s="902" t="s">
        <v>708</v>
      </c>
      <c r="B641" s="903"/>
      <c r="C641" s="886" t="e">
        <f>ROUND((Q641-R641)/H641/12,0)</f>
        <v>#DIV/0!</v>
      </c>
      <c r="D641" s="886" t="e">
        <f>ROUND(R641/F641/12,0)</f>
        <v>#DIV/0!</v>
      </c>
      <c r="E641" s="891">
        <f>E642+E643</f>
        <v>0</v>
      </c>
      <c r="F641" s="892">
        <f>F642+F643</f>
        <v>0</v>
      </c>
      <c r="G641" s="892">
        <f>G642+G643</f>
        <v>0</v>
      </c>
      <c r="H641" s="893">
        <f>IF(E641+G641=H642+H643,E641+G641, "CHYBA")</f>
        <v>0</v>
      </c>
      <c r="I641" s="904">
        <f>I642+I643</f>
        <v>0</v>
      </c>
      <c r="J641" s="905">
        <f>J642+J643</f>
        <v>0</v>
      </c>
      <c r="K641" s="905">
        <f>K644</f>
        <v>0</v>
      </c>
      <c r="L641" s="905">
        <f>IF(I641+K641=L642+L643+L644,I641+K641,"CHYBA")</f>
        <v>0</v>
      </c>
      <c r="M641" s="886">
        <f>M642+M643</f>
        <v>0</v>
      </c>
      <c r="N641" s="886">
        <f>N642+N643</f>
        <v>0</v>
      </c>
      <c r="O641" s="886">
        <f>O644</f>
        <v>0</v>
      </c>
      <c r="P641" s="886">
        <f>IF(M641+O641=P642+P643+P644,M641+O641,"CHYBA")</f>
        <v>0</v>
      </c>
      <c r="Q641" s="886">
        <f>Q642+Q643</f>
        <v>0</v>
      </c>
      <c r="R641" s="886">
        <f>R642+R643</f>
        <v>0</v>
      </c>
      <c r="S641" s="886">
        <f>S644</f>
        <v>0</v>
      </c>
      <c r="T641" s="888">
        <f>IF(Q641+S641=T642+T643+T644,Q641+S641,"CHYBA")</f>
        <v>0</v>
      </c>
    </row>
    <row r="642" spans="1:20" ht="15" hidden="1" customHeight="1">
      <c r="A642" s="901" t="s">
        <v>73</v>
      </c>
      <c r="B642" s="885" t="s">
        <v>706</v>
      </c>
      <c r="C642" s="886" t="e">
        <f>ROUND((Q642-R642)/H642/12,0)</f>
        <v>#DIV/0!</v>
      </c>
      <c r="D642" s="886" t="e">
        <f>ROUND(R642/F642/12,0)</f>
        <v>#DIV/0!</v>
      </c>
      <c r="E642" s="906"/>
      <c r="F642" s="907"/>
      <c r="G642" s="907"/>
      <c r="H642" s="888">
        <f>E642+G642</f>
        <v>0</v>
      </c>
      <c r="I642" s="908"/>
      <c r="J642" s="909"/>
      <c r="K642" s="905" t="s">
        <v>706</v>
      </c>
      <c r="L642" s="905">
        <f>I642</f>
        <v>0</v>
      </c>
      <c r="M642" s="909"/>
      <c r="N642" s="909"/>
      <c r="O642" s="886" t="s">
        <v>706</v>
      </c>
      <c r="P642" s="886">
        <f>M642</f>
        <v>0</v>
      </c>
      <c r="Q642" s="886">
        <f>I642+M642</f>
        <v>0</v>
      </c>
      <c r="R642" s="886">
        <f>J642+N642</f>
        <v>0</v>
      </c>
      <c r="S642" s="886" t="s">
        <v>706</v>
      </c>
      <c r="T642" s="888">
        <f>Q642</f>
        <v>0</v>
      </c>
    </row>
    <row r="643" spans="1:20" ht="15" hidden="1" customHeight="1">
      <c r="A643" s="901" t="s">
        <v>74</v>
      </c>
      <c r="B643" s="885" t="s">
        <v>706</v>
      </c>
      <c r="C643" s="886" t="e">
        <f>ROUND((Q643-R643)/H643/12,0)</f>
        <v>#DIV/0!</v>
      </c>
      <c r="D643" s="886" t="e">
        <f>ROUND(R643/F643/12,0)</f>
        <v>#DIV/0!</v>
      </c>
      <c r="E643" s="906"/>
      <c r="F643" s="907"/>
      <c r="G643" s="907"/>
      <c r="H643" s="888">
        <f>E643+G643</f>
        <v>0</v>
      </c>
      <c r="I643" s="908"/>
      <c r="J643" s="909"/>
      <c r="K643" s="905" t="s">
        <v>706</v>
      </c>
      <c r="L643" s="905">
        <f>I643</f>
        <v>0</v>
      </c>
      <c r="M643" s="909"/>
      <c r="N643" s="909"/>
      <c r="O643" s="886" t="s">
        <v>706</v>
      </c>
      <c r="P643" s="886">
        <f>M643</f>
        <v>0</v>
      </c>
      <c r="Q643" s="886">
        <f>I643+M643</f>
        <v>0</v>
      </c>
      <c r="R643" s="886">
        <f>J643+N643</f>
        <v>0</v>
      </c>
      <c r="S643" s="886" t="s">
        <v>706</v>
      </c>
      <c r="T643" s="888">
        <f>Q643</f>
        <v>0</v>
      </c>
    </row>
    <row r="644" spans="1:20" ht="15" hidden="1" customHeight="1">
      <c r="A644" s="901" t="s">
        <v>75</v>
      </c>
      <c r="B644" s="885" t="s">
        <v>706</v>
      </c>
      <c r="C644" s="886" t="s">
        <v>706</v>
      </c>
      <c r="D644" s="886" t="s">
        <v>706</v>
      </c>
      <c r="E644" s="891" t="s">
        <v>706</v>
      </c>
      <c r="F644" s="892" t="s">
        <v>706</v>
      </c>
      <c r="G644" s="892" t="s">
        <v>706</v>
      </c>
      <c r="H644" s="893" t="s">
        <v>706</v>
      </c>
      <c r="I644" s="889" t="s">
        <v>706</v>
      </c>
      <c r="J644" s="886" t="s">
        <v>706</v>
      </c>
      <c r="K644" s="909"/>
      <c r="L644" s="905">
        <f>K644</f>
        <v>0</v>
      </c>
      <c r="M644" s="886" t="s">
        <v>706</v>
      </c>
      <c r="N644" s="886" t="s">
        <v>706</v>
      </c>
      <c r="O644" s="909"/>
      <c r="P644" s="886">
        <f>O644</f>
        <v>0</v>
      </c>
      <c r="Q644" s="886" t="s">
        <v>706</v>
      </c>
      <c r="R644" s="886" t="s">
        <v>706</v>
      </c>
      <c r="S644" s="886">
        <f>K644+O644</f>
        <v>0</v>
      </c>
      <c r="T644" s="888">
        <f>S644</f>
        <v>0</v>
      </c>
    </row>
    <row r="645" spans="1:20" ht="18" hidden="1" customHeight="1">
      <c r="A645" s="902" t="s">
        <v>708</v>
      </c>
      <c r="B645" s="903"/>
      <c r="C645" s="886" t="e">
        <f>ROUND((Q645-R645)/H645/12,0)</f>
        <v>#DIV/0!</v>
      </c>
      <c r="D645" s="886" t="e">
        <f>ROUND(R645/F645/12,0)</f>
        <v>#DIV/0!</v>
      </c>
      <c r="E645" s="891">
        <f>E646+E647</f>
        <v>0</v>
      </c>
      <c r="F645" s="892">
        <f>F646+F647</f>
        <v>0</v>
      </c>
      <c r="G645" s="892">
        <f>G646+G647</f>
        <v>0</v>
      </c>
      <c r="H645" s="893">
        <f>IF(E645+G645=H646+H647,E645+G645, "CHYBA")</f>
        <v>0</v>
      </c>
      <c r="I645" s="889">
        <f>I646+I647</f>
        <v>0</v>
      </c>
      <c r="J645" s="886">
        <f t="shared" ref="J645" si="205">J646+J647</f>
        <v>0</v>
      </c>
      <c r="K645" s="886">
        <f>K648</f>
        <v>0</v>
      </c>
      <c r="L645" s="886">
        <f>IF(I645+K645=L646+L647+L648,I645+K645,"CHYBA")</f>
        <v>0</v>
      </c>
      <c r="M645" s="886">
        <f>M646+M647</f>
        <v>0</v>
      </c>
      <c r="N645" s="886">
        <f>N646+N647</f>
        <v>0</v>
      </c>
      <c r="O645" s="886">
        <f>O648</f>
        <v>0</v>
      </c>
      <c r="P645" s="886">
        <f>IF(M645+O645=P646+P647+P648,M645+O645,"CHYBA")</f>
        <v>0</v>
      </c>
      <c r="Q645" s="886">
        <f>Q646+Q647</f>
        <v>0</v>
      </c>
      <c r="R645" s="886">
        <f>R646+R647</f>
        <v>0</v>
      </c>
      <c r="S645" s="886">
        <f>S648</f>
        <v>0</v>
      </c>
      <c r="T645" s="888">
        <f>IF(Q645+S645=T646+T647+T648,Q645+S645,"CHYBA")</f>
        <v>0</v>
      </c>
    </row>
    <row r="646" spans="1:20" ht="15" hidden="1" customHeight="1">
      <c r="A646" s="901" t="s">
        <v>73</v>
      </c>
      <c r="B646" s="885" t="s">
        <v>706</v>
      </c>
      <c r="C646" s="886" t="e">
        <f>ROUND((Q646-R646)/H646/12,0)</f>
        <v>#DIV/0!</v>
      </c>
      <c r="D646" s="886" t="e">
        <f>ROUND(R646/F646/12,0)</f>
        <v>#DIV/0!</v>
      </c>
      <c r="E646" s="906"/>
      <c r="F646" s="907"/>
      <c r="G646" s="907"/>
      <c r="H646" s="888">
        <f>E646+G646</f>
        <v>0</v>
      </c>
      <c r="I646" s="908"/>
      <c r="J646" s="909"/>
      <c r="K646" s="886" t="s">
        <v>706</v>
      </c>
      <c r="L646" s="886">
        <f>I646</f>
        <v>0</v>
      </c>
      <c r="M646" s="909"/>
      <c r="N646" s="909"/>
      <c r="O646" s="886" t="s">
        <v>706</v>
      </c>
      <c r="P646" s="886">
        <f>M646</f>
        <v>0</v>
      </c>
      <c r="Q646" s="886">
        <f>I646+M646</f>
        <v>0</v>
      </c>
      <c r="R646" s="886">
        <f>J646+N646</f>
        <v>0</v>
      </c>
      <c r="S646" s="886" t="s">
        <v>706</v>
      </c>
      <c r="T646" s="888">
        <f>Q646</f>
        <v>0</v>
      </c>
    </row>
    <row r="647" spans="1:20" ht="15" hidden="1" customHeight="1">
      <c r="A647" s="901" t="s">
        <v>74</v>
      </c>
      <c r="B647" s="885" t="s">
        <v>706</v>
      </c>
      <c r="C647" s="886" t="e">
        <f>ROUND((Q647-R647)/H647/12,0)</f>
        <v>#DIV/0!</v>
      </c>
      <c r="D647" s="886" t="e">
        <f>ROUND(R647/F647/12,0)</f>
        <v>#DIV/0!</v>
      </c>
      <c r="E647" s="906"/>
      <c r="F647" s="907"/>
      <c r="G647" s="907"/>
      <c r="H647" s="888">
        <f>E647+G647</f>
        <v>0</v>
      </c>
      <c r="I647" s="908"/>
      <c r="J647" s="909"/>
      <c r="K647" s="886" t="s">
        <v>706</v>
      </c>
      <c r="L647" s="886">
        <f>I647</f>
        <v>0</v>
      </c>
      <c r="M647" s="909"/>
      <c r="N647" s="909"/>
      <c r="O647" s="886" t="s">
        <v>706</v>
      </c>
      <c r="P647" s="886">
        <f>M647</f>
        <v>0</v>
      </c>
      <c r="Q647" s="886">
        <f>I647+M647</f>
        <v>0</v>
      </c>
      <c r="R647" s="886">
        <f>J647+N647</f>
        <v>0</v>
      </c>
      <c r="S647" s="886" t="s">
        <v>706</v>
      </c>
      <c r="T647" s="888">
        <f>Q647</f>
        <v>0</v>
      </c>
    </row>
    <row r="648" spans="1:20" ht="15" hidden="1" customHeight="1">
      <c r="A648" s="901" t="s">
        <v>75</v>
      </c>
      <c r="B648" s="885" t="s">
        <v>706</v>
      </c>
      <c r="C648" s="886" t="s">
        <v>706</v>
      </c>
      <c r="D648" s="886" t="s">
        <v>706</v>
      </c>
      <c r="E648" s="891" t="s">
        <v>706</v>
      </c>
      <c r="F648" s="892" t="s">
        <v>706</v>
      </c>
      <c r="G648" s="892" t="s">
        <v>706</v>
      </c>
      <c r="H648" s="893" t="s">
        <v>706</v>
      </c>
      <c r="I648" s="889" t="s">
        <v>706</v>
      </c>
      <c r="J648" s="886" t="s">
        <v>706</v>
      </c>
      <c r="K648" s="909"/>
      <c r="L648" s="886">
        <f>K648</f>
        <v>0</v>
      </c>
      <c r="M648" s="886" t="s">
        <v>706</v>
      </c>
      <c r="N648" s="886" t="s">
        <v>706</v>
      </c>
      <c r="O648" s="909"/>
      <c r="P648" s="886">
        <f>O648</f>
        <v>0</v>
      </c>
      <c r="Q648" s="886" t="s">
        <v>706</v>
      </c>
      <c r="R648" s="886" t="s">
        <v>706</v>
      </c>
      <c r="S648" s="886">
        <f>K648+O648</f>
        <v>0</v>
      </c>
      <c r="T648" s="888">
        <f>S648</f>
        <v>0</v>
      </c>
    </row>
    <row r="649" spans="1:20" ht="18" hidden="1" customHeight="1">
      <c r="A649" s="902" t="s">
        <v>708</v>
      </c>
      <c r="B649" s="903"/>
      <c r="C649" s="886" t="e">
        <f>ROUND((Q649-R649)/H649/12,0)</f>
        <v>#DIV/0!</v>
      </c>
      <c r="D649" s="886" t="e">
        <f>ROUND(R649/F649/12,0)</f>
        <v>#DIV/0!</v>
      </c>
      <c r="E649" s="891">
        <f>E650+E651</f>
        <v>0</v>
      </c>
      <c r="F649" s="892">
        <f>F650+F651</f>
        <v>0</v>
      </c>
      <c r="G649" s="892">
        <f>G650+G651</f>
        <v>0</v>
      </c>
      <c r="H649" s="893">
        <f>IF(E649+G649=H650+H651,E649+G649, "CHYBA")</f>
        <v>0</v>
      </c>
      <c r="I649" s="889">
        <f>I650+I651</f>
        <v>0</v>
      </c>
      <c r="J649" s="886">
        <f t="shared" ref="J649" si="206">J650+J651</f>
        <v>0</v>
      </c>
      <c r="K649" s="886">
        <f>K652</f>
        <v>0</v>
      </c>
      <c r="L649" s="886">
        <f>IF(I649+K649=L650+L651+L652,I649+K649,"CHYBA")</f>
        <v>0</v>
      </c>
      <c r="M649" s="886">
        <f>M650+M651</f>
        <v>0</v>
      </c>
      <c r="N649" s="886">
        <f>N650+N651</f>
        <v>0</v>
      </c>
      <c r="O649" s="886">
        <f>O652</f>
        <v>0</v>
      </c>
      <c r="P649" s="886">
        <f>IF(M649+O649=P650+P651+P652,M649+O649,"CHYBA")</f>
        <v>0</v>
      </c>
      <c r="Q649" s="886">
        <f>Q650+Q651</f>
        <v>0</v>
      </c>
      <c r="R649" s="886">
        <f>R650+R651</f>
        <v>0</v>
      </c>
      <c r="S649" s="886">
        <f>S652</f>
        <v>0</v>
      </c>
      <c r="T649" s="888">
        <f>IF(Q649+S649=T650+T651+T652,Q649+S649,"CHYBA")</f>
        <v>0</v>
      </c>
    </row>
    <row r="650" spans="1:20" ht="15" hidden="1" customHeight="1">
      <c r="A650" s="901" t="s">
        <v>73</v>
      </c>
      <c r="B650" s="885" t="s">
        <v>706</v>
      </c>
      <c r="C650" s="886" t="e">
        <f>ROUND((Q650-R650)/H650/12,0)</f>
        <v>#DIV/0!</v>
      </c>
      <c r="D650" s="886" t="e">
        <f>ROUND(R650/F650/12,0)</f>
        <v>#DIV/0!</v>
      </c>
      <c r="E650" s="906"/>
      <c r="F650" s="907"/>
      <c r="G650" s="907"/>
      <c r="H650" s="888">
        <f>E650+G650</f>
        <v>0</v>
      </c>
      <c r="I650" s="908"/>
      <c r="J650" s="909"/>
      <c r="K650" s="886" t="s">
        <v>706</v>
      </c>
      <c r="L650" s="886">
        <f>I650</f>
        <v>0</v>
      </c>
      <c r="M650" s="909"/>
      <c r="N650" s="909"/>
      <c r="O650" s="886" t="s">
        <v>706</v>
      </c>
      <c r="P650" s="886">
        <f>M650</f>
        <v>0</v>
      </c>
      <c r="Q650" s="886">
        <f>I650+M650</f>
        <v>0</v>
      </c>
      <c r="R650" s="886">
        <f>J650+N650</f>
        <v>0</v>
      </c>
      <c r="S650" s="886" t="s">
        <v>706</v>
      </c>
      <c r="T650" s="888">
        <f>Q650</f>
        <v>0</v>
      </c>
    </row>
    <row r="651" spans="1:20" ht="15" hidden="1" customHeight="1">
      <c r="A651" s="901" t="s">
        <v>74</v>
      </c>
      <c r="B651" s="885" t="s">
        <v>706</v>
      </c>
      <c r="C651" s="886" t="e">
        <f>ROUND((Q651-R651)/H651/12,0)</f>
        <v>#DIV/0!</v>
      </c>
      <c r="D651" s="886" t="e">
        <f>ROUND(R651/F651/12,0)</f>
        <v>#DIV/0!</v>
      </c>
      <c r="E651" s="906"/>
      <c r="F651" s="907"/>
      <c r="G651" s="907"/>
      <c r="H651" s="888">
        <f>E651+G651</f>
        <v>0</v>
      </c>
      <c r="I651" s="908"/>
      <c r="J651" s="909"/>
      <c r="K651" s="886" t="s">
        <v>706</v>
      </c>
      <c r="L651" s="886">
        <f>I651</f>
        <v>0</v>
      </c>
      <c r="M651" s="909"/>
      <c r="N651" s="909"/>
      <c r="O651" s="886" t="s">
        <v>706</v>
      </c>
      <c r="P651" s="886">
        <f>M651</f>
        <v>0</v>
      </c>
      <c r="Q651" s="886">
        <f>I651+M651</f>
        <v>0</v>
      </c>
      <c r="R651" s="886">
        <f>J651+N651</f>
        <v>0</v>
      </c>
      <c r="S651" s="886" t="s">
        <v>706</v>
      </c>
      <c r="T651" s="888">
        <f>Q651</f>
        <v>0</v>
      </c>
    </row>
    <row r="652" spans="1:20" ht="15" hidden="1" customHeight="1">
      <c r="A652" s="901" t="s">
        <v>75</v>
      </c>
      <c r="B652" s="885" t="s">
        <v>706</v>
      </c>
      <c r="C652" s="886" t="s">
        <v>706</v>
      </c>
      <c r="D652" s="886" t="s">
        <v>706</v>
      </c>
      <c r="E652" s="891" t="s">
        <v>706</v>
      </c>
      <c r="F652" s="892" t="s">
        <v>706</v>
      </c>
      <c r="G652" s="892" t="s">
        <v>706</v>
      </c>
      <c r="H652" s="893" t="s">
        <v>706</v>
      </c>
      <c r="I652" s="889" t="s">
        <v>706</v>
      </c>
      <c r="J652" s="886" t="s">
        <v>706</v>
      </c>
      <c r="K652" s="909"/>
      <c r="L652" s="886">
        <f>K652</f>
        <v>0</v>
      </c>
      <c r="M652" s="886" t="s">
        <v>706</v>
      </c>
      <c r="N652" s="886" t="s">
        <v>706</v>
      </c>
      <c r="O652" s="909"/>
      <c r="P652" s="886">
        <f>O652</f>
        <v>0</v>
      </c>
      <c r="Q652" s="886" t="s">
        <v>706</v>
      </c>
      <c r="R652" s="886" t="s">
        <v>706</v>
      </c>
      <c r="S652" s="886">
        <f>K652+O652</f>
        <v>0</v>
      </c>
      <c r="T652" s="888">
        <f>S652</f>
        <v>0</v>
      </c>
    </row>
    <row r="653" spans="1:20" ht="18" hidden="1" customHeight="1">
      <c r="A653" s="902" t="s">
        <v>708</v>
      </c>
      <c r="B653" s="903"/>
      <c r="C653" s="886" t="e">
        <f>ROUND((Q653-R653)/H653/12,0)</f>
        <v>#DIV/0!</v>
      </c>
      <c r="D653" s="886" t="e">
        <f>ROUND(R653/F653/12,0)</f>
        <v>#DIV/0!</v>
      </c>
      <c r="E653" s="891">
        <f>E654+E655</f>
        <v>0</v>
      </c>
      <c r="F653" s="892">
        <f>F654+F655</f>
        <v>0</v>
      </c>
      <c r="G653" s="892">
        <f>G654+G655</f>
        <v>0</v>
      </c>
      <c r="H653" s="893">
        <f>IF(E653+G653=H654+H655,E653+G653, "CHYBA")</f>
        <v>0</v>
      </c>
      <c r="I653" s="889">
        <f>I654+I655</f>
        <v>0</v>
      </c>
      <c r="J653" s="886">
        <f t="shared" ref="J653" si="207">J654+J655</f>
        <v>0</v>
      </c>
      <c r="K653" s="886">
        <f>K656</f>
        <v>0</v>
      </c>
      <c r="L653" s="886">
        <f>IF(I653+K653=L654+L655+L656,I653+K653,"CHYBA")</f>
        <v>0</v>
      </c>
      <c r="M653" s="886">
        <f>M654+M655</f>
        <v>0</v>
      </c>
      <c r="N653" s="886">
        <f>N654+N655</f>
        <v>0</v>
      </c>
      <c r="O653" s="886">
        <f>O656</f>
        <v>0</v>
      </c>
      <c r="P653" s="886">
        <f>IF(M653+O653=P654+P655+P656,M653+O653,"CHYBA")</f>
        <v>0</v>
      </c>
      <c r="Q653" s="886">
        <f>Q654+Q655</f>
        <v>0</v>
      </c>
      <c r="R653" s="886">
        <f>R654+R655</f>
        <v>0</v>
      </c>
      <c r="S653" s="886">
        <f>S656</f>
        <v>0</v>
      </c>
      <c r="T653" s="888">
        <f>IF(Q653+S653=T654+T655+T656,Q653+S653,"CHYBA")</f>
        <v>0</v>
      </c>
    </row>
    <row r="654" spans="1:20" ht="15" hidden="1" customHeight="1">
      <c r="A654" s="901" t="s">
        <v>73</v>
      </c>
      <c r="B654" s="885" t="s">
        <v>706</v>
      </c>
      <c r="C654" s="886" t="e">
        <f>ROUND((Q654-R654)/H654/12,0)</f>
        <v>#DIV/0!</v>
      </c>
      <c r="D654" s="886" t="e">
        <f>ROUND(R654/F654/12,0)</f>
        <v>#DIV/0!</v>
      </c>
      <c r="E654" s="906"/>
      <c r="F654" s="907"/>
      <c r="G654" s="907"/>
      <c r="H654" s="888">
        <f>E654+G654</f>
        <v>0</v>
      </c>
      <c r="I654" s="908"/>
      <c r="J654" s="909"/>
      <c r="K654" s="886" t="s">
        <v>706</v>
      </c>
      <c r="L654" s="886">
        <f>I654</f>
        <v>0</v>
      </c>
      <c r="M654" s="909"/>
      <c r="N654" s="909"/>
      <c r="O654" s="886" t="s">
        <v>706</v>
      </c>
      <c r="P654" s="886">
        <f>M654</f>
        <v>0</v>
      </c>
      <c r="Q654" s="886">
        <f>I654+M654</f>
        <v>0</v>
      </c>
      <c r="R654" s="886">
        <f>J654+N654</f>
        <v>0</v>
      </c>
      <c r="S654" s="886" t="s">
        <v>706</v>
      </c>
      <c r="T654" s="888">
        <f>Q654</f>
        <v>0</v>
      </c>
    </row>
    <row r="655" spans="1:20" ht="15" hidden="1" customHeight="1">
      <c r="A655" s="901" t="s">
        <v>74</v>
      </c>
      <c r="B655" s="885" t="s">
        <v>706</v>
      </c>
      <c r="C655" s="886" t="e">
        <f>ROUND((Q655-R655)/H655/12,0)</f>
        <v>#DIV/0!</v>
      </c>
      <c r="D655" s="886" t="e">
        <f>ROUND(R655/F655/12,0)</f>
        <v>#DIV/0!</v>
      </c>
      <c r="E655" s="906"/>
      <c r="F655" s="907"/>
      <c r="G655" s="907"/>
      <c r="H655" s="888">
        <f>E655+G655</f>
        <v>0</v>
      </c>
      <c r="I655" s="908"/>
      <c r="J655" s="909"/>
      <c r="K655" s="886" t="s">
        <v>706</v>
      </c>
      <c r="L655" s="886">
        <f>I655</f>
        <v>0</v>
      </c>
      <c r="M655" s="909"/>
      <c r="N655" s="909"/>
      <c r="O655" s="886" t="s">
        <v>706</v>
      </c>
      <c r="P655" s="886">
        <f>M655</f>
        <v>0</v>
      </c>
      <c r="Q655" s="886">
        <f>I655+M655</f>
        <v>0</v>
      </c>
      <c r="R655" s="886">
        <f>J655+N655</f>
        <v>0</v>
      </c>
      <c r="S655" s="886" t="s">
        <v>706</v>
      </c>
      <c r="T655" s="888">
        <f>Q655</f>
        <v>0</v>
      </c>
    </row>
    <row r="656" spans="1:20" ht="15" hidden="1" customHeight="1">
      <c r="A656" s="901" t="s">
        <v>75</v>
      </c>
      <c r="B656" s="885" t="s">
        <v>706</v>
      </c>
      <c r="C656" s="886" t="s">
        <v>706</v>
      </c>
      <c r="D656" s="886" t="s">
        <v>706</v>
      </c>
      <c r="E656" s="891" t="s">
        <v>706</v>
      </c>
      <c r="F656" s="892" t="s">
        <v>706</v>
      </c>
      <c r="G656" s="892" t="s">
        <v>706</v>
      </c>
      <c r="H656" s="893" t="s">
        <v>706</v>
      </c>
      <c r="I656" s="889" t="s">
        <v>706</v>
      </c>
      <c r="J656" s="886" t="s">
        <v>706</v>
      </c>
      <c r="K656" s="909"/>
      <c r="L656" s="886">
        <f>K656</f>
        <v>0</v>
      </c>
      <c r="M656" s="886" t="s">
        <v>706</v>
      </c>
      <c r="N656" s="886" t="s">
        <v>706</v>
      </c>
      <c r="O656" s="909"/>
      <c r="P656" s="886">
        <f>O656</f>
        <v>0</v>
      </c>
      <c r="Q656" s="886" t="s">
        <v>706</v>
      </c>
      <c r="R656" s="886" t="s">
        <v>706</v>
      </c>
      <c r="S656" s="886">
        <f>K656+O656</f>
        <v>0</v>
      </c>
      <c r="T656" s="888">
        <f>S656</f>
        <v>0</v>
      </c>
    </row>
    <row r="657" spans="1:20" ht="18" hidden="1" customHeight="1">
      <c r="A657" s="902" t="s">
        <v>708</v>
      </c>
      <c r="B657" s="903"/>
      <c r="C657" s="886" t="e">
        <f>ROUND((Q657-R657)/H657/12,0)</f>
        <v>#DIV/0!</v>
      </c>
      <c r="D657" s="886" t="e">
        <f>ROUND(R657/F657/12,0)</f>
        <v>#DIV/0!</v>
      </c>
      <c r="E657" s="891">
        <f>E658+E659</f>
        <v>0</v>
      </c>
      <c r="F657" s="892">
        <f>F658+F659</f>
        <v>0</v>
      </c>
      <c r="G657" s="892">
        <f>G658+G659</f>
        <v>0</v>
      </c>
      <c r="H657" s="893">
        <f>IF(E657+G657=H658+H659,E657+G657, "CHYBA")</f>
        <v>0</v>
      </c>
      <c r="I657" s="889">
        <f>I658+I659</f>
        <v>0</v>
      </c>
      <c r="J657" s="886">
        <f t="shared" ref="J657" si="208">J658+J659</f>
        <v>0</v>
      </c>
      <c r="K657" s="886">
        <f>K660</f>
        <v>0</v>
      </c>
      <c r="L657" s="886">
        <f>IF(I657+K657=L658+L659+L660,I657+K657,"CHYBA")</f>
        <v>0</v>
      </c>
      <c r="M657" s="886">
        <f>M658+M659</f>
        <v>0</v>
      </c>
      <c r="N657" s="886">
        <f>N658+N659</f>
        <v>0</v>
      </c>
      <c r="O657" s="886">
        <f>O660</f>
        <v>0</v>
      </c>
      <c r="P657" s="886">
        <f>IF(M657+O657=P658+P659+P660,M657+O657,"CHYBA")</f>
        <v>0</v>
      </c>
      <c r="Q657" s="886">
        <f>Q658+Q659</f>
        <v>0</v>
      </c>
      <c r="R657" s="886">
        <f>R658+R659</f>
        <v>0</v>
      </c>
      <c r="S657" s="886">
        <f>S660</f>
        <v>0</v>
      </c>
      <c r="T657" s="888">
        <f>IF(Q657+S657=T658+T659+T660,Q657+S657,"CHYBA")</f>
        <v>0</v>
      </c>
    </row>
    <row r="658" spans="1:20" ht="15" hidden="1" customHeight="1">
      <c r="A658" s="901" t="s">
        <v>73</v>
      </c>
      <c r="B658" s="885" t="s">
        <v>706</v>
      </c>
      <c r="C658" s="886" t="e">
        <f>ROUND((Q658-R658)/H658/12,0)</f>
        <v>#DIV/0!</v>
      </c>
      <c r="D658" s="886" t="e">
        <f>ROUND(R658/F658/12,0)</f>
        <v>#DIV/0!</v>
      </c>
      <c r="E658" s="906"/>
      <c r="F658" s="907"/>
      <c r="G658" s="907"/>
      <c r="H658" s="888">
        <f>E658+G658</f>
        <v>0</v>
      </c>
      <c r="I658" s="908"/>
      <c r="J658" s="909"/>
      <c r="K658" s="886" t="s">
        <v>706</v>
      </c>
      <c r="L658" s="886">
        <f>I658</f>
        <v>0</v>
      </c>
      <c r="M658" s="909"/>
      <c r="N658" s="909"/>
      <c r="O658" s="886" t="s">
        <v>706</v>
      </c>
      <c r="P658" s="886">
        <f>M658</f>
        <v>0</v>
      </c>
      <c r="Q658" s="886">
        <f>I658+M658</f>
        <v>0</v>
      </c>
      <c r="R658" s="886">
        <f>J658+N658</f>
        <v>0</v>
      </c>
      <c r="S658" s="886" t="s">
        <v>706</v>
      </c>
      <c r="T658" s="888">
        <f>Q658</f>
        <v>0</v>
      </c>
    </row>
    <row r="659" spans="1:20" ht="15" hidden="1" customHeight="1">
      <c r="A659" s="901" t="s">
        <v>74</v>
      </c>
      <c r="B659" s="885" t="s">
        <v>706</v>
      </c>
      <c r="C659" s="886" t="e">
        <f>ROUND((Q659-R659)/H659/12,0)</f>
        <v>#DIV/0!</v>
      </c>
      <c r="D659" s="886" t="e">
        <f>ROUND(R659/F659/12,0)</f>
        <v>#DIV/0!</v>
      </c>
      <c r="E659" s="906"/>
      <c r="F659" s="907"/>
      <c r="G659" s="907"/>
      <c r="H659" s="888">
        <f>E659+G659</f>
        <v>0</v>
      </c>
      <c r="I659" s="908"/>
      <c r="J659" s="909"/>
      <c r="K659" s="886" t="s">
        <v>706</v>
      </c>
      <c r="L659" s="886">
        <f>I659</f>
        <v>0</v>
      </c>
      <c r="M659" s="909"/>
      <c r="N659" s="909"/>
      <c r="O659" s="886" t="s">
        <v>706</v>
      </c>
      <c r="P659" s="886">
        <f>M659</f>
        <v>0</v>
      </c>
      <c r="Q659" s="886">
        <f>I659+M659</f>
        <v>0</v>
      </c>
      <c r="R659" s="886">
        <f>J659+N659</f>
        <v>0</v>
      </c>
      <c r="S659" s="886" t="s">
        <v>706</v>
      </c>
      <c r="T659" s="888">
        <f>Q659</f>
        <v>0</v>
      </c>
    </row>
    <row r="660" spans="1:20" ht="15" hidden="1" customHeight="1">
      <c r="A660" s="901" t="s">
        <v>75</v>
      </c>
      <c r="B660" s="885" t="s">
        <v>706</v>
      </c>
      <c r="C660" s="886" t="s">
        <v>706</v>
      </c>
      <c r="D660" s="886" t="s">
        <v>706</v>
      </c>
      <c r="E660" s="891" t="s">
        <v>706</v>
      </c>
      <c r="F660" s="892" t="s">
        <v>706</v>
      </c>
      <c r="G660" s="892" t="s">
        <v>706</v>
      </c>
      <c r="H660" s="893" t="s">
        <v>706</v>
      </c>
      <c r="I660" s="889" t="s">
        <v>706</v>
      </c>
      <c r="J660" s="886" t="s">
        <v>706</v>
      </c>
      <c r="K660" s="909"/>
      <c r="L660" s="886">
        <f>K660</f>
        <v>0</v>
      </c>
      <c r="M660" s="886" t="s">
        <v>706</v>
      </c>
      <c r="N660" s="886" t="s">
        <v>706</v>
      </c>
      <c r="O660" s="909"/>
      <c r="P660" s="886">
        <f>O660</f>
        <v>0</v>
      </c>
      <c r="Q660" s="886" t="s">
        <v>706</v>
      </c>
      <c r="R660" s="886" t="s">
        <v>706</v>
      </c>
      <c r="S660" s="886">
        <f>K660+O660</f>
        <v>0</v>
      </c>
      <c r="T660" s="888">
        <f>S660</f>
        <v>0</v>
      </c>
    </row>
    <row r="661" spans="1:20" ht="18" hidden="1" customHeight="1">
      <c r="A661" s="902" t="s">
        <v>708</v>
      </c>
      <c r="B661" s="903"/>
      <c r="C661" s="886" t="e">
        <f>ROUND((Q661-R661)/H661/12,0)</f>
        <v>#DIV/0!</v>
      </c>
      <c r="D661" s="886" t="e">
        <f>ROUND(R661/F661/12,0)</f>
        <v>#DIV/0!</v>
      </c>
      <c r="E661" s="891">
        <f>E662+E663</f>
        <v>0</v>
      </c>
      <c r="F661" s="892">
        <f>F662+F663</f>
        <v>0</v>
      </c>
      <c r="G661" s="892">
        <f>G662+G663</f>
        <v>0</v>
      </c>
      <c r="H661" s="893">
        <f>IF(E661+G661=H662+H663,E661+G661, "CHYBA")</f>
        <v>0</v>
      </c>
      <c r="I661" s="889">
        <f>I662+I663</f>
        <v>0</v>
      </c>
      <c r="J661" s="886">
        <f t="shared" ref="J661" si="209">J662+J663</f>
        <v>0</v>
      </c>
      <c r="K661" s="886">
        <f>K664</f>
        <v>0</v>
      </c>
      <c r="L661" s="886">
        <f>IF(I661+K661=L662+L663+L664,I661+K661,"CHYBA")</f>
        <v>0</v>
      </c>
      <c r="M661" s="886">
        <f>M662+M663</f>
        <v>0</v>
      </c>
      <c r="N661" s="886">
        <f>N662+N663</f>
        <v>0</v>
      </c>
      <c r="O661" s="886">
        <f>O664</f>
        <v>0</v>
      </c>
      <c r="P661" s="886">
        <f>IF(M661+O661=P662+P663+P664,M661+O661,"CHYBA")</f>
        <v>0</v>
      </c>
      <c r="Q661" s="886">
        <f>Q662+Q663</f>
        <v>0</v>
      </c>
      <c r="R661" s="886">
        <f>R662+R663</f>
        <v>0</v>
      </c>
      <c r="S661" s="886">
        <f>S664</f>
        <v>0</v>
      </c>
      <c r="T661" s="888">
        <f>IF(Q661+S661=T662+T663+T664,Q661+S661,"CHYBA")</f>
        <v>0</v>
      </c>
    </row>
    <row r="662" spans="1:20" ht="15" hidden="1" customHeight="1">
      <c r="A662" s="901" t="s">
        <v>73</v>
      </c>
      <c r="B662" s="885" t="s">
        <v>706</v>
      </c>
      <c r="C662" s="886" t="e">
        <f>ROUND((Q662-R662)/H662/12,0)</f>
        <v>#DIV/0!</v>
      </c>
      <c r="D662" s="886" t="e">
        <f>ROUND(R662/F662/12,0)</f>
        <v>#DIV/0!</v>
      </c>
      <c r="E662" s="906"/>
      <c r="F662" s="907"/>
      <c r="G662" s="907"/>
      <c r="H662" s="888">
        <f>E662+G662</f>
        <v>0</v>
      </c>
      <c r="I662" s="908"/>
      <c r="J662" s="909"/>
      <c r="K662" s="886" t="s">
        <v>706</v>
      </c>
      <c r="L662" s="886">
        <f>I662</f>
        <v>0</v>
      </c>
      <c r="M662" s="909"/>
      <c r="N662" s="909"/>
      <c r="O662" s="886" t="s">
        <v>706</v>
      </c>
      <c r="P662" s="886">
        <f>M662</f>
        <v>0</v>
      </c>
      <c r="Q662" s="886">
        <f>I662+M662</f>
        <v>0</v>
      </c>
      <c r="R662" s="886">
        <f>J662+N662</f>
        <v>0</v>
      </c>
      <c r="S662" s="886" t="s">
        <v>706</v>
      </c>
      <c r="T662" s="888">
        <f>Q662</f>
        <v>0</v>
      </c>
    </row>
    <row r="663" spans="1:20" ht="15" hidden="1" customHeight="1">
      <c r="A663" s="901" t="s">
        <v>74</v>
      </c>
      <c r="B663" s="885" t="s">
        <v>706</v>
      </c>
      <c r="C663" s="886" t="e">
        <f>ROUND((Q663-R663)/H663/12,0)</f>
        <v>#DIV/0!</v>
      </c>
      <c r="D663" s="886" t="e">
        <f>ROUND(R663/F663/12,0)</f>
        <v>#DIV/0!</v>
      </c>
      <c r="E663" s="906"/>
      <c r="F663" s="907"/>
      <c r="G663" s="907"/>
      <c r="H663" s="888">
        <f>E663+G663</f>
        <v>0</v>
      </c>
      <c r="I663" s="908"/>
      <c r="J663" s="909"/>
      <c r="K663" s="886" t="s">
        <v>706</v>
      </c>
      <c r="L663" s="886">
        <f>I663</f>
        <v>0</v>
      </c>
      <c r="M663" s="909"/>
      <c r="N663" s="909"/>
      <c r="O663" s="886" t="s">
        <v>706</v>
      </c>
      <c r="P663" s="886">
        <f>M663</f>
        <v>0</v>
      </c>
      <c r="Q663" s="886">
        <f>I663+M663</f>
        <v>0</v>
      </c>
      <c r="R663" s="886">
        <f>J663+N663</f>
        <v>0</v>
      </c>
      <c r="S663" s="886" t="s">
        <v>706</v>
      </c>
      <c r="T663" s="888">
        <f>Q663</f>
        <v>0</v>
      </c>
    </row>
    <row r="664" spans="1:20" ht="15" hidden="1" customHeight="1">
      <c r="A664" s="901" t="s">
        <v>75</v>
      </c>
      <c r="B664" s="885" t="s">
        <v>706</v>
      </c>
      <c r="C664" s="886" t="s">
        <v>706</v>
      </c>
      <c r="D664" s="886" t="s">
        <v>706</v>
      </c>
      <c r="E664" s="891" t="s">
        <v>706</v>
      </c>
      <c r="F664" s="892" t="s">
        <v>706</v>
      </c>
      <c r="G664" s="892" t="s">
        <v>706</v>
      </c>
      <c r="H664" s="893" t="s">
        <v>706</v>
      </c>
      <c r="I664" s="889" t="s">
        <v>706</v>
      </c>
      <c r="J664" s="886" t="s">
        <v>706</v>
      </c>
      <c r="K664" s="909"/>
      <c r="L664" s="886">
        <f>K664</f>
        <v>0</v>
      </c>
      <c r="M664" s="886" t="s">
        <v>706</v>
      </c>
      <c r="N664" s="886" t="s">
        <v>706</v>
      </c>
      <c r="O664" s="909"/>
      <c r="P664" s="886">
        <f>O664</f>
        <v>0</v>
      </c>
      <c r="Q664" s="886" t="s">
        <v>706</v>
      </c>
      <c r="R664" s="886" t="s">
        <v>706</v>
      </c>
      <c r="S664" s="886">
        <f>K664+O664</f>
        <v>0</v>
      </c>
      <c r="T664" s="888">
        <f>S664</f>
        <v>0</v>
      </c>
    </row>
    <row r="665" spans="1:20" ht="18" hidden="1" customHeight="1">
      <c r="A665" s="902" t="s">
        <v>708</v>
      </c>
      <c r="B665" s="903"/>
      <c r="C665" s="886" t="e">
        <f>ROUND((Q665-R665)/H665/12,0)</f>
        <v>#DIV/0!</v>
      </c>
      <c r="D665" s="886" t="e">
        <f>ROUND(R665/F665/12,0)</f>
        <v>#DIV/0!</v>
      </c>
      <c r="E665" s="891">
        <f>E666+E667</f>
        <v>0</v>
      </c>
      <c r="F665" s="892">
        <f>F666+F667</f>
        <v>0</v>
      </c>
      <c r="G665" s="892">
        <f>G666+G667</f>
        <v>0</v>
      </c>
      <c r="H665" s="893">
        <f>IF(E665+G665=H666+H667,E665+G665, "CHYBA")</f>
        <v>0</v>
      </c>
      <c r="I665" s="889">
        <f>I666+I667</f>
        <v>0</v>
      </c>
      <c r="J665" s="886">
        <f t="shared" ref="J665" si="210">J666+J667</f>
        <v>0</v>
      </c>
      <c r="K665" s="886">
        <f>K668</f>
        <v>0</v>
      </c>
      <c r="L665" s="886">
        <f>IF(I665+K665=L666+L667+L668,I665+K665,"CHYBA")</f>
        <v>0</v>
      </c>
      <c r="M665" s="886">
        <f>M666+M667</f>
        <v>0</v>
      </c>
      <c r="N665" s="886">
        <f>N666+N667</f>
        <v>0</v>
      </c>
      <c r="O665" s="886">
        <f>O668</f>
        <v>0</v>
      </c>
      <c r="P665" s="886">
        <f>IF(M665+O665=P666+P667+P668,M665+O665,"CHYBA")</f>
        <v>0</v>
      </c>
      <c r="Q665" s="886">
        <f>Q666+Q667</f>
        <v>0</v>
      </c>
      <c r="R665" s="886">
        <f>R666+R667</f>
        <v>0</v>
      </c>
      <c r="S665" s="886">
        <f>S668</f>
        <v>0</v>
      </c>
      <c r="T665" s="888">
        <f>IF(Q665+S665=T666+T667+T668,Q665+S665,"CHYBA")</f>
        <v>0</v>
      </c>
    </row>
    <row r="666" spans="1:20" ht="15" hidden="1" customHeight="1">
      <c r="A666" s="901" t="s">
        <v>73</v>
      </c>
      <c r="B666" s="885" t="s">
        <v>706</v>
      </c>
      <c r="C666" s="886" t="e">
        <f>ROUND((Q666-R666)/H666/12,0)</f>
        <v>#DIV/0!</v>
      </c>
      <c r="D666" s="886" t="e">
        <f>ROUND(R666/F666/12,0)</f>
        <v>#DIV/0!</v>
      </c>
      <c r="E666" s="906"/>
      <c r="F666" s="907"/>
      <c r="G666" s="907"/>
      <c r="H666" s="888">
        <f>E666+G666</f>
        <v>0</v>
      </c>
      <c r="I666" s="908"/>
      <c r="J666" s="909"/>
      <c r="K666" s="886" t="s">
        <v>706</v>
      </c>
      <c r="L666" s="886">
        <f>I666</f>
        <v>0</v>
      </c>
      <c r="M666" s="909"/>
      <c r="N666" s="909"/>
      <c r="O666" s="886" t="s">
        <v>706</v>
      </c>
      <c r="P666" s="886">
        <f>M666</f>
        <v>0</v>
      </c>
      <c r="Q666" s="886">
        <f>I666+M666</f>
        <v>0</v>
      </c>
      <c r="R666" s="886">
        <f>J666+N666</f>
        <v>0</v>
      </c>
      <c r="S666" s="886" t="s">
        <v>706</v>
      </c>
      <c r="T666" s="888">
        <f>Q666</f>
        <v>0</v>
      </c>
    </row>
    <row r="667" spans="1:20" ht="15" hidden="1" customHeight="1">
      <c r="A667" s="901" t="s">
        <v>74</v>
      </c>
      <c r="B667" s="885" t="s">
        <v>706</v>
      </c>
      <c r="C667" s="886" t="e">
        <f>ROUND((Q667-R667)/H667/12,0)</f>
        <v>#DIV/0!</v>
      </c>
      <c r="D667" s="886" t="e">
        <f>ROUND(R667/F667/12,0)</f>
        <v>#DIV/0!</v>
      </c>
      <c r="E667" s="906"/>
      <c r="F667" s="907"/>
      <c r="G667" s="907"/>
      <c r="H667" s="888">
        <f>E667+G667</f>
        <v>0</v>
      </c>
      <c r="I667" s="908"/>
      <c r="J667" s="909"/>
      <c r="K667" s="886" t="s">
        <v>706</v>
      </c>
      <c r="L667" s="886">
        <f>I667</f>
        <v>0</v>
      </c>
      <c r="M667" s="909"/>
      <c r="N667" s="909"/>
      <c r="O667" s="886" t="s">
        <v>706</v>
      </c>
      <c r="P667" s="886">
        <f>M667</f>
        <v>0</v>
      </c>
      <c r="Q667" s="886">
        <f>I667+M667</f>
        <v>0</v>
      </c>
      <c r="R667" s="886">
        <f>J667+N667</f>
        <v>0</v>
      </c>
      <c r="S667" s="886" t="s">
        <v>706</v>
      </c>
      <c r="T667" s="888">
        <f>Q667</f>
        <v>0</v>
      </c>
    </row>
    <row r="668" spans="1:20" ht="15.75" hidden="1" customHeight="1" thickBot="1">
      <c r="A668" s="918" t="s">
        <v>75</v>
      </c>
      <c r="B668" s="919" t="s">
        <v>706</v>
      </c>
      <c r="C668" s="920" t="s">
        <v>706</v>
      </c>
      <c r="D668" s="920" t="s">
        <v>706</v>
      </c>
      <c r="E668" s="921" t="s">
        <v>706</v>
      </c>
      <c r="F668" s="922" t="s">
        <v>706</v>
      </c>
      <c r="G668" s="922" t="s">
        <v>706</v>
      </c>
      <c r="H668" s="923" t="s">
        <v>706</v>
      </c>
      <c r="I668" s="924" t="s">
        <v>706</v>
      </c>
      <c r="J668" s="920" t="s">
        <v>706</v>
      </c>
      <c r="K668" s="925"/>
      <c r="L668" s="920">
        <f>K668</f>
        <v>0</v>
      </c>
      <c r="M668" s="920" t="s">
        <v>706</v>
      </c>
      <c r="N668" s="920" t="s">
        <v>706</v>
      </c>
      <c r="O668" s="925"/>
      <c r="P668" s="920">
        <f>O668</f>
        <v>0</v>
      </c>
      <c r="Q668" s="920" t="s">
        <v>706</v>
      </c>
      <c r="R668" s="920" t="s">
        <v>706</v>
      </c>
      <c r="S668" s="920">
        <f>K668+O668</f>
        <v>0</v>
      </c>
      <c r="T668" s="926">
        <f>S668</f>
        <v>0</v>
      </c>
    </row>
    <row r="669" spans="1:20" ht="15.75" hidden="1" customHeight="1">
      <c r="A669" s="895" t="s">
        <v>713</v>
      </c>
      <c r="B669" s="896" t="s">
        <v>706</v>
      </c>
      <c r="C669" s="897" t="e">
        <f>ROUND((Q669-R669)/H669/12,0)</f>
        <v>#DIV/0!</v>
      </c>
      <c r="D669" s="897" t="e">
        <f>ROUND(R669/F669/12,0)</f>
        <v>#DIV/0!</v>
      </c>
      <c r="E669" s="898">
        <f>E670+E671</f>
        <v>0</v>
      </c>
      <c r="F669" s="897">
        <f>F670+F671</f>
        <v>0</v>
      </c>
      <c r="G669" s="897">
        <f>G670+G671</f>
        <v>0</v>
      </c>
      <c r="H669" s="899">
        <f>IF(E669+G669=H670+H671,E669+G669, "CHYBA")</f>
        <v>0</v>
      </c>
      <c r="I669" s="900">
        <f>I670+I671</f>
        <v>0</v>
      </c>
      <c r="J669" s="897">
        <f t="shared" ref="J669" si="211">J670+J671</f>
        <v>0</v>
      </c>
      <c r="K669" s="897">
        <f>K672</f>
        <v>0</v>
      </c>
      <c r="L669" s="897">
        <f>IF(I669+K669=L670+L671+L672,I669+K669,"CHYBA")</f>
        <v>0</v>
      </c>
      <c r="M669" s="897">
        <f>M670+M671</f>
        <v>0</v>
      </c>
      <c r="N669" s="897">
        <f>N670+N671</f>
        <v>0</v>
      </c>
      <c r="O669" s="897">
        <f>O672</f>
        <v>0</v>
      </c>
      <c r="P669" s="897">
        <f>IF(M669+O669=P670+P671+P672,M669+O669,"CHYBA")</f>
        <v>0</v>
      </c>
      <c r="Q669" s="897">
        <f>Q670+Q671</f>
        <v>0</v>
      </c>
      <c r="R669" s="897">
        <f>R670+R671</f>
        <v>0</v>
      </c>
      <c r="S669" s="897">
        <f>S672</f>
        <v>0</v>
      </c>
      <c r="T669" s="899">
        <f>IF(Q669+S669=T670+T671+T672,Q669+S669,"CHYBA")</f>
        <v>0</v>
      </c>
    </row>
    <row r="670" spans="1:20" ht="15" hidden="1" customHeight="1">
      <c r="A670" s="901" t="s">
        <v>73</v>
      </c>
      <c r="B670" s="885" t="s">
        <v>706</v>
      </c>
      <c r="C670" s="886" t="e">
        <f>ROUND((Q670-R670)/H670/12,0)</f>
        <v>#DIV/0!</v>
      </c>
      <c r="D670" s="886" t="e">
        <f>ROUND(R670/F670/12,0)</f>
        <v>#DIV/0!</v>
      </c>
      <c r="E670" s="887">
        <f>E674+E678+E682+E686+E690+E694+E698</f>
        <v>0</v>
      </c>
      <c r="F670" s="886">
        <f>F674+F678+F682+F686+F690+F694+F698</f>
        <v>0</v>
      </c>
      <c r="G670" s="886">
        <f>G674+G678+G682+G686+G690+G694+G698</f>
        <v>0</v>
      </c>
      <c r="H670" s="888">
        <f>E670+G670</f>
        <v>0</v>
      </c>
      <c r="I670" s="889">
        <f>I674+I678+I682+I686+I690+I694+I698</f>
        <v>0</v>
      </c>
      <c r="J670" s="886">
        <f t="shared" ref="J670:J671" si="212">J674+J678+J682+J686+J690+J694+J698</f>
        <v>0</v>
      </c>
      <c r="K670" s="886" t="s">
        <v>706</v>
      </c>
      <c r="L670" s="886">
        <f>I670</f>
        <v>0</v>
      </c>
      <c r="M670" s="886">
        <f>M674+M678+M682+M686+M690+M694+M698</f>
        <v>0</v>
      </c>
      <c r="N670" s="886">
        <f t="shared" ref="N670:N671" si="213">N674+N678+N682+N686+N690+N694+N698</f>
        <v>0</v>
      </c>
      <c r="O670" s="886" t="s">
        <v>706</v>
      </c>
      <c r="P670" s="886">
        <f>M670</f>
        <v>0</v>
      </c>
      <c r="Q670" s="886">
        <f>I670+M670</f>
        <v>0</v>
      </c>
      <c r="R670" s="886">
        <f>J670+N670</f>
        <v>0</v>
      </c>
      <c r="S670" s="886" t="s">
        <v>706</v>
      </c>
      <c r="T670" s="888">
        <f>Q670</f>
        <v>0</v>
      </c>
    </row>
    <row r="671" spans="1:20" ht="15" hidden="1" customHeight="1">
      <c r="A671" s="901" t="s">
        <v>74</v>
      </c>
      <c r="B671" s="885" t="s">
        <v>706</v>
      </c>
      <c r="C671" s="886" t="e">
        <f>ROUND((Q671-R671)/H671/12,0)</f>
        <v>#DIV/0!</v>
      </c>
      <c r="D671" s="886" t="e">
        <f>ROUND(R671/F671/12,0)</f>
        <v>#DIV/0!</v>
      </c>
      <c r="E671" s="887">
        <f>E675+E679+E683+E687+E691+E695+E699</f>
        <v>0</v>
      </c>
      <c r="F671" s="886">
        <f t="shared" ref="F671:G671" si="214">F675+F679+F683+F687+F691+F695+F699</f>
        <v>0</v>
      </c>
      <c r="G671" s="886">
        <f t="shared" si="214"/>
        <v>0</v>
      </c>
      <c r="H671" s="888">
        <f>E671+G671</f>
        <v>0</v>
      </c>
      <c r="I671" s="889">
        <f>I675+I679+I683+I687+I691+I695+I699</f>
        <v>0</v>
      </c>
      <c r="J671" s="886">
        <f t="shared" si="212"/>
        <v>0</v>
      </c>
      <c r="K671" s="886" t="s">
        <v>706</v>
      </c>
      <c r="L671" s="886">
        <f>I671</f>
        <v>0</v>
      </c>
      <c r="M671" s="886">
        <f>M675+M679+M683+M687+M691+M695+M699</f>
        <v>0</v>
      </c>
      <c r="N671" s="886">
        <f t="shared" si="213"/>
        <v>0</v>
      </c>
      <c r="O671" s="886" t="s">
        <v>706</v>
      </c>
      <c r="P671" s="886">
        <f>M671</f>
        <v>0</v>
      </c>
      <c r="Q671" s="886">
        <f>I671+M671</f>
        <v>0</v>
      </c>
      <c r="R671" s="886">
        <f>J671+N671</f>
        <v>0</v>
      </c>
      <c r="S671" s="886" t="s">
        <v>706</v>
      </c>
      <c r="T671" s="888">
        <f>Q671</f>
        <v>0</v>
      </c>
    </row>
    <row r="672" spans="1:20" ht="15" hidden="1" customHeight="1">
      <c r="A672" s="901" t="s">
        <v>75</v>
      </c>
      <c r="B672" s="885" t="s">
        <v>706</v>
      </c>
      <c r="C672" s="886" t="s">
        <v>706</v>
      </c>
      <c r="D672" s="886" t="s">
        <v>706</v>
      </c>
      <c r="E672" s="891" t="s">
        <v>706</v>
      </c>
      <c r="F672" s="892" t="s">
        <v>706</v>
      </c>
      <c r="G672" s="892" t="s">
        <v>706</v>
      </c>
      <c r="H672" s="893" t="s">
        <v>706</v>
      </c>
      <c r="I672" s="889" t="s">
        <v>706</v>
      </c>
      <c r="J672" s="886" t="s">
        <v>706</v>
      </c>
      <c r="K672" s="886">
        <f>K676+K680+K684+K688+K692+K696+K700</f>
        <v>0</v>
      </c>
      <c r="L672" s="886">
        <f>K672</f>
        <v>0</v>
      </c>
      <c r="M672" s="886" t="s">
        <v>706</v>
      </c>
      <c r="N672" s="886" t="s">
        <v>706</v>
      </c>
      <c r="O672" s="886">
        <f>O676+O680+O684+O688+O692+O696+O700</f>
        <v>0</v>
      </c>
      <c r="P672" s="886">
        <f>O672</f>
        <v>0</v>
      </c>
      <c r="Q672" s="886" t="s">
        <v>706</v>
      </c>
      <c r="R672" s="886" t="s">
        <v>706</v>
      </c>
      <c r="S672" s="886">
        <f>K672+O672</f>
        <v>0</v>
      </c>
      <c r="T672" s="888">
        <f>S672</f>
        <v>0</v>
      </c>
    </row>
    <row r="673" spans="1:20" ht="18" hidden="1" customHeight="1">
      <c r="A673" s="902" t="s">
        <v>708</v>
      </c>
      <c r="B673" s="903"/>
      <c r="C673" s="886" t="e">
        <f>ROUND((Q673-R673)/H673/12,0)</f>
        <v>#DIV/0!</v>
      </c>
      <c r="D673" s="886" t="e">
        <f>ROUND(R673/F673/12,0)</f>
        <v>#DIV/0!</v>
      </c>
      <c r="E673" s="891">
        <f>E674+E675</f>
        <v>0</v>
      </c>
      <c r="F673" s="892">
        <f>F674+F675</f>
        <v>0</v>
      </c>
      <c r="G673" s="892">
        <f>G674+G675</f>
        <v>0</v>
      </c>
      <c r="H673" s="893">
        <f>IF(E673+G673=H674+H675,E673+G673, "CHYBA")</f>
        <v>0</v>
      </c>
      <c r="I673" s="904">
        <f>I674+I675</f>
        <v>0</v>
      </c>
      <c r="J673" s="905">
        <f>J674+J675</f>
        <v>0</v>
      </c>
      <c r="K673" s="905">
        <f>K676</f>
        <v>0</v>
      </c>
      <c r="L673" s="905">
        <f>IF(I673+K673=L674+L675+L676,I673+K673,"CHYBA")</f>
        <v>0</v>
      </c>
      <c r="M673" s="886">
        <f>M674+M675</f>
        <v>0</v>
      </c>
      <c r="N673" s="886">
        <f>N674+N675</f>
        <v>0</v>
      </c>
      <c r="O673" s="886">
        <f>O676</f>
        <v>0</v>
      </c>
      <c r="P673" s="886">
        <f>IF(M673+O673=P674+P675+P676,M673+O673,"CHYBA")</f>
        <v>0</v>
      </c>
      <c r="Q673" s="886">
        <f>Q674+Q675</f>
        <v>0</v>
      </c>
      <c r="R673" s="886">
        <f>R674+R675</f>
        <v>0</v>
      </c>
      <c r="S673" s="886">
        <f>S676</f>
        <v>0</v>
      </c>
      <c r="T673" s="888">
        <f>IF(Q673+S673=T674+T675+T676,Q673+S673,"CHYBA")</f>
        <v>0</v>
      </c>
    </row>
    <row r="674" spans="1:20" ht="15" hidden="1" customHeight="1">
      <c r="A674" s="901" t="s">
        <v>73</v>
      </c>
      <c r="B674" s="885" t="s">
        <v>706</v>
      </c>
      <c r="C674" s="886" t="e">
        <f>ROUND((Q674-R674)/H674/12,0)</f>
        <v>#DIV/0!</v>
      </c>
      <c r="D674" s="886" t="e">
        <f>ROUND(R674/F674/12,0)</f>
        <v>#DIV/0!</v>
      </c>
      <c r="E674" s="906"/>
      <c r="F674" s="907"/>
      <c r="G674" s="907"/>
      <c r="H674" s="888">
        <f>E674+G674</f>
        <v>0</v>
      </c>
      <c r="I674" s="908"/>
      <c r="J674" s="909"/>
      <c r="K674" s="905" t="s">
        <v>706</v>
      </c>
      <c r="L674" s="905">
        <f>I674</f>
        <v>0</v>
      </c>
      <c r="M674" s="909"/>
      <c r="N674" s="909"/>
      <c r="O674" s="886" t="s">
        <v>706</v>
      </c>
      <c r="P674" s="886">
        <f>M674</f>
        <v>0</v>
      </c>
      <c r="Q674" s="886">
        <f>I674+M674</f>
        <v>0</v>
      </c>
      <c r="R674" s="886">
        <f>J674+N674</f>
        <v>0</v>
      </c>
      <c r="S674" s="886" t="s">
        <v>706</v>
      </c>
      <c r="T674" s="888">
        <f>Q674</f>
        <v>0</v>
      </c>
    </row>
    <row r="675" spans="1:20" ht="15" hidden="1" customHeight="1">
      <c r="A675" s="901" t="s">
        <v>74</v>
      </c>
      <c r="B675" s="885" t="s">
        <v>706</v>
      </c>
      <c r="C675" s="886" t="e">
        <f>ROUND((Q675-R675)/H675/12,0)</f>
        <v>#DIV/0!</v>
      </c>
      <c r="D675" s="886" t="e">
        <f>ROUND(R675/F675/12,0)</f>
        <v>#DIV/0!</v>
      </c>
      <c r="E675" s="906"/>
      <c r="F675" s="907"/>
      <c r="G675" s="907"/>
      <c r="H675" s="888">
        <f>E675+G675</f>
        <v>0</v>
      </c>
      <c r="I675" s="908"/>
      <c r="J675" s="909"/>
      <c r="K675" s="905" t="s">
        <v>706</v>
      </c>
      <c r="L675" s="905">
        <f>I675</f>
        <v>0</v>
      </c>
      <c r="M675" s="909"/>
      <c r="N675" s="909"/>
      <c r="O675" s="886" t="s">
        <v>706</v>
      </c>
      <c r="P675" s="886">
        <f>M675</f>
        <v>0</v>
      </c>
      <c r="Q675" s="886">
        <f>I675+M675</f>
        <v>0</v>
      </c>
      <c r="R675" s="886">
        <f>J675+N675</f>
        <v>0</v>
      </c>
      <c r="S675" s="886" t="s">
        <v>706</v>
      </c>
      <c r="T675" s="888">
        <f>Q675</f>
        <v>0</v>
      </c>
    </row>
    <row r="676" spans="1:20" ht="15" hidden="1" customHeight="1">
      <c r="A676" s="901" t="s">
        <v>75</v>
      </c>
      <c r="B676" s="885" t="s">
        <v>706</v>
      </c>
      <c r="C676" s="886" t="s">
        <v>706</v>
      </c>
      <c r="D676" s="886" t="s">
        <v>706</v>
      </c>
      <c r="E676" s="891" t="s">
        <v>706</v>
      </c>
      <c r="F676" s="892" t="s">
        <v>706</v>
      </c>
      <c r="G676" s="892" t="s">
        <v>706</v>
      </c>
      <c r="H676" s="893" t="s">
        <v>706</v>
      </c>
      <c r="I676" s="889" t="s">
        <v>706</v>
      </c>
      <c r="J676" s="886" t="s">
        <v>706</v>
      </c>
      <c r="K676" s="909"/>
      <c r="L676" s="905">
        <f>K676</f>
        <v>0</v>
      </c>
      <c r="M676" s="886" t="s">
        <v>706</v>
      </c>
      <c r="N676" s="886" t="s">
        <v>706</v>
      </c>
      <c r="O676" s="909"/>
      <c r="P676" s="886">
        <f>O676</f>
        <v>0</v>
      </c>
      <c r="Q676" s="886" t="s">
        <v>706</v>
      </c>
      <c r="R676" s="886" t="s">
        <v>706</v>
      </c>
      <c r="S676" s="886">
        <f>K676+O676</f>
        <v>0</v>
      </c>
      <c r="T676" s="888">
        <f>S676</f>
        <v>0</v>
      </c>
    </row>
    <row r="677" spans="1:20" ht="18" hidden="1" customHeight="1">
      <c r="A677" s="902" t="s">
        <v>708</v>
      </c>
      <c r="B677" s="903"/>
      <c r="C677" s="886" t="e">
        <f>ROUND((Q677-R677)/H677/12,0)</f>
        <v>#DIV/0!</v>
      </c>
      <c r="D677" s="886" t="e">
        <f>ROUND(R677/F677/12,0)</f>
        <v>#DIV/0!</v>
      </c>
      <c r="E677" s="891">
        <f>E678+E679</f>
        <v>0</v>
      </c>
      <c r="F677" s="892">
        <f>F678+F679</f>
        <v>0</v>
      </c>
      <c r="G677" s="892">
        <f>G678+G679</f>
        <v>0</v>
      </c>
      <c r="H677" s="893">
        <f>IF(E677+G677=H678+H679,E677+G677, "CHYBA")</f>
        <v>0</v>
      </c>
      <c r="I677" s="889">
        <f>I678+I679</f>
        <v>0</v>
      </c>
      <c r="J677" s="886">
        <f t="shared" ref="J677" si="215">J678+J679</f>
        <v>0</v>
      </c>
      <c r="K677" s="886">
        <f>K680</f>
        <v>0</v>
      </c>
      <c r="L677" s="886">
        <f>IF(I677+K677=L678+L679+L680,I677+K677,"CHYBA")</f>
        <v>0</v>
      </c>
      <c r="M677" s="886">
        <f>M678+M679</f>
        <v>0</v>
      </c>
      <c r="N677" s="886">
        <f>N678+N679</f>
        <v>0</v>
      </c>
      <c r="O677" s="886">
        <f>O680</f>
        <v>0</v>
      </c>
      <c r="P677" s="886">
        <f>IF(M677+O677=P678+P679+P680,M677+O677,"CHYBA")</f>
        <v>0</v>
      </c>
      <c r="Q677" s="886">
        <f>Q678+Q679</f>
        <v>0</v>
      </c>
      <c r="R677" s="886">
        <f>R678+R679</f>
        <v>0</v>
      </c>
      <c r="S677" s="886">
        <f>S680</f>
        <v>0</v>
      </c>
      <c r="T677" s="888">
        <f>IF(Q677+S677=T678+T679+T680,Q677+S677,"CHYBA")</f>
        <v>0</v>
      </c>
    </row>
    <row r="678" spans="1:20" ht="15" hidden="1" customHeight="1">
      <c r="A678" s="901" t="s">
        <v>73</v>
      </c>
      <c r="B678" s="885" t="s">
        <v>706</v>
      </c>
      <c r="C678" s="886" t="e">
        <f>ROUND((Q678-R678)/H678/12,0)</f>
        <v>#DIV/0!</v>
      </c>
      <c r="D678" s="886" t="e">
        <f>ROUND(R678/F678/12,0)</f>
        <v>#DIV/0!</v>
      </c>
      <c r="E678" s="906"/>
      <c r="F678" s="907"/>
      <c r="G678" s="907"/>
      <c r="H678" s="888">
        <f>E678+G678</f>
        <v>0</v>
      </c>
      <c r="I678" s="908"/>
      <c r="J678" s="909"/>
      <c r="K678" s="886" t="s">
        <v>706</v>
      </c>
      <c r="L678" s="886">
        <f>I678</f>
        <v>0</v>
      </c>
      <c r="M678" s="909"/>
      <c r="N678" s="909"/>
      <c r="O678" s="886" t="s">
        <v>706</v>
      </c>
      <c r="P678" s="886">
        <f>M678</f>
        <v>0</v>
      </c>
      <c r="Q678" s="886">
        <f>I678+M678</f>
        <v>0</v>
      </c>
      <c r="R678" s="886">
        <f>J678+N678</f>
        <v>0</v>
      </c>
      <c r="S678" s="886" t="s">
        <v>706</v>
      </c>
      <c r="T678" s="888">
        <f>Q678</f>
        <v>0</v>
      </c>
    </row>
    <row r="679" spans="1:20" ht="15" hidden="1" customHeight="1">
      <c r="A679" s="901" t="s">
        <v>74</v>
      </c>
      <c r="B679" s="885" t="s">
        <v>706</v>
      </c>
      <c r="C679" s="886" t="e">
        <f>ROUND((Q679-R679)/H679/12,0)</f>
        <v>#DIV/0!</v>
      </c>
      <c r="D679" s="886" t="e">
        <f>ROUND(R679/F679/12,0)</f>
        <v>#DIV/0!</v>
      </c>
      <c r="E679" s="906"/>
      <c r="F679" s="907"/>
      <c r="G679" s="907"/>
      <c r="H679" s="888">
        <f>E679+G679</f>
        <v>0</v>
      </c>
      <c r="I679" s="908"/>
      <c r="J679" s="909"/>
      <c r="K679" s="886" t="s">
        <v>706</v>
      </c>
      <c r="L679" s="886">
        <f>I679</f>
        <v>0</v>
      </c>
      <c r="M679" s="909"/>
      <c r="N679" s="909"/>
      <c r="O679" s="886" t="s">
        <v>706</v>
      </c>
      <c r="P679" s="886">
        <f>M679</f>
        <v>0</v>
      </c>
      <c r="Q679" s="886">
        <f>I679+M679</f>
        <v>0</v>
      </c>
      <c r="R679" s="886">
        <f>J679+N679</f>
        <v>0</v>
      </c>
      <c r="S679" s="886" t="s">
        <v>706</v>
      </c>
      <c r="T679" s="888">
        <f>Q679</f>
        <v>0</v>
      </c>
    </row>
    <row r="680" spans="1:20" ht="15" hidden="1" customHeight="1">
      <c r="A680" s="901" t="s">
        <v>75</v>
      </c>
      <c r="B680" s="885" t="s">
        <v>706</v>
      </c>
      <c r="C680" s="886" t="s">
        <v>706</v>
      </c>
      <c r="D680" s="886" t="s">
        <v>706</v>
      </c>
      <c r="E680" s="891" t="s">
        <v>706</v>
      </c>
      <c r="F680" s="892" t="s">
        <v>706</v>
      </c>
      <c r="G680" s="892" t="s">
        <v>706</v>
      </c>
      <c r="H680" s="893" t="s">
        <v>706</v>
      </c>
      <c r="I680" s="889" t="s">
        <v>706</v>
      </c>
      <c r="J680" s="886" t="s">
        <v>706</v>
      </c>
      <c r="K680" s="909"/>
      <c r="L680" s="886">
        <f>K680</f>
        <v>0</v>
      </c>
      <c r="M680" s="886" t="s">
        <v>706</v>
      </c>
      <c r="N680" s="886" t="s">
        <v>706</v>
      </c>
      <c r="O680" s="909"/>
      <c r="P680" s="886">
        <f>O680</f>
        <v>0</v>
      </c>
      <c r="Q680" s="886" t="s">
        <v>706</v>
      </c>
      <c r="R680" s="886" t="s">
        <v>706</v>
      </c>
      <c r="S680" s="886">
        <f>K680+O680</f>
        <v>0</v>
      </c>
      <c r="T680" s="888">
        <f>S680</f>
        <v>0</v>
      </c>
    </row>
    <row r="681" spans="1:20" ht="18" hidden="1" customHeight="1">
      <c r="A681" s="902" t="s">
        <v>708</v>
      </c>
      <c r="B681" s="903"/>
      <c r="C681" s="886" t="e">
        <f>ROUND((Q681-R681)/H681/12,0)</f>
        <v>#DIV/0!</v>
      </c>
      <c r="D681" s="886" t="e">
        <f>ROUND(R681/F681/12,0)</f>
        <v>#DIV/0!</v>
      </c>
      <c r="E681" s="891">
        <f>E682+E683</f>
        <v>0</v>
      </c>
      <c r="F681" s="892">
        <f>F682+F683</f>
        <v>0</v>
      </c>
      <c r="G681" s="892">
        <f>G682+G683</f>
        <v>0</v>
      </c>
      <c r="H681" s="893">
        <f>IF(E681+G681=H682+H683,E681+G681, "CHYBA")</f>
        <v>0</v>
      </c>
      <c r="I681" s="889">
        <f>I682+I683</f>
        <v>0</v>
      </c>
      <c r="J681" s="886">
        <f t="shared" ref="J681" si="216">J682+J683</f>
        <v>0</v>
      </c>
      <c r="K681" s="886">
        <f>K684</f>
        <v>0</v>
      </c>
      <c r="L681" s="886">
        <f>IF(I681+K681=L682+L683+L684,I681+K681,"CHYBA")</f>
        <v>0</v>
      </c>
      <c r="M681" s="886">
        <f>M682+M683</f>
        <v>0</v>
      </c>
      <c r="N681" s="886">
        <f>N682+N683</f>
        <v>0</v>
      </c>
      <c r="O681" s="886">
        <f>O684</f>
        <v>0</v>
      </c>
      <c r="P681" s="886">
        <f>IF(M681+O681=P682+P683+P684,M681+O681,"CHYBA")</f>
        <v>0</v>
      </c>
      <c r="Q681" s="886">
        <f>Q682+Q683</f>
        <v>0</v>
      </c>
      <c r="R681" s="886">
        <f>R682+R683</f>
        <v>0</v>
      </c>
      <c r="S681" s="886">
        <f>S684</f>
        <v>0</v>
      </c>
      <c r="T681" s="888">
        <f>IF(Q681+S681=T682+T683+T684,Q681+S681,"CHYBA")</f>
        <v>0</v>
      </c>
    </row>
    <row r="682" spans="1:20" ht="15" hidden="1" customHeight="1">
      <c r="A682" s="901" t="s">
        <v>73</v>
      </c>
      <c r="B682" s="885" t="s">
        <v>706</v>
      </c>
      <c r="C682" s="886" t="e">
        <f>ROUND((Q682-R682)/H682/12,0)</f>
        <v>#DIV/0!</v>
      </c>
      <c r="D682" s="886" t="e">
        <f>ROUND(R682/F682/12,0)</f>
        <v>#DIV/0!</v>
      </c>
      <c r="E682" s="906"/>
      <c r="F682" s="907"/>
      <c r="G682" s="907"/>
      <c r="H682" s="888">
        <f>E682+G682</f>
        <v>0</v>
      </c>
      <c r="I682" s="908"/>
      <c r="J682" s="909"/>
      <c r="K682" s="886" t="s">
        <v>706</v>
      </c>
      <c r="L682" s="886">
        <f>I682</f>
        <v>0</v>
      </c>
      <c r="M682" s="909"/>
      <c r="N682" s="909"/>
      <c r="O682" s="886" t="s">
        <v>706</v>
      </c>
      <c r="P682" s="886">
        <f>M682</f>
        <v>0</v>
      </c>
      <c r="Q682" s="886">
        <f>I682+M682</f>
        <v>0</v>
      </c>
      <c r="R682" s="886">
        <f>J682+N682</f>
        <v>0</v>
      </c>
      <c r="S682" s="886" t="s">
        <v>706</v>
      </c>
      <c r="T682" s="888">
        <f>Q682</f>
        <v>0</v>
      </c>
    </row>
    <row r="683" spans="1:20" ht="15" hidden="1" customHeight="1">
      <c r="A683" s="901" t="s">
        <v>74</v>
      </c>
      <c r="B683" s="885" t="s">
        <v>706</v>
      </c>
      <c r="C683" s="886" t="e">
        <f>ROUND((Q683-R683)/H683/12,0)</f>
        <v>#DIV/0!</v>
      </c>
      <c r="D683" s="886" t="e">
        <f>ROUND(R683/F683/12,0)</f>
        <v>#DIV/0!</v>
      </c>
      <c r="E683" s="906"/>
      <c r="F683" s="907"/>
      <c r="G683" s="907"/>
      <c r="H683" s="888">
        <f>E683+G683</f>
        <v>0</v>
      </c>
      <c r="I683" s="908"/>
      <c r="J683" s="909"/>
      <c r="K683" s="886" t="s">
        <v>706</v>
      </c>
      <c r="L683" s="886">
        <f>I683</f>
        <v>0</v>
      </c>
      <c r="M683" s="909"/>
      <c r="N683" s="909"/>
      <c r="O683" s="886" t="s">
        <v>706</v>
      </c>
      <c r="P683" s="886">
        <f>M683</f>
        <v>0</v>
      </c>
      <c r="Q683" s="886">
        <f>I683+M683</f>
        <v>0</v>
      </c>
      <c r="R683" s="886">
        <f>J683+N683</f>
        <v>0</v>
      </c>
      <c r="S683" s="886" t="s">
        <v>706</v>
      </c>
      <c r="T683" s="888">
        <f>Q683</f>
        <v>0</v>
      </c>
    </row>
    <row r="684" spans="1:20" ht="15" hidden="1" customHeight="1">
      <c r="A684" s="901" t="s">
        <v>75</v>
      </c>
      <c r="B684" s="885" t="s">
        <v>706</v>
      </c>
      <c r="C684" s="886" t="s">
        <v>706</v>
      </c>
      <c r="D684" s="886" t="s">
        <v>706</v>
      </c>
      <c r="E684" s="891" t="s">
        <v>706</v>
      </c>
      <c r="F684" s="892" t="s">
        <v>706</v>
      </c>
      <c r="G684" s="892" t="s">
        <v>706</v>
      </c>
      <c r="H684" s="893" t="s">
        <v>706</v>
      </c>
      <c r="I684" s="889" t="s">
        <v>706</v>
      </c>
      <c r="J684" s="886" t="s">
        <v>706</v>
      </c>
      <c r="K684" s="909"/>
      <c r="L684" s="886">
        <f>K684</f>
        <v>0</v>
      </c>
      <c r="M684" s="886" t="s">
        <v>706</v>
      </c>
      <c r="N684" s="886" t="s">
        <v>706</v>
      </c>
      <c r="O684" s="909"/>
      <c r="P684" s="886">
        <f>O684</f>
        <v>0</v>
      </c>
      <c r="Q684" s="886" t="s">
        <v>706</v>
      </c>
      <c r="R684" s="886" t="s">
        <v>706</v>
      </c>
      <c r="S684" s="886">
        <f>K684+O684</f>
        <v>0</v>
      </c>
      <c r="T684" s="888">
        <f>S684</f>
        <v>0</v>
      </c>
    </row>
    <row r="685" spans="1:20" ht="18" hidden="1" customHeight="1">
      <c r="A685" s="902" t="s">
        <v>708</v>
      </c>
      <c r="B685" s="903"/>
      <c r="C685" s="886" t="e">
        <f>ROUND((Q685-R685)/H685/12,0)</f>
        <v>#DIV/0!</v>
      </c>
      <c r="D685" s="886" t="e">
        <f>ROUND(R685/F685/12,0)</f>
        <v>#DIV/0!</v>
      </c>
      <c r="E685" s="891">
        <f>E686+E687</f>
        <v>0</v>
      </c>
      <c r="F685" s="892">
        <f>F686+F687</f>
        <v>0</v>
      </c>
      <c r="G685" s="892">
        <f>G686+G687</f>
        <v>0</v>
      </c>
      <c r="H685" s="893">
        <f>IF(E685+G685=H686+H687,E685+G685, "CHYBA")</f>
        <v>0</v>
      </c>
      <c r="I685" s="889">
        <f>I686+I687</f>
        <v>0</v>
      </c>
      <c r="J685" s="886">
        <f t="shared" ref="J685" si="217">J686+J687</f>
        <v>0</v>
      </c>
      <c r="K685" s="886">
        <f>K688</f>
        <v>0</v>
      </c>
      <c r="L685" s="886">
        <f>IF(I685+K685=L686+L687+L688,I685+K685,"CHYBA")</f>
        <v>0</v>
      </c>
      <c r="M685" s="886">
        <f>M686+M687</f>
        <v>0</v>
      </c>
      <c r="N685" s="886">
        <f>N686+N687</f>
        <v>0</v>
      </c>
      <c r="O685" s="886">
        <f>O688</f>
        <v>0</v>
      </c>
      <c r="P685" s="886">
        <f>IF(M685+O685=P686+P687+P688,M685+O685,"CHYBA")</f>
        <v>0</v>
      </c>
      <c r="Q685" s="886">
        <f>Q686+Q687</f>
        <v>0</v>
      </c>
      <c r="R685" s="886">
        <f>R686+R687</f>
        <v>0</v>
      </c>
      <c r="S685" s="886">
        <f>S688</f>
        <v>0</v>
      </c>
      <c r="T685" s="888">
        <f>IF(Q685+S685=T686+T687+T688,Q685+S685,"CHYBA")</f>
        <v>0</v>
      </c>
    </row>
    <row r="686" spans="1:20" ht="15" hidden="1" customHeight="1">
      <c r="A686" s="901" t="s">
        <v>73</v>
      </c>
      <c r="B686" s="885" t="s">
        <v>706</v>
      </c>
      <c r="C686" s="886" t="e">
        <f>ROUND((Q686-R686)/H686/12,0)</f>
        <v>#DIV/0!</v>
      </c>
      <c r="D686" s="886" t="e">
        <f>ROUND(R686/F686/12,0)</f>
        <v>#DIV/0!</v>
      </c>
      <c r="E686" s="906"/>
      <c r="F686" s="907"/>
      <c r="G686" s="907"/>
      <c r="H686" s="888">
        <f>E686+G686</f>
        <v>0</v>
      </c>
      <c r="I686" s="908"/>
      <c r="J686" s="909"/>
      <c r="K686" s="886" t="s">
        <v>706</v>
      </c>
      <c r="L686" s="886">
        <f>I686</f>
        <v>0</v>
      </c>
      <c r="M686" s="909"/>
      <c r="N686" s="909"/>
      <c r="O686" s="886" t="s">
        <v>706</v>
      </c>
      <c r="P686" s="886">
        <f>M686</f>
        <v>0</v>
      </c>
      <c r="Q686" s="886">
        <f>I686+M686</f>
        <v>0</v>
      </c>
      <c r="R686" s="886">
        <f>J686+N686</f>
        <v>0</v>
      </c>
      <c r="S686" s="886" t="s">
        <v>706</v>
      </c>
      <c r="T686" s="888">
        <f>Q686</f>
        <v>0</v>
      </c>
    </row>
    <row r="687" spans="1:20" ht="15" hidden="1" customHeight="1">
      <c r="A687" s="901" t="s">
        <v>74</v>
      </c>
      <c r="B687" s="885" t="s">
        <v>706</v>
      </c>
      <c r="C687" s="886" t="e">
        <f>ROUND((Q687-R687)/H687/12,0)</f>
        <v>#DIV/0!</v>
      </c>
      <c r="D687" s="886" t="e">
        <f>ROUND(R687/F687/12,0)</f>
        <v>#DIV/0!</v>
      </c>
      <c r="E687" s="906"/>
      <c r="F687" s="907"/>
      <c r="G687" s="907"/>
      <c r="H687" s="888">
        <f>E687+G687</f>
        <v>0</v>
      </c>
      <c r="I687" s="908"/>
      <c r="J687" s="909"/>
      <c r="K687" s="886" t="s">
        <v>706</v>
      </c>
      <c r="L687" s="886">
        <f>I687</f>
        <v>0</v>
      </c>
      <c r="M687" s="909"/>
      <c r="N687" s="909"/>
      <c r="O687" s="886" t="s">
        <v>706</v>
      </c>
      <c r="P687" s="886">
        <f>M687</f>
        <v>0</v>
      </c>
      <c r="Q687" s="886">
        <f>I687+M687</f>
        <v>0</v>
      </c>
      <c r="R687" s="886">
        <f>J687+N687</f>
        <v>0</v>
      </c>
      <c r="S687" s="886" t="s">
        <v>706</v>
      </c>
      <c r="T687" s="888">
        <f>Q687</f>
        <v>0</v>
      </c>
    </row>
    <row r="688" spans="1:20" ht="15" hidden="1" customHeight="1">
      <c r="A688" s="901" t="s">
        <v>75</v>
      </c>
      <c r="B688" s="885" t="s">
        <v>706</v>
      </c>
      <c r="C688" s="886" t="s">
        <v>706</v>
      </c>
      <c r="D688" s="886" t="s">
        <v>706</v>
      </c>
      <c r="E688" s="891" t="s">
        <v>706</v>
      </c>
      <c r="F688" s="892" t="s">
        <v>706</v>
      </c>
      <c r="G688" s="892" t="s">
        <v>706</v>
      </c>
      <c r="H688" s="893" t="s">
        <v>706</v>
      </c>
      <c r="I688" s="889" t="s">
        <v>706</v>
      </c>
      <c r="J688" s="886" t="s">
        <v>706</v>
      </c>
      <c r="K688" s="909"/>
      <c r="L688" s="886">
        <f>K688</f>
        <v>0</v>
      </c>
      <c r="M688" s="886" t="s">
        <v>706</v>
      </c>
      <c r="N688" s="886" t="s">
        <v>706</v>
      </c>
      <c r="O688" s="909"/>
      <c r="P688" s="886">
        <f>O688</f>
        <v>0</v>
      </c>
      <c r="Q688" s="886" t="s">
        <v>706</v>
      </c>
      <c r="R688" s="886" t="s">
        <v>706</v>
      </c>
      <c r="S688" s="886">
        <f>K688+O688</f>
        <v>0</v>
      </c>
      <c r="T688" s="888">
        <f>S688</f>
        <v>0</v>
      </c>
    </row>
    <row r="689" spans="1:20" ht="18" hidden="1" customHeight="1">
      <c r="A689" s="902" t="s">
        <v>708</v>
      </c>
      <c r="B689" s="903"/>
      <c r="C689" s="886" t="e">
        <f>ROUND((Q689-R689)/H689/12,0)</f>
        <v>#DIV/0!</v>
      </c>
      <c r="D689" s="886" t="e">
        <f>ROUND(R689/F689/12,0)</f>
        <v>#DIV/0!</v>
      </c>
      <c r="E689" s="891">
        <f>E690+E691</f>
        <v>0</v>
      </c>
      <c r="F689" s="892">
        <f>F690+F691</f>
        <v>0</v>
      </c>
      <c r="G689" s="892">
        <f>G690+G691</f>
        <v>0</v>
      </c>
      <c r="H689" s="893">
        <f>IF(E689+G689=H690+H691,E689+G689, "CHYBA")</f>
        <v>0</v>
      </c>
      <c r="I689" s="889">
        <f>I690+I691</f>
        <v>0</v>
      </c>
      <c r="J689" s="886">
        <f t="shared" ref="J689" si="218">J690+J691</f>
        <v>0</v>
      </c>
      <c r="K689" s="886">
        <f>K692</f>
        <v>0</v>
      </c>
      <c r="L689" s="886">
        <f>IF(I689+K689=L690+L691+L692,I689+K689,"CHYBA")</f>
        <v>0</v>
      </c>
      <c r="M689" s="886">
        <f>M690+M691</f>
        <v>0</v>
      </c>
      <c r="N689" s="886">
        <f>N690+N691</f>
        <v>0</v>
      </c>
      <c r="O689" s="886">
        <f>O692</f>
        <v>0</v>
      </c>
      <c r="P689" s="886">
        <f>IF(M689+O689=P690+P691+P692,M689+O689,"CHYBA")</f>
        <v>0</v>
      </c>
      <c r="Q689" s="886">
        <f>Q690+Q691</f>
        <v>0</v>
      </c>
      <c r="R689" s="886">
        <f>R690+R691</f>
        <v>0</v>
      </c>
      <c r="S689" s="886">
        <f>S692</f>
        <v>0</v>
      </c>
      <c r="T689" s="888">
        <f>IF(Q689+S689=T690+T691+T692,Q689+S689,"CHYBA")</f>
        <v>0</v>
      </c>
    </row>
    <row r="690" spans="1:20" ht="15" hidden="1" customHeight="1">
      <c r="A690" s="901" t="s">
        <v>73</v>
      </c>
      <c r="B690" s="885" t="s">
        <v>706</v>
      </c>
      <c r="C690" s="886" t="e">
        <f>ROUND((Q690-R690)/H690/12,0)</f>
        <v>#DIV/0!</v>
      </c>
      <c r="D690" s="886" t="e">
        <f>ROUND(R690/F690/12,0)</f>
        <v>#DIV/0!</v>
      </c>
      <c r="E690" s="906"/>
      <c r="F690" s="907"/>
      <c r="G690" s="907"/>
      <c r="H690" s="888">
        <f>E690+G690</f>
        <v>0</v>
      </c>
      <c r="I690" s="908"/>
      <c r="J690" s="909"/>
      <c r="K690" s="886" t="s">
        <v>706</v>
      </c>
      <c r="L690" s="886">
        <f>I690</f>
        <v>0</v>
      </c>
      <c r="M690" s="909"/>
      <c r="N690" s="909"/>
      <c r="O690" s="886" t="s">
        <v>706</v>
      </c>
      <c r="P690" s="886">
        <f>M690</f>
        <v>0</v>
      </c>
      <c r="Q690" s="886">
        <f>I690+M690</f>
        <v>0</v>
      </c>
      <c r="R690" s="886">
        <f>J690+N690</f>
        <v>0</v>
      </c>
      <c r="S690" s="886" t="s">
        <v>706</v>
      </c>
      <c r="T690" s="888">
        <f>Q690</f>
        <v>0</v>
      </c>
    </row>
    <row r="691" spans="1:20" ht="15" hidden="1" customHeight="1">
      <c r="A691" s="901" t="s">
        <v>74</v>
      </c>
      <c r="B691" s="885" t="s">
        <v>706</v>
      </c>
      <c r="C691" s="886" t="e">
        <f>ROUND((Q691-R691)/H691/12,0)</f>
        <v>#DIV/0!</v>
      </c>
      <c r="D691" s="886" t="e">
        <f>ROUND(R691/F691/12,0)</f>
        <v>#DIV/0!</v>
      </c>
      <c r="E691" s="906"/>
      <c r="F691" s="907"/>
      <c r="G691" s="907"/>
      <c r="H691" s="888">
        <f>E691+G691</f>
        <v>0</v>
      </c>
      <c r="I691" s="908"/>
      <c r="J691" s="909"/>
      <c r="K691" s="886" t="s">
        <v>706</v>
      </c>
      <c r="L691" s="886">
        <f>I691</f>
        <v>0</v>
      </c>
      <c r="M691" s="909"/>
      <c r="N691" s="909"/>
      <c r="O691" s="886" t="s">
        <v>706</v>
      </c>
      <c r="P691" s="886">
        <f>M691</f>
        <v>0</v>
      </c>
      <c r="Q691" s="886">
        <f>I691+M691</f>
        <v>0</v>
      </c>
      <c r="R691" s="886">
        <f>J691+N691</f>
        <v>0</v>
      </c>
      <c r="S691" s="886" t="s">
        <v>706</v>
      </c>
      <c r="T691" s="888">
        <f>Q691</f>
        <v>0</v>
      </c>
    </row>
    <row r="692" spans="1:20" ht="15" hidden="1" customHeight="1">
      <c r="A692" s="901" t="s">
        <v>75</v>
      </c>
      <c r="B692" s="885" t="s">
        <v>706</v>
      </c>
      <c r="C692" s="886" t="s">
        <v>706</v>
      </c>
      <c r="D692" s="886" t="s">
        <v>706</v>
      </c>
      <c r="E692" s="891" t="s">
        <v>706</v>
      </c>
      <c r="F692" s="892" t="s">
        <v>706</v>
      </c>
      <c r="G692" s="892" t="s">
        <v>706</v>
      </c>
      <c r="H692" s="893" t="s">
        <v>706</v>
      </c>
      <c r="I692" s="889" t="s">
        <v>706</v>
      </c>
      <c r="J692" s="886" t="s">
        <v>706</v>
      </c>
      <c r="K692" s="909"/>
      <c r="L692" s="886">
        <f>K692</f>
        <v>0</v>
      </c>
      <c r="M692" s="886" t="s">
        <v>706</v>
      </c>
      <c r="N692" s="886" t="s">
        <v>706</v>
      </c>
      <c r="O692" s="909"/>
      <c r="P692" s="886">
        <f>O692</f>
        <v>0</v>
      </c>
      <c r="Q692" s="886" t="s">
        <v>706</v>
      </c>
      <c r="R692" s="886" t="s">
        <v>706</v>
      </c>
      <c r="S692" s="886">
        <f>K692+O692</f>
        <v>0</v>
      </c>
      <c r="T692" s="888">
        <f>S692</f>
        <v>0</v>
      </c>
    </row>
    <row r="693" spans="1:20" ht="18" hidden="1" customHeight="1">
      <c r="A693" s="902" t="s">
        <v>708</v>
      </c>
      <c r="B693" s="903"/>
      <c r="C693" s="886" t="e">
        <f>ROUND((Q693-R693)/H693/12,0)</f>
        <v>#DIV/0!</v>
      </c>
      <c r="D693" s="886" t="e">
        <f>ROUND(R693/F693/12,0)</f>
        <v>#DIV/0!</v>
      </c>
      <c r="E693" s="891">
        <f>E694+E695</f>
        <v>0</v>
      </c>
      <c r="F693" s="892">
        <f>F694+F695</f>
        <v>0</v>
      </c>
      <c r="G693" s="892">
        <f>G694+G695</f>
        <v>0</v>
      </c>
      <c r="H693" s="893">
        <f>IF(E693+G693=H694+H695,E693+G693, "CHYBA")</f>
        <v>0</v>
      </c>
      <c r="I693" s="889">
        <f>I694+I695</f>
        <v>0</v>
      </c>
      <c r="J693" s="886">
        <f t="shared" ref="J693" si="219">J694+J695</f>
        <v>0</v>
      </c>
      <c r="K693" s="886">
        <f>K696</f>
        <v>0</v>
      </c>
      <c r="L693" s="886">
        <f>IF(I693+K693=L694+L695+L696,I693+K693,"CHYBA")</f>
        <v>0</v>
      </c>
      <c r="M693" s="886">
        <f>M694+M695</f>
        <v>0</v>
      </c>
      <c r="N693" s="886">
        <f>N694+N695</f>
        <v>0</v>
      </c>
      <c r="O693" s="886">
        <f>O696</f>
        <v>0</v>
      </c>
      <c r="P693" s="886">
        <f>IF(M693+O693=P694+P695+P696,M693+O693,"CHYBA")</f>
        <v>0</v>
      </c>
      <c r="Q693" s="886">
        <f>Q694+Q695</f>
        <v>0</v>
      </c>
      <c r="R693" s="886">
        <f>R694+R695</f>
        <v>0</v>
      </c>
      <c r="S693" s="886">
        <f>S696</f>
        <v>0</v>
      </c>
      <c r="T693" s="888">
        <f>IF(Q693+S693=T694+T695+T696,Q693+S693,"CHYBA")</f>
        <v>0</v>
      </c>
    </row>
    <row r="694" spans="1:20" ht="15" hidden="1" customHeight="1">
      <c r="A694" s="901" t="s">
        <v>73</v>
      </c>
      <c r="B694" s="885" t="s">
        <v>706</v>
      </c>
      <c r="C694" s="886" t="e">
        <f>ROUND((Q694-R694)/H694/12,0)</f>
        <v>#DIV/0!</v>
      </c>
      <c r="D694" s="886" t="e">
        <f>ROUND(R694/F694/12,0)</f>
        <v>#DIV/0!</v>
      </c>
      <c r="E694" s="906"/>
      <c r="F694" s="907"/>
      <c r="G694" s="907"/>
      <c r="H694" s="888">
        <f>E694+G694</f>
        <v>0</v>
      </c>
      <c r="I694" s="908"/>
      <c r="J694" s="909"/>
      <c r="K694" s="886" t="s">
        <v>706</v>
      </c>
      <c r="L694" s="886">
        <f>I694</f>
        <v>0</v>
      </c>
      <c r="M694" s="909"/>
      <c r="N694" s="909"/>
      <c r="O694" s="886" t="s">
        <v>706</v>
      </c>
      <c r="P694" s="886">
        <f>M694</f>
        <v>0</v>
      </c>
      <c r="Q694" s="886">
        <f>I694+M694</f>
        <v>0</v>
      </c>
      <c r="R694" s="886">
        <f>J694+N694</f>
        <v>0</v>
      </c>
      <c r="S694" s="886" t="s">
        <v>706</v>
      </c>
      <c r="T694" s="888">
        <f>Q694</f>
        <v>0</v>
      </c>
    </row>
    <row r="695" spans="1:20" ht="15" hidden="1" customHeight="1">
      <c r="A695" s="901" t="s">
        <v>74</v>
      </c>
      <c r="B695" s="885" t="s">
        <v>706</v>
      </c>
      <c r="C695" s="886" t="e">
        <f>ROUND((Q695-R695)/H695/12,0)</f>
        <v>#DIV/0!</v>
      </c>
      <c r="D695" s="886" t="e">
        <f>ROUND(R695/F695/12,0)</f>
        <v>#DIV/0!</v>
      </c>
      <c r="E695" s="906"/>
      <c r="F695" s="907"/>
      <c r="G695" s="907"/>
      <c r="H695" s="888">
        <f>E695+G695</f>
        <v>0</v>
      </c>
      <c r="I695" s="908"/>
      <c r="J695" s="909"/>
      <c r="K695" s="886" t="s">
        <v>706</v>
      </c>
      <c r="L695" s="886">
        <f>I695</f>
        <v>0</v>
      </c>
      <c r="M695" s="909"/>
      <c r="N695" s="909"/>
      <c r="O695" s="886" t="s">
        <v>706</v>
      </c>
      <c r="P695" s="886">
        <f>M695</f>
        <v>0</v>
      </c>
      <c r="Q695" s="886">
        <f>I695+M695</f>
        <v>0</v>
      </c>
      <c r="R695" s="886">
        <f>J695+N695</f>
        <v>0</v>
      </c>
      <c r="S695" s="886" t="s">
        <v>706</v>
      </c>
      <c r="T695" s="888">
        <f>Q695</f>
        <v>0</v>
      </c>
    </row>
    <row r="696" spans="1:20" ht="15" hidden="1" customHeight="1">
      <c r="A696" s="901" t="s">
        <v>75</v>
      </c>
      <c r="B696" s="885" t="s">
        <v>706</v>
      </c>
      <c r="C696" s="886" t="s">
        <v>706</v>
      </c>
      <c r="D696" s="886" t="s">
        <v>706</v>
      </c>
      <c r="E696" s="891" t="s">
        <v>706</v>
      </c>
      <c r="F696" s="892" t="s">
        <v>706</v>
      </c>
      <c r="G696" s="892" t="s">
        <v>706</v>
      </c>
      <c r="H696" s="893" t="s">
        <v>706</v>
      </c>
      <c r="I696" s="889" t="s">
        <v>706</v>
      </c>
      <c r="J696" s="886" t="s">
        <v>706</v>
      </c>
      <c r="K696" s="909"/>
      <c r="L696" s="886">
        <f>K696</f>
        <v>0</v>
      </c>
      <c r="M696" s="886" t="s">
        <v>706</v>
      </c>
      <c r="N696" s="886" t="s">
        <v>706</v>
      </c>
      <c r="O696" s="909"/>
      <c r="P696" s="886">
        <f>O696</f>
        <v>0</v>
      </c>
      <c r="Q696" s="886" t="s">
        <v>706</v>
      </c>
      <c r="R696" s="886" t="s">
        <v>706</v>
      </c>
      <c r="S696" s="886">
        <f>K696+O696</f>
        <v>0</v>
      </c>
      <c r="T696" s="888">
        <f>S696</f>
        <v>0</v>
      </c>
    </row>
    <row r="697" spans="1:20" ht="18" hidden="1" customHeight="1">
      <c r="A697" s="902" t="s">
        <v>708</v>
      </c>
      <c r="B697" s="903"/>
      <c r="C697" s="886" t="e">
        <f>ROUND((Q697-R697)/H697/12,0)</f>
        <v>#DIV/0!</v>
      </c>
      <c r="D697" s="886" t="e">
        <f>ROUND(R697/F697/12,0)</f>
        <v>#DIV/0!</v>
      </c>
      <c r="E697" s="891">
        <f>E698+E699</f>
        <v>0</v>
      </c>
      <c r="F697" s="892">
        <f>F698+F699</f>
        <v>0</v>
      </c>
      <c r="G697" s="892">
        <f>G698+G699</f>
        <v>0</v>
      </c>
      <c r="H697" s="893">
        <f>IF(E697+G697=H698+H699,E697+G697, "CHYBA")</f>
        <v>0</v>
      </c>
      <c r="I697" s="889">
        <f>I698+I699</f>
        <v>0</v>
      </c>
      <c r="J697" s="886">
        <f t="shared" ref="J697" si="220">J698+J699</f>
        <v>0</v>
      </c>
      <c r="K697" s="886">
        <f>K700</f>
        <v>0</v>
      </c>
      <c r="L697" s="886">
        <f>IF(I697+K697=L698+L699+L700,I697+K697,"CHYBA")</f>
        <v>0</v>
      </c>
      <c r="M697" s="886">
        <f>M698+M699</f>
        <v>0</v>
      </c>
      <c r="N697" s="886">
        <f>N698+N699</f>
        <v>0</v>
      </c>
      <c r="O697" s="886">
        <f>O700</f>
        <v>0</v>
      </c>
      <c r="P697" s="886">
        <f>IF(M697+O697=P698+P699+P700,M697+O697,"CHYBA")</f>
        <v>0</v>
      </c>
      <c r="Q697" s="886">
        <f>Q698+Q699</f>
        <v>0</v>
      </c>
      <c r="R697" s="886">
        <f>R698+R699</f>
        <v>0</v>
      </c>
      <c r="S697" s="886">
        <f>S700</f>
        <v>0</v>
      </c>
      <c r="T697" s="888">
        <f>IF(Q697+S697=T698+T699+T700,Q697+S697,"CHYBA")</f>
        <v>0</v>
      </c>
    </row>
    <row r="698" spans="1:20" ht="15" hidden="1" customHeight="1">
      <c r="A698" s="901" t="s">
        <v>73</v>
      </c>
      <c r="B698" s="885" t="s">
        <v>706</v>
      </c>
      <c r="C698" s="886" t="e">
        <f>ROUND((Q698-R698)/H698/12,0)</f>
        <v>#DIV/0!</v>
      </c>
      <c r="D698" s="886" t="e">
        <f>ROUND(R698/F698/12,0)</f>
        <v>#DIV/0!</v>
      </c>
      <c r="E698" s="906"/>
      <c r="F698" s="907"/>
      <c r="G698" s="907"/>
      <c r="H698" s="888">
        <f>E698+G698</f>
        <v>0</v>
      </c>
      <c r="I698" s="908"/>
      <c r="J698" s="909"/>
      <c r="K698" s="886" t="s">
        <v>706</v>
      </c>
      <c r="L698" s="886">
        <f>I698</f>
        <v>0</v>
      </c>
      <c r="M698" s="909"/>
      <c r="N698" s="909"/>
      <c r="O698" s="886" t="s">
        <v>706</v>
      </c>
      <c r="P698" s="886">
        <f>M698</f>
        <v>0</v>
      </c>
      <c r="Q698" s="886">
        <f>I698+M698</f>
        <v>0</v>
      </c>
      <c r="R698" s="886">
        <f>J698+N698</f>
        <v>0</v>
      </c>
      <c r="S698" s="886" t="s">
        <v>706</v>
      </c>
      <c r="T698" s="888">
        <f>Q698</f>
        <v>0</v>
      </c>
    </row>
    <row r="699" spans="1:20" ht="15" hidden="1" customHeight="1">
      <c r="A699" s="901" t="s">
        <v>74</v>
      </c>
      <c r="B699" s="885" t="s">
        <v>706</v>
      </c>
      <c r="C699" s="886" t="e">
        <f>ROUND((Q699-R699)/H699/12,0)</f>
        <v>#DIV/0!</v>
      </c>
      <c r="D699" s="886" t="e">
        <f>ROUND(R699/F699/12,0)</f>
        <v>#DIV/0!</v>
      </c>
      <c r="E699" s="906"/>
      <c r="F699" s="907"/>
      <c r="G699" s="907"/>
      <c r="H699" s="888">
        <f>E699+G699</f>
        <v>0</v>
      </c>
      <c r="I699" s="908"/>
      <c r="J699" s="909"/>
      <c r="K699" s="886" t="s">
        <v>706</v>
      </c>
      <c r="L699" s="886">
        <f>I699</f>
        <v>0</v>
      </c>
      <c r="M699" s="909"/>
      <c r="N699" s="909"/>
      <c r="O699" s="886" t="s">
        <v>706</v>
      </c>
      <c r="P699" s="886">
        <f>M699</f>
        <v>0</v>
      </c>
      <c r="Q699" s="886">
        <f>I699+M699</f>
        <v>0</v>
      </c>
      <c r="R699" s="886">
        <f>J699+N699</f>
        <v>0</v>
      </c>
      <c r="S699" s="886" t="s">
        <v>706</v>
      </c>
      <c r="T699" s="888">
        <f>Q699</f>
        <v>0</v>
      </c>
    </row>
    <row r="700" spans="1:20" ht="15.75" hidden="1" customHeight="1" thickBot="1">
      <c r="A700" s="918" t="s">
        <v>75</v>
      </c>
      <c r="B700" s="919" t="s">
        <v>706</v>
      </c>
      <c r="C700" s="920" t="s">
        <v>706</v>
      </c>
      <c r="D700" s="920" t="s">
        <v>706</v>
      </c>
      <c r="E700" s="921" t="s">
        <v>706</v>
      </c>
      <c r="F700" s="922" t="s">
        <v>706</v>
      </c>
      <c r="G700" s="922" t="s">
        <v>706</v>
      </c>
      <c r="H700" s="923" t="s">
        <v>706</v>
      </c>
      <c r="I700" s="924" t="s">
        <v>706</v>
      </c>
      <c r="J700" s="920" t="s">
        <v>706</v>
      </c>
      <c r="K700" s="925"/>
      <c r="L700" s="920">
        <f>K700</f>
        <v>0</v>
      </c>
      <c r="M700" s="920" t="s">
        <v>706</v>
      </c>
      <c r="N700" s="920" t="s">
        <v>706</v>
      </c>
      <c r="O700" s="925"/>
      <c r="P700" s="920">
        <f>O700</f>
        <v>0</v>
      </c>
      <c r="Q700" s="920" t="s">
        <v>706</v>
      </c>
      <c r="R700" s="920" t="s">
        <v>706</v>
      </c>
      <c r="S700" s="920">
        <f>K700+O700</f>
        <v>0</v>
      </c>
      <c r="T700" s="926">
        <f>S700</f>
        <v>0</v>
      </c>
    </row>
    <row r="701" spans="1:20" ht="15.75" hidden="1" customHeight="1">
      <c r="A701" s="895" t="s">
        <v>713</v>
      </c>
      <c r="B701" s="896" t="s">
        <v>706</v>
      </c>
      <c r="C701" s="897" t="e">
        <f>ROUND((Q701-R701)/H701/12,0)</f>
        <v>#DIV/0!</v>
      </c>
      <c r="D701" s="897" t="e">
        <f>ROUND(R701/F701/12,0)</f>
        <v>#DIV/0!</v>
      </c>
      <c r="E701" s="898">
        <f>E702+E703</f>
        <v>0</v>
      </c>
      <c r="F701" s="897">
        <f>F702+F703</f>
        <v>0</v>
      </c>
      <c r="G701" s="897">
        <f>G702+G703</f>
        <v>0</v>
      </c>
      <c r="H701" s="899">
        <f>IF(E701+G701=H702+H703,E701+G701, "CHYBA")</f>
        <v>0</v>
      </c>
      <c r="I701" s="900">
        <f>I702+I703</f>
        <v>0</v>
      </c>
      <c r="J701" s="897">
        <f t="shared" ref="J701" si="221">J702+J703</f>
        <v>0</v>
      </c>
      <c r="K701" s="897">
        <f>K704</f>
        <v>0</v>
      </c>
      <c r="L701" s="897">
        <f>IF(I701+K701=L702+L703+L704,I701+K701,"CHYBA")</f>
        <v>0</v>
      </c>
      <c r="M701" s="897">
        <f>M702+M703</f>
        <v>0</v>
      </c>
      <c r="N701" s="897">
        <f>N702+N703</f>
        <v>0</v>
      </c>
      <c r="O701" s="897">
        <f>O704</f>
        <v>0</v>
      </c>
      <c r="P701" s="897">
        <f>IF(M701+O701=P702+P703+P704,M701+O701,"CHYBA")</f>
        <v>0</v>
      </c>
      <c r="Q701" s="897">
        <f>Q702+Q703</f>
        <v>0</v>
      </c>
      <c r="R701" s="897">
        <f>R702+R703</f>
        <v>0</v>
      </c>
      <c r="S701" s="897">
        <f>S704</f>
        <v>0</v>
      </c>
      <c r="T701" s="899">
        <f>IF(Q701+S701=T702+T703+T704,Q701+S701,"CHYBA")</f>
        <v>0</v>
      </c>
    </row>
    <row r="702" spans="1:20" ht="15" hidden="1" customHeight="1">
      <c r="A702" s="901" t="s">
        <v>73</v>
      </c>
      <c r="B702" s="885" t="s">
        <v>706</v>
      </c>
      <c r="C702" s="886" t="e">
        <f>ROUND((Q702-R702)/H702/12,0)</f>
        <v>#DIV/0!</v>
      </c>
      <c r="D702" s="886" t="e">
        <f>ROUND(R702/F702/12,0)</f>
        <v>#DIV/0!</v>
      </c>
      <c r="E702" s="887">
        <f>E706+E710+E714+E718+E722+E726+E730</f>
        <v>0</v>
      </c>
      <c r="F702" s="886">
        <f>F706+F710+F714+F718+F722+F726+F730</f>
        <v>0</v>
      </c>
      <c r="G702" s="886">
        <f>G706+G710+G714+G718+G722+G726+G730</f>
        <v>0</v>
      </c>
      <c r="H702" s="888">
        <f>E702+G702</f>
        <v>0</v>
      </c>
      <c r="I702" s="889">
        <f>I706+I710+I714+I718+I722+I726+I730</f>
        <v>0</v>
      </c>
      <c r="J702" s="886">
        <f t="shared" ref="J702:J703" si="222">J706+J710+J714+J718+J722+J726+J730</f>
        <v>0</v>
      </c>
      <c r="K702" s="886" t="s">
        <v>706</v>
      </c>
      <c r="L702" s="886">
        <f>I702</f>
        <v>0</v>
      </c>
      <c r="M702" s="886">
        <f>M706+M710+M714+M718+M722+M726+M730</f>
        <v>0</v>
      </c>
      <c r="N702" s="886">
        <f t="shared" ref="N702:N703" si="223">N706+N710+N714+N718+N722+N726+N730</f>
        <v>0</v>
      </c>
      <c r="O702" s="886" t="s">
        <v>706</v>
      </c>
      <c r="P702" s="886">
        <f>M702</f>
        <v>0</v>
      </c>
      <c r="Q702" s="886">
        <f>I702+M702</f>
        <v>0</v>
      </c>
      <c r="R702" s="886">
        <f>J702+N702</f>
        <v>0</v>
      </c>
      <c r="S702" s="886" t="s">
        <v>706</v>
      </c>
      <c r="T702" s="888">
        <f>Q702</f>
        <v>0</v>
      </c>
    </row>
    <row r="703" spans="1:20" ht="15" hidden="1" customHeight="1">
      <c r="A703" s="901" t="s">
        <v>74</v>
      </c>
      <c r="B703" s="885" t="s">
        <v>706</v>
      </c>
      <c r="C703" s="886" t="e">
        <f>ROUND((Q703-R703)/H703/12,0)</f>
        <v>#DIV/0!</v>
      </c>
      <c r="D703" s="886" t="e">
        <f>ROUND(R703/F703/12,0)</f>
        <v>#DIV/0!</v>
      </c>
      <c r="E703" s="887">
        <f>E707+E711+E715+E719+E723+E727+E731</f>
        <v>0</v>
      </c>
      <c r="F703" s="886">
        <f t="shared" ref="F703:G703" si="224">F707+F711+F715+F719+F723+F727+F731</f>
        <v>0</v>
      </c>
      <c r="G703" s="886">
        <f t="shared" si="224"/>
        <v>0</v>
      </c>
      <c r="H703" s="888">
        <f>E703+G703</f>
        <v>0</v>
      </c>
      <c r="I703" s="889">
        <f>I707+I711+I715+I719+I723+I727+I731</f>
        <v>0</v>
      </c>
      <c r="J703" s="886">
        <f t="shared" si="222"/>
        <v>0</v>
      </c>
      <c r="K703" s="886" t="s">
        <v>706</v>
      </c>
      <c r="L703" s="886">
        <f>I703</f>
        <v>0</v>
      </c>
      <c r="M703" s="886">
        <f>M707+M711+M715+M719+M723+M727+M731</f>
        <v>0</v>
      </c>
      <c r="N703" s="886">
        <f t="shared" si="223"/>
        <v>0</v>
      </c>
      <c r="O703" s="886" t="s">
        <v>706</v>
      </c>
      <c r="P703" s="886">
        <f>M703</f>
        <v>0</v>
      </c>
      <c r="Q703" s="886">
        <f>I703+M703</f>
        <v>0</v>
      </c>
      <c r="R703" s="886">
        <f>J703+N703</f>
        <v>0</v>
      </c>
      <c r="S703" s="886" t="s">
        <v>706</v>
      </c>
      <c r="T703" s="888">
        <f>Q703</f>
        <v>0</v>
      </c>
    </row>
    <row r="704" spans="1:20" ht="15" hidden="1" customHeight="1">
      <c r="A704" s="901" t="s">
        <v>75</v>
      </c>
      <c r="B704" s="885" t="s">
        <v>706</v>
      </c>
      <c r="C704" s="886" t="s">
        <v>706</v>
      </c>
      <c r="D704" s="886" t="s">
        <v>706</v>
      </c>
      <c r="E704" s="891" t="s">
        <v>706</v>
      </c>
      <c r="F704" s="892" t="s">
        <v>706</v>
      </c>
      <c r="G704" s="892" t="s">
        <v>706</v>
      </c>
      <c r="H704" s="893" t="s">
        <v>706</v>
      </c>
      <c r="I704" s="889" t="s">
        <v>706</v>
      </c>
      <c r="J704" s="886" t="s">
        <v>706</v>
      </c>
      <c r="K704" s="886">
        <f>K708+K712+K716+K720+K724+K728+K732</f>
        <v>0</v>
      </c>
      <c r="L704" s="886">
        <f>K704</f>
        <v>0</v>
      </c>
      <c r="M704" s="886" t="s">
        <v>706</v>
      </c>
      <c r="N704" s="886" t="s">
        <v>706</v>
      </c>
      <c r="O704" s="886">
        <f>O708+O712+O716+O720+O724+O728+O732</f>
        <v>0</v>
      </c>
      <c r="P704" s="886">
        <f>O704</f>
        <v>0</v>
      </c>
      <c r="Q704" s="886" t="s">
        <v>706</v>
      </c>
      <c r="R704" s="886" t="s">
        <v>706</v>
      </c>
      <c r="S704" s="886">
        <f>K704+O704</f>
        <v>0</v>
      </c>
      <c r="T704" s="888">
        <f>S704</f>
        <v>0</v>
      </c>
    </row>
    <row r="705" spans="1:20" ht="18" hidden="1" customHeight="1">
      <c r="A705" s="902" t="s">
        <v>708</v>
      </c>
      <c r="B705" s="903"/>
      <c r="C705" s="886" t="e">
        <f>ROUND((Q705-R705)/H705/12,0)</f>
        <v>#DIV/0!</v>
      </c>
      <c r="D705" s="886" t="e">
        <f>ROUND(R705/F705/12,0)</f>
        <v>#DIV/0!</v>
      </c>
      <c r="E705" s="891">
        <f>E706+E707</f>
        <v>0</v>
      </c>
      <c r="F705" s="892">
        <f>F706+F707</f>
        <v>0</v>
      </c>
      <c r="G705" s="892">
        <f>G706+G707</f>
        <v>0</v>
      </c>
      <c r="H705" s="893">
        <f>IF(E705+G705=H706+H707,E705+G705, "CHYBA")</f>
        <v>0</v>
      </c>
      <c r="I705" s="904">
        <f>I706+I707</f>
        <v>0</v>
      </c>
      <c r="J705" s="905">
        <f>J706+J707</f>
        <v>0</v>
      </c>
      <c r="K705" s="905">
        <f>K708</f>
        <v>0</v>
      </c>
      <c r="L705" s="905">
        <f>IF(I705+K705=L706+L707+L708,I705+K705,"CHYBA")</f>
        <v>0</v>
      </c>
      <c r="M705" s="886">
        <f>M706+M707</f>
        <v>0</v>
      </c>
      <c r="N705" s="886">
        <f>N706+N707</f>
        <v>0</v>
      </c>
      <c r="O705" s="886">
        <f>O708</f>
        <v>0</v>
      </c>
      <c r="P705" s="886">
        <f>IF(M705+O705=P706+P707+P708,M705+O705,"CHYBA")</f>
        <v>0</v>
      </c>
      <c r="Q705" s="886">
        <f>Q706+Q707</f>
        <v>0</v>
      </c>
      <c r="R705" s="886">
        <f>R706+R707</f>
        <v>0</v>
      </c>
      <c r="S705" s="886">
        <f>S708</f>
        <v>0</v>
      </c>
      <c r="T705" s="888">
        <f>IF(Q705+S705=T706+T707+T708,Q705+S705,"CHYBA")</f>
        <v>0</v>
      </c>
    </row>
    <row r="706" spans="1:20" ht="15" hidden="1" customHeight="1">
      <c r="A706" s="901" t="s">
        <v>73</v>
      </c>
      <c r="B706" s="885" t="s">
        <v>706</v>
      </c>
      <c r="C706" s="886" t="e">
        <f>ROUND((Q706-R706)/H706/12,0)</f>
        <v>#DIV/0!</v>
      </c>
      <c r="D706" s="886" t="e">
        <f>ROUND(R706/F706/12,0)</f>
        <v>#DIV/0!</v>
      </c>
      <c r="E706" s="906"/>
      <c r="F706" s="907"/>
      <c r="G706" s="907"/>
      <c r="H706" s="888">
        <f>E706+G706</f>
        <v>0</v>
      </c>
      <c r="I706" s="908"/>
      <c r="J706" s="909"/>
      <c r="K706" s="905" t="s">
        <v>706</v>
      </c>
      <c r="L706" s="905">
        <f>I706</f>
        <v>0</v>
      </c>
      <c r="M706" s="909"/>
      <c r="N706" s="909"/>
      <c r="O706" s="886" t="s">
        <v>706</v>
      </c>
      <c r="P706" s="886">
        <f>M706</f>
        <v>0</v>
      </c>
      <c r="Q706" s="886">
        <f>I706+M706</f>
        <v>0</v>
      </c>
      <c r="R706" s="886">
        <f>J706+N706</f>
        <v>0</v>
      </c>
      <c r="S706" s="886" t="s">
        <v>706</v>
      </c>
      <c r="T706" s="888">
        <f>Q706</f>
        <v>0</v>
      </c>
    </row>
    <row r="707" spans="1:20" ht="15" hidden="1" customHeight="1">
      <c r="A707" s="901" t="s">
        <v>74</v>
      </c>
      <c r="B707" s="885" t="s">
        <v>706</v>
      </c>
      <c r="C707" s="886" t="e">
        <f>ROUND((Q707-R707)/H707/12,0)</f>
        <v>#DIV/0!</v>
      </c>
      <c r="D707" s="886" t="e">
        <f>ROUND(R707/F707/12,0)</f>
        <v>#DIV/0!</v>
      </c>
      <c r="E707" s="906"/>
      <c r="F707" s="907"/>
      <c r="G707" s="907"/>
      <c r="H707" s="888">
        <f>E707+G707</f>
        <v>0</v>
      </c>
      <c r="I707" s="908"/>
      <c r="J707" s="909"/>
      <c r="K707" s="905" t="s">
        <v>706</v>
      </c>
      <c r="L707" s="905">
        <f>I707</f>
        <v>0</v>
      </c>
      <c r="M707" s="909"/>
      <c r="N707" s="909"/>
      <c r="O707" s="886" t="s">
        <v>706</v>
      </c>
      <c r="P707" s="886">
        <f>M707</f>
        <v>0</v>
      </c>
      <c r="Q707" s="886">
        <f>I707+M707</f>
        <v>0</v>
      </c>
      <c r="R707" s="886">
        <f>J707+N707</f>
        <v>0</v>
      </c>
      <c r="S707" s="886" t="s">
        <v>706</v>
      </c>
      <c r="T707" s="888">
        <f>Q707</f>
        <v>0</v>
      </c>
    </row>
    <row r="708" spans="1:20" ht="15" hidden="1" customHeight="1">
      <c r="A708" s="901" t="s">
        <v>75</v>
      </c>
      <c r="B708" s="885" t="s">
        <v>706</v>
      </c>
      <c r="C708" s="886" t="s">
        <v>706</v>
      </c>
      <c r="D708" s="886" t="s">
        <v>706</v>
      </c>
      <c r="E708" s="891" t="s">
        <v>706</v>
      </c>
      <c r="F708" s="892" t="s">
        <v>706</v>
      </c>
      <c r="G708" s="892" t="s">
        <v>706</v>
      </c>
      <c r="H708" s="893" t="s">
        <v>706</v>
      </c>
      <c r="I708" s="889" t="s">
        <v>706</v>
      </c>
      <c r="J708" s="886" t="s">
        <v>706</v>
      </c>
      <c r="K708" s="909"/>
      <c r="L708" s="905">
        <f>K708</f>
        <v>0</v>
      </c>
      <c r="M708" s="886" t="s">
        <v>706</v>
      </c>
      <c r="N708" s="886" t="s">
        <v>706</v>
      </c>
      <c r="O708" s="909"/>
      <c r="P708" s="886">
        <f>O708</f>
        <v>0</v>
      </c>
      <c r="Q708" s="886" t="s">
        <v>706</v>
      </c>
      <c r="R708" s="886" t="s">
        <v>706</v>
      </c>
      <c r="S708" s="886">
        <f>K708+O708</f>
        <v>0</v>
      </c>
      <c r="T708" s="888">
        <f>S708</f>
        <v>0</v>
      </c>
    </row>
    <row r="709" spans="1:20" ht="18" hidden="1" customHeight="1">
      <c r="A709" s="902" t="s">
        <v>708</v>
      </c>
      <c r="B709" s="903"/>
      <c r="C709" s="886" t="e">
        <f>ROUND((Q709-R709)/H709/12,0)</f>
        <v>#DIV/0!</v>
      </c>
      <c r="D709" s="886" t="e">
        <f>ROUND(R709/F709/12,0)</f>
        <v>#DIV/0!</v>
      </c>
      <c r="E709" s="891">
        <f>E710+E711</f>
        <v>0</v>
      </c>
      <c r="F709" s="892">
        <f>F710+F711</f>
        <v>0</v>
      </c>
      <c r="G709" s="892">
        <f>G710+G711</f>
        <v>0</v>
      </c>
      <c r="H709" s="893">
        <f>IF(E709+G709=H710+H711,E709+G709, "CHYBA")</f>
        <v>0</v>
      </c>
      <c r="I709" s="889">
        <f>I710+I711</f>
        <v>0</v>
      </c>
      <c r="J709" s="886">
        <f t="shared" ref="J709" si="225">J710+J711</f>
        <v>0</v>
      </c>
      <c r="K709" s="886">
        <f>K712</f>
        <v>0</v>
      </c>
      <c r="L709" s="886">
        <f>IF(I709+K709=L710+L711+L712,I709+K709,"CHYBA")</f>
        <v>0</v>
      </c>
      <c r="M709" s="886">
        <f>M710+M711</f>
        <v>0</v>
      </c>
      <c r="N709" s="886">
        <f>N710+N711</f>
        <v>0</v>
      </c>
      <c r="O709" s="886">
        <f>O712</f>
        <v>0</v>
      </c>
      <c r="P709" s="886">
        <f>IF(M709+O709=P710+P711+P712,M709+O709,"CHYBA")</f>
        <v>0</v>
      </c>
      <c r="Q709" s="886">
        <f>Q710+Q711</f>
        <v>0</v>
      </c>
      <c r="R709" s="886">
        <f>R710+R711</f>
        <v>0</v>
      </c>
      <c r="S709" s="886">
        <f>S712</f>
        <v>0</v>
      </c>
      <c r="T709" s="888">
        <f>IF(Q709+S709=T710+T711+T712,Q709+S709,"CHYBA")</f>
        <v>0</v>
      </c>
    </row>
    <row r="710" spans="1:20" ht="15" hidden="1" customHeight="1">
      <c r="A710" s="901" t="s">
        <v>73</v>
      </c>
      <c r="B710" s="885" t="s">
        <v>706</v>
      </c>
      <c r="C710" s="886" t="e">
        <f>ROUND((Q710-R710)/H710/12,0)</f>
        <v>#DIV/0!</v>
      </c>
      <c r="D710" s="886" t="e">
        <f>ROUND(R710/F710/12,0)</f>
        <v>#DIV/0!</v>
      </c>
      <c r="E710" s="906"/>
      <c r="F710" s="907"/>
      <c r="G710" s="907"/>
      <c r="H710" s="888">
        <f>E710+G710</f>
        <v>0</v>
      </c>
      <c r="I710" s="908"/>
      <c r="J710" s="909"/>
      <c r="K710" s="886" t="s">
        <v>706</v>
      </c>
      <c r="L710" s="886">
        <f>I710</f>
        <v>0</v>
      </c>
      <c r="M710" s="909"/>
      <c r="N710" s="909"/>
      <c r="O710" s="886" t="s">
        <v>706</v>
      </c>
      <c r="P710" s="886">
        <f>M710</f>
        <v>0</v>
      </c>
      <c r="Q710" s="886">
        <f>I710+M710</f>
        <v>0</v>
      </c>
      <c r="R710" s="886">
        <f>J710+N710</f>
        <v>0</v>
      </c>
      <c r="S710" s="886" t="s">
        <v>706</v>
      </c>
      <c r="T710" s="888">
        <f>Q710</f>
        <v>0</v>
      </c>
    </row>
    <row r="711" spans="1:20" ht="15" hidden="1" customHeight="1">
      <c r="A711" s="901" t="s">
        <v>74</v>
      </c>
      <c r="B711" s="885" t="s">
        <v>706</v>
      </c>
      <c r="C711" s="886" t="e">
        <f>ROUND((Q711-R711)/H711/12,0)</f>
        <v>#DIV/0!</v>
      </c>
      <c r="D711" s="886" t="e">
        <f>ROUND(R711/F711/12,0)</f>
        <v>#DIV/0!</v>
      </c>
      <c r="E711" s="906"/>
      <c r="F711" s="907"/>
      <c r="G711" s="907"/>
      <c r="H711" s="888">
        <f>E711+G711</f>
        <v>0</v>
      </c>
      <c r="I711" s="908"/>
      <c r="J711" s="909"/>
      <c r="K711" s="886" t="s">
        <v>706</v>
      </c>
      <c r="L711" s="886">
        <f>I711</f>
        <v>0</v>
      </c>
      <c r="M711" s="909"/>
      <c r="N711" s="909"/>
      <c r="O711" s="886" t="s">
        <v>706</v>
      </c>
      <c r="P711" s="886">
        <f>M711</f>
        <v>0</v>
      </c>
      <c r="Q711" s="886">
        <f>I711+M711</f>
        <v>0</v>
      </c>
      <c r="R711" s="886">
        <f>J711+N711</f>
        <v>0</v>
      </c>
      <c r="S711" s="886" t="s">
        <v>706</v>
      </c>
      <c r="T711" s="888">
        <f>Q711</f>
        <v>0</v>
      </c>
    </row>
    <row r="712" spans="1:20" ht="15" hidden="1" customHeight="1">
      <c r="A712" s="901" t="s">
        <v>75</v>
      </c>
      <c r="B712" s="885" t="s">
        <v>706</v>
      </c>
      <c r="C712" s="886" t="s">
        <v>706</v>
      </c>
      <c r="D712" s="886" t="s">
        <v>706</v>
      </c>
      <c r="E712" s="891" t="s">
        <v>706</v>
      </c>
      <c r="F712" s="892" t="s">
        <v>706</v>
      </c>
      <c r="G712" s="892" t="s">
        <v>706</v>
      </c>
      <c r="H712" s="893" t="s">
        <v>706</v>
      </c>
      <c r="I712" s="889" t="s">
        <v>706</v>
      </c>
      <c r="J712" s="886" t="s">
        <v>706</v>
      </c>
      <c r="K712" s="909"/>
      <c r="L712" s="886">
        <f>K712</f>
        <v>0</v>
      </c>
      <c r="M712" s="886" t="s">
        <v>706</v>
      </c>
      <c r="N712" s="886" t="s">
        <v>706</v>
      </c>
      <c r="O712" s="909"/>
      <c r="P712" s="886">
        <f>O712</f>
        <v>0</v>
      </c>
      <c r="Q712" s="886" t="s">
        <v>706</v>
      </c>
      <c r="R712" s="886" t="s">
        <v>706</v>
      </c>
      <c r="S712" s="886">
        <f>K712+O712</f>
        <v>0</v>
      </c>
      <c r="T712" s="888">
        <f>S712</f>
        <v>0</v>
      </c>
    </row>
    <row r="713" spans="1:20" ht="18" hidden="1" customHeight="1">
      <c r="A713" s="902" t="s">
        <v>708</v>
      </c>
      <c r="B713" s="903"/>
      <c r="C713" s="886" t="e">
        <f>ROUND((Q713-R713)/H713/12,0)</f>
        <v>#DIV/0!</v>
      </c>
      <c r="D713" s="886" t="e">
        <f>ROUND(R713/F713/12,0)</f>
        <v>#DIV/0!</v>
      </c>
      <c r="E713" s="891">
        <f>E714+E715</f>
        <v>0</v>
      </c>
      <c r="F713" s="892">
        <f>F714+F715</f>
        <v>0</v>
      </c>
      <c r="G713" s="892">
        <f>G714+G715</f>
        <v>0</v>
      </c>
      <c r="H713" s="893">
        <f>IF(E713+G713=H714+H715,E713+G713, "CHYBA")</f>
        <v>0</v>
      </c>
      <c r="I713" s="889">
        <f>I714+I715</f>
        <v>0</v>
      </c>
      <c r="J713" s="886">
        <f t="shared" ref="J713" si="226">J714+J715</f>
        <v>0</v>
      </c>
      <c r="K713" s="886">
        <f>K716</f>
        <v>0</v>
      </c>
      <c r="L713" s="886">
        <f>IF(I713+K713=L714+L715+L716,I713+K713,"CHYBA")</f>
        <v>0</v>
      </c>
      <c r="M713" s="886">
        <f>M714+M715</f>
        <v>0</v>
      </c>
      <c r="N713" s="886">
        <f>N714+N715</f>
        <v>0</v>
      </c>
      <c r="O713" s="886">
        <f>O716</f>
        <v>0</v>
      </c>
      <c r="P713" s="886">
        <f>IF(M713+O713=P714+P715+P716,M713+O713,"CHYBA")</f>
        <v>0</v>
      </c>
      <c r="Q713" s="886">
        <f>Q714+Q715</f>
        <v>0</v>
      </c>
      <c r="R713" s="886">
        <f>R714+R715</f>
        <v>0</v>
      </c>
      <c r="S713" s="886">
        <f>S716</f>
        <v>0</v>
      </c>
      <c r="T713" s="888">
        <f>IF(Q713+S713=T714+T715+T716,Q713+S713,"CHYBA")</f>
        <v>0</v>
      </c>
    </row>
    <row r="714" spans="1:20" ht="15" hidden="1" customHeight="1">
      <c r="A714" s="901" t="s">
        <v>73</v>
      </c>
      <c r="B714" s="885" t="s">
        <v>706</v>
      </c>
      <c r="C714" s="886" t="e">
        <f>ROUND((Q714-R714)/H714/12,0)</f>
        <v>#DIV/0!</v>
      </c>
      <c r="D714" s="886" t="e">
        <f>ROUND(R714/F714/12,0)</f>
        <v>#DIV/0!</v>
      </c>
      <c r="E714" s="906"/>
      <c r="F714" s="907"/>
      <c r="G714" s="907"/>
      <c r="H714" s="888">
        <f>E714+G714</f>
        <v>0</v>
      </c>
      <c r="I714" s="908"/>
      <c r="J714" s="909"/>
      <c r="K714" s="886" t="s">
        <v>706</v>
      </c>
      <c r="L714" s="886">
        <f>I714</f>
        <v>0</v>
      </c>
      <c r="M714" s="909"/>
      <c r="N714" s="909"/>
      <c r="O714" s="886" t="s">
        <v>706</v>
      </c>
      <c r="P714" s="886">
        <f>M714</f>
        <v>0</v>
      </c>
      <c r="Q714" s="886">
        <f>I714+M714</f>
        <v>0</v>
      </c>
      <c r="R714" s="886">
        <f>J714+N714</f>
        <v>0</v>
      </c>
      <c r="S714" s="886" t="s">
        <v>706</v>
      </c>
      <c r="T714" s="888">
        <f>Q714</f>
        <v>0</v>
      </c>
    </row>
    <row r="715" spans="1:20" ht="15" hidden="1" customHeight="1">
      <c r="A715" s="901" t="s">
        <v>74</v>
      </c>
      <c r="B715" s="885" t="s">
        <v>706</v>
      </c>
      <c r="C715" s="886" t="e">
        <f>ROUND((Q715-R715)/H715/12,0)</f>
        <v>#DIV/0!</v>
      </c>
      <c r="D715" s="886" t="e">
        <f>ROUND(R715/F715/12,0)</f>
        <v>#DIV/0!</v>
      </c>
      <c r="E715" s="906"/>
      <c r="F715" s="907"/>
      <c r="G715" s="907"/>
      <c r="H715" s="888">
        <f>E715+G715</f>
        <v>0</v>
      </c>
      <c r="I715" s="908"/>
      <c r="J715" s="909"/>
      <c r="K715" s="886" t="s">
        <v>706</v>
      </c>
      <c r="L715" s="886">
        <f>I715</f>
        <v>0</v>
      </c>
      <c r="M715" s="909"/>
      <c r="N715" s="909"/>
      <c r="O715" s="886" t="s">
        <v>706</v>
      </c>
      <c r="P715" s="886">
        <f>M715</f>
        <v>0</v>
      </c>
      <c r="Q715" s="886">
        <f>I715+M715</f>
        <v>0</v>
      </c>
      <c r="R715" s="886">
        <f>J715+N715</f>
        <v>0</v>
      </c>
      <c r="S715" s="886" t="s">
        <v>706</v>
      </c>
      <c r="T715" s="888">
        <f>Q715</f>
        <v>0</v>
      </c>
    </row>
    <row r="716" spans="1:20" ht="15" hidden="1" customHeight="1">
      <c r="A716" s="901" t="s">
        <v>75</v>
      </c>
      <c r="B716" s="885" t="s">
        <v>706</v>
      </c>
      <c r="C716" s="886" t="s">
        <v>706</v>
      </c>
      <c r="D716" s="886" t="s">
        <v>706</v>
      </c>
      <c r="E716" s="891" t="s">
        <v>706</v>
      </c>
      <c r="F716" s="892" t="s">
        <v>706</v>
      </c>
      <c r="G716" s="892" t="s">
        <v>706</v>
      </c>
      <c r="H716" s="893" t="s">
        <v>706</v>
      </c>
      <c r="I716" s="889" t="s">
        <v>706</v>
      </c>
      <c r="J716" s="886" t="s">
        <v>706</v>
      </c>
      <c r="K716" s="909"/>
      <c r="L716" s="886">
        <f>K716</f>
        <v>0</v>
      </c>
      <c r="M716" s="886" t="s">
        <v>706</v>
      </c>
      <c r="N716" s="886" t="s">
        <v>706</v>
      </c>
      <c r="O716" s="909"/>
      <c r="P716" s="886">
        <f>O716</f>
        <v>0</v>
      </c>
      <c r="Q716" s="886" t="s">
        <v>706</v>
      </c>
      <c r="R716" s="886" t="s">
        <v>706</v>
      </c>
      <c r="S716" s="886">
        <f>K716+O716</f>
        <v>0</v>
      </c>
      <c r="T716" s="888">
        <f>S716</f>
        <v>0</v>
      </c>
    </row>
    <row r="717" spans="1:20" ht="18" hidden="1" customHeight="1">
      <c r="A717" s="902" t="s">
        <v>708</v>
      </c>
      <c r="B717" s="903"/>
      <c r="C717" s="886" t="e">
        <f>ROUND((Q717-R717)/H717/12,0)</f>
        <v>#DIV/0!</v>
      </c>
      <c r="D717" s="886" t="e">
        <f>ROUND(R717/F717/12,0)</f>
        <v>#DIV/0!</v>
      </c>
      <c r="E717" s="891">
        <f>E718+E719</f>
        <v>0</v>
      </c>
      <c r="F717" s="892">
        <f>F718+F719</f>
        <v>0</v>
      </c>
      <c r="G717" s="892">
        <f>G718+G719</f>
        <v>0</v>
      </c>
      <c r="H717" s="893">
        <f>IF(E717+G717=H718+H719,E717+G717, "CHYBA")</f>
        <v>0</v>
      </c>
      <c r="I717" s="889">
        <f>I718+I719</f>
        <v>0</v>
      </c>
      <c r="J717" s="886">
        <f t="shared" ref="J717" si="227">J718+J719</f>
        <v>0</v>
      </c>
      <c r="K717" s="886">
        <f>K720</f>
        <v>0</v>
      </c>
      <c r="L717" s="886">
        <f>IF(I717+K717=L718+L719+L720,I717+K717,"CHYBA")</f>
        <v>0</v>
      </c>
      <c r="M717" s="886">
        <f>M718+M719</f>
        <v>0</v>
      </c>
      <c r="N717" s="886">
        <f>N718+N719</f>
        <v>0</v>
      </c>
      <c r="O717" s="886">
        <f>O720</f>
        <v>0</v>
      </c>
      <c r="P717" s="886">
        <f>IF(M717+O717=P718+P719+P720,M717+O717,"CHYBA")</f>
        <v>0</v>
      </c>
      <c r="Q717" s="886">
        <f>Q718+Q719</f>
        <v>0</v>
      </c>
      <c r="R717" s="886">
        <f>R718+R719</f>
        <v>0</v>
      </c>
      <c r="S717" s="886">
        <f>S720</f>
        <v>0</v>
      </c>
      <c r="T717" s="888">
        <f>IF(Q717+S717=T718+T719+T720,Q717+S717,"CHYBA")</f>
        <v>0</v>
      </c>
    </row>
    <row r="718" spans="1:20" ht="15" hidden="1" customHeight="1">
      <c r="A718" s="901" t="s">
        <v>73</v>
      </c>
      <c r="B718" s="885" t="s">
        <v>706</v>
      </c>
      <c r="C718" s="886" t="e">
        <f>ROUND((Q718-R718)/H718/12,0)</f>
        <v>#DIV/0!</v>
      </c>
      <c r="D718" s="886" t="e">
        <f>ROUND(R718/F718/12,0)</f>
        <v>#DIV/0!</v>
      </c>
      <c r="E718" s="906"/>
      <c r="F718" s="907"/>
      <c r="G718" s="907"/>
      <c r="H718" s="888">
        <f>E718+G718</f>
        <v>0</v>
      </c>
      <c r="I718" s="908"/>
      <c r="J718" s="909"/>
      <c r="K718" s="886" t="s">
        <v>706</v>
      </c>
      <c r="L718" s="886">
        <f>I718</f>
        <v>0</v>
      </c>
      <c r="M718" s="909"/>
      <c r="N718" s="909"/>
      <c r="O718" s="886" t="s">
        <v>706</v>
      </c>
      <c r="P718" s="886">
        <f>M718</f>
        <v>0</v>
      </c>
      <c r="Q718" s="886">
        <f>I718+M718</f>
        <v>0</v>
      </c>
      <c r="R718" s="886">
        <f>J718+N718</f>
        <v>0</v>
      </c>
      <c r="S718" s="886" t="s">
        <v>706</v>
      </c>
      <c r="T718" s="888">
        <f>Q718</f>
        <v>0</v>
      </c>
    </row>
    <row r="719" spans="1:20" ht="15" hidden="1" customHeight="1">
      <c r="A719" s="901" t="s">
        <v>74</v>
      </c>
      <c r="B719" s="885" t="s">
        <v>706</v>
      </c>
      <c r="C719" s="886" t="e">
        <f>ROUND((Q719-R719)/H719/12,0)</f>
        <v>#DIV/0!</v>
      </c>
      <c r="D719" s="886" t="e">
        <f>ROUND(R719/F719/12,0)</f>
        <v>#DIV/0!</v>
      </c>
      <c r="E719" s="906"/>
      <c r="F719" s="907"/>
      <c r="G719" s="907"/>
      <c r="H719" s="888">
        <f>E719+G719</f>
        <v>0</v>
      </c>
      <c r="I719" s="908"/>
      <c r="J719" s="909"/>
      <c r="K719" s="886" t="s">
        <v>706</v>
      </c>
      <c r="L719" s="886">
        <f>I719</f>
        <v>0</v>
      </c>
      <c r="M719" s="909"/>
      <c r="N719" s="909"/>
      <c r="O719" s="886" t="s">
        <v>706</v>
      </c>
      <c r="P719" s="886">
        <f>M719</f>
        <v>0</v>
      </c>
      <c r="Q719" s="886">
        <f>I719+M719</f>
        <v>0</v>
      </c>
      <c r="R719" s="886">
        <f>J719+N719</f>
        <v>0</v>
      </c>
      <c r="S719" s="886" t="s">
        <v>706</v>
      </c>
      <c r="T719" s="888">
        <f>Q719</f>
        <v>0</v>
      </c>
    </row>
    <row r="720" spans="1:20" ht="15" hidden="1" customHeight="1">
      <c r="A720" s="901" t="s">
        <v>75</v>
      </c>
      <c r="B720" s="885" t="s">
        <v>706</v>
      </c>
      <c r="C720" s="886" t="s">
        <v>706</v>
      </c>
      <c r="D720" s="886" t="s">
        <v>706</v>
      </c>
      <c r="E720" s="891" t="s">
        <v>706</v>
      </c>
      <c r="F720" s="892" t="s">
        <v>706</v>
      </c>
      <c r="G720" s="892" t="s">
        <v>706</v>
      </c>
      <c r="H720" s="893" t="s">
        <v>706</v>
      </c>
      <c r="I720" s="889" t="s">
        <v>706</v>
      </c>
      <c r="J720" s="886" t="s">
        <v>706</v>
      </c>
      <c r="K720" s="909"/>
      <c r="L720" s="886">
        <f>K720</f>
        <v>0</v>
      </c>
      <c r="M720" s="886" t="s">
        <v>706</v>
      </c>
      <c r="N720" s="886" t="s">
        <v>706</v>
      </c>
      <c r="O720" s="909"/>
      <c r="P720" s="886">
        <f>O720</f>
        <v>0</v>
      </c>
      <c r="Q720" s="886" t="s">
        <v>706</v>
      </c>
      <c r="R720" s="886" t="s">
        <v>706</v>
      </c>
      <c r="S720" s="886">
        <f>K720+O720</f>
        <v>0</v>
      </c>
      <c r="T720" s="888">
        <f>S720</f>
        <v>0</v>
      </c>
    </row>
    <row r="721" spans="1:20" ht="18" hidden="1" customHeight="1">
      <c r="A721" s="902" t="s">
        <v>708</v>
      </c>
      <c r="B721" s="903"/>
      <c r="C721" s="886" t="e">
        <f>ROUND((Q721-R721)/H721/12,0)</f>
        <v>#DIV/0!</v>
      </c>
      <c r="D721" s="886" t="e">
        <f>ROUND(R721/F721/12,0)</f>
        <v>#DIV/0!</v>
      </c>
      <c r="E721" s="891">
        <f>E722+E723</f>
        <v>0</v>
      </c>
      <c r="F721" s="892">
        <f>F722+F723</f>
        <v>0</v>
      </c>
      <c r="G721" s="892">
        <f>G722+G723</f>
        <v>0</v>
      </c>
      <c r="H721" s="893">
        <f>IF(E721+G721=H722+H723,E721+G721, "CHYBA")</f>
        <v>0</v>
      </c>
      <c r="I721" s="889">
        <f>I722+I723</f>
        <v>0</v>
      </c>
      <c r="J721" s="886">
        <f t="shared" ref="J721" si="228">J722+J723</f>
        <v>0</v>
      </c>
      <c r="K721" s="886">
        <f>K724</f>
        <v>0</v>
      </c>
      <c r="L721" s="886">
        <f>IF(I721+K721=L722+L723+L724,I721+K721,"CHYBA")</f>
        <v>0</v>
      </c>
      <c r="M721" s="886">
        <f>M722+M723</f>
        <v>0</v>
      </c>
      <c r="N721" s="886">
        <f>N722+N723</f>
        <v>0</v>
      </c>
      <c r="O721" s="886">
        <f>O724</f>
        <v>0</v>
      </c>
      <c r="P721" s="886">
        <f>IF(M721+O721=P722+P723+P724,M721+O721,"CHYBA")</f>
        <v>0</v>
      </c>
      <c r="Q721" s="886">
        <f>Q722+Q723</f>
        <v>0</v>
      </c>
      <c r="R721" s="886">
        <f>R722+R723</f>
        <v>0</v>
      </c>
      <c r="S721" s="886">
        <f>S724</f>
        <v>0</v>
      </c>
      <c r="T721" s="888">
        <f>IF(Q721+S721=T722+T723+T724,Q721+S721,"CHYBA")</f>
        <v>0</v>
      </c>
    </row>
    <row r="722" spans="1:20" ht="15" hidden="1" customHeight="1">
      <c r="A722" s="901" t="s">
        <v>73</v>
      </c>
      <c r="B722" s="885" t="s">
        <v>706</v>
      </c>
      <c r="C722" s="886" t="e">
        <f>ROUND((Q722-R722)/H722/12,0)</f>
        <v>#DIV/0!</v>
      </c>
      <c r="D722" s="886" t="e">
        <f>ROUND(R722/F722/12,0)</f>
        <v>#DIV/0!</v>
      </c>
      <c r="E722" s="906"/>
      <c r="F722" s="907"/>
      <c r="G722" s="907"/>
      <c r="H722" s="888">
        <f>E722+G722</f>
        <v>0</v>
      </c>
      <c r="I722" s="908"/>
      <c r="J722" s="909"/>
      <c r="K722" s="886" t="s">
        <v>706</v>
      </c>
      <c r="L722" s="886">
        <f>I722</f>
        <v>0</v>
      </c>
      <c r="M722" s="909"/>
      <c r="N722" s="909"/>
      <c r="O722" s="886" t="s">
        <v>706</v>
      </c>
      <c r="P722" s="886">
        <f>M722</f>
        <v>0</v>
      </c>
      <c r="Q722" s="886">
        <f>I722+M722</f>
        <v>0</v>
      </c>
      <c r="R722" s="886">
        <f>J722+N722</f>
        <v>0</v>
      </c>
      <c r="S722" s="886" t="s">
        <v>706</v>
      </c>
      <c r="T722" s="888">
        <f>Q722</f>
        <v>0</v>
      </c>
    </row>
    <row r="723" spans="1:20" ht="15" hidden="1" customHeight="1">
      <c r="A723" s="901" t="s">
        <v>74</v>
      </c>
      <c r="B723" s="885" t="s">
        <v>706</v>
      </c>
      <c r="C723" s="886" t="e">
        <f>ROUND((Q723-R723)/H723/12,0)</f>
        <v>#DIV/0!</v>
      </c>
      <c r="D723" s="886" t="e">
        <f>ROUND(R723/F723/12,0)</f>
        <v>#DIV/0!</v>
      </c>
      <c r="E723" s="906"/>
      <c r="F723" s="907"/>
      <c r="G723" s="907"/>
      <c r="H723" s="888">
        <f>E723+G723</f>
        <v>0</v>
      </c>
      <c r="I723" s="908"/>
      <c r="J723" s="909"/>
      <c r="K723" s="886" t="s">
        <v>706</v>
      </c>
      <c r="L723" s="886">
        <f>I723</f>
        <v>0</v>
      </c>
      <c r="M723" s="909"/>
      <c r="N723" s="909"/>
      <c r="O723" s="886" t="s">
        <v>706</v>
      </c>
      <c r="P723" s="886">
        <f>M723</f>
        <v>0</v>
      </c>
      <c r="Q723" s="886">
        <f>I723+M723</f>
        <v>0</v>
      </c>
      <c r="R723" s="886">
        <f>J723+N723</f>
        <v>0</v>
      </c>
      <c r="S723" s="886" t="s">
        <v>706</v>
      </c>
      <c r="T723" s="888">
        <f>Q723</f>
        <v>0</v>
      </c>
    </row>
    <row r="724" spans="1:20" ht="15" hidden="1" customHeight="1">
      <c r="A724" s="901" t="s">
        <v>75</v>
      </c>
      <c r="B724" s="885" t="s">
        <v>706</v>
      </c>
      <c r="C724" s="886" t="s">
        <v>706</v>
      </c>
      <c r="D724" s="886" t="s">
        <v>706</v>
      </c>
      <c r="E724" s="891" t="s">
        <v>706</v>
      </c>
      <c r="F724" s="892" t="s">
        <v>706</v>
      </c>
      <c r="G724" s="892" t="s">
        <v>706</v>
      </c>
      <c r="H724" s="893" t="s">
        <v>706</v>
      </c>
      <c r="I724" s="889" t="s">
        <v>706</v>
      </c>
      <c r="J724" s="886" t="s">
        <v>706</v>
      </c>
      <c r="K724" s="909"/>
      <c r="L724" s="886">
        <f>K724</f>
        <v>0</v>
      </c>
      <c r="M724" s="886" t="s">
        <v>706</v>
      </c>
      <c r="N724" s="886" t="s">
        <v>706</v>
      </c>
      <c r="O724" s="909"/>
      <c r="P724" s="886">
        <f>O724</f>
        <v>0</v>
      </c>
      <c r="Q724" s="886" t="s">
        <v>706</v>
      </c>
      <c r="R724" s="886" t="s">
        <v>706</v>
      </c>
      <c r="S724" s="886">
        <f>K724+O724</f>
        <v>0</v>
      </c>
      <c r="T724" s="888">
        <f>S724</f>
        <v>0</v>
      </c>
    </row>
    <row r="725" spans="1:20" ht="18" hidden="1" customHeight="1">
      <c r="A725" s="902" t="s">
        <v>708</v>
      </c>
      <c r="B725" s="903"/>
      <c r="C725" s="886" t="e">
        <f>ROUND((Q725-R725)/H725/12,0)</f>
        <v>#DIV/0!</v>
      </c>
      <c r="D725" s="886" t="e">
        <f>ROUND(R725/F725/12,0)</f>
        <v>#DIV/0!</v>
      </c>
      <c r="E725" s="891">
        <f>E726+E727</f>
        <v>0</v>
      </c>
      <c r="F725" s="892">
        <f>F726+F727</f>
        <v>0</v>
      </c>
      <c r="G725" s="892">
        <f>G726+G727</f>
        <v>0</v>
      </c>
      <c r="H725" s="893">
        <f>IF(E725+G725=H726+H727,E725+G725, "CHYBA")</f>
        <v>0</v>
      </c>
      <c r="I725" s="889">
        <f>I726+I727</f>
        <v>0</v>
      </c>
      <c r="J725" s="886">
        <f t="shared" ref="J725" si="229">J726+J727</f>
        <v>0</v>
      </c>
      <c r="K725" s="886">
        <f>K728</f>
        <v>0</v>
      </c>
      <c r="L725" s="886">
        <f>IF(I725+K725=L726+L727+L728,I725+K725,"CHYBA")</f>
        <v>0</v>
      </c>
      <c r="M725" s="886">
        <f>M726+M727</f>
        <v>0</v>
      </c>
      <c r="N725" s="886">
        <f>N726+N727</f>
        <v>0</v>
      </c>
      <c r="O725" s="886">
        <f>O728</f>
        <v>0</v>
      </c>
      <c r="P725" s="886">
        <f>IF(M725+O725=P726+P727+P728,M725+O725,"CHYBA")</f>
        <v>0</v>
      </c>
      <c r="Q725" s="886">
        <f>Q726+Q727</f>
        <v>0</v>
      </c>
      <c r="R725" s="886">
        <f>R726+R727</f>
        <v>0</v>
      </c>
      <c r="S725" s="886">
        <f>S728</f>
        <v>0</v>
      </c>
      <c r="T725" s="888">
        <f>IF(Q725+S725=T726+T727+T728,Q725+S725,"CHYBA")</f>
        <v>0</v>
      </c>
    </row>
    <row r="726" spans="1:20" ht="15" hidden="1" customHeight="1">
      <c r="A726" s="901" t="s">
        <v>73</v>
      </c>
      <c r="B726" s="885" t="s">
        <v>706</v>
      </c>
      <c r="C726" s="886" t="e">
        <f>ROUND((Q726-R726)/H726/12,0)</f>
        <v>#DIV/0!</v>
      </c>
      <c r="D726" s="886" t="e">
        <f>ROUND(R726/F726/12,0)</f>
        <v>#DIV/0!</v>
      </c>
      <c r="E726" s="906"/>
      <c r="F726" s="907"/>
      <c r="G726" s="907"/>
      <c r="H726" s="888">
        <f>E726+G726</f>
        <v>0</v>
      </c>
      <c r="I726" s="908"/>
      <c r="J726" s="909"/>
      <c r="K726" s="886" t="s">
        <v>706</v>
      </c>
      <c r="L726" s="886">
        <f>I726</f>
        <v>0</v>
      </c>
      <c r="M726" s="909"/>
      <c r="N726" s="909"/>
      <c r="O726" s="886" t="s">
        <v>706</v>
      </c>
      <c r="P726" s="886">
        <f>M726</f>
        <v>0</v>
      </c>
      <c r="Q726" s="886">
        <f>I726+M726</f>
        <v>0</v>
      </c>
      <c r="R726" s="886">
        <f>J726+N726</f>
        <v>0</v>
      </c>
      <c r="S726" s="886" t="s">
        <v>706</v>
      </c>
      <c r="T726" s="888">
        <f>Q726</f>
        <v>0</v>
      </c>
    </row>
    <row r="727" spans="1:20" ht="15" hidden="1" customHeight="1">
      <c r="A727" s="901" t="s">
        <v>74</v>
      </c>
      <c r="B727" s="885" t="s">
        <v>706</v>
      </c>
      <c r="C727" s="886" t="e">
        <f>ROUND((Q727-R727)/H727/12,0)</f>
        <v>#DIV/0!</v>
      </c>
      <c r="D727" s="886" t="e">
        <f>ROUND(R727/F727/12,0)</f>
        <v>#DIV/0!</v>
      </c>
      <c r="E727" s="906"/>
      <c r="F727" s="907"/>
      <c r="G727" s="907"/>
      <c r="H727" s="888">
        <f>E727+G727</f>
        <v>0</v>
      </c>
      <c r="I727" s="908"/>
      <c r="J727" s="909"/>
      <c r="K727" s="886" t="s">
        <v>706</v>
      </c>
      <c r="L727" s="886">
        <f>I727</f>
        <v>0</v>
      </c>
      <c r="M727" s="909"/>
      <c r="N727" s="909"/>
      <c r="O727" s="886" t="s">
        <v>706</v>
      </c>
      <c r="P727" s="886">
        <f>M727</f>
        <v>0</v>
      </c>
      <c r="Q727" s="886">
        <f>I727+M727</f>
        <v>0</v>
      </c>
      <c r="R727" s="886">
        <f>J727+N727</f>
        <v>0</v>
      </c>
      <c r="S727" s="886" t="s">
        <v>706</v>
      </c>
      <c r="T727" s="888">
        <f>Q727</f>
        <v>0</v>
      </c>
    </row>
    <row r="728" spans="1:20" ht="15" hidden="1" customHeight="1">
      <c r="A728" s="901" t="s">
        <v>75</v>
      </c>
      <c r="B728" s="885" t="s">
        <v>706</v>
      </c>
      <c r="C728" s="886" t="s">
        <v>706</v>
      </c>
      <c r="D728" s="886" t="s">
        <v>706</v>
      </c>
      <c r="E728" s="891" t="s">
        <v>706</v>
      </c>
      <c r="F728" s="892" t="s">
        <v>706</v>
      </c>
      <c r="G728" s="892" t="s">
        <v>706</v>
      </c>
      <c r="H728" s="893" t="s">
        <v>706</v>
      </c>
      <c r="I728" s="889" t="s">
        <v>706</v>
      </c>
      <c r="J728" s="886" t="s">
        <v>706</v>
      </c>
      <c r="K728" s="909"/>
      <c r="L728" s="886">
        <f>K728</f>
        <v>0</v>
      </c>
      <c r="M728" s="886" t="s">
        <v>706</v>
      </c>
      <c r="N728" s="886" t="s">
        <v>706</v>
      </c>
      <c r="O728" s="909"/>
      <c r="P728" s="886">
        <f>O728</f>
        <v>0</v>
      </c>
      <c r="Q728" s="886" t="s">
        <v>706</v>
      </c>
      <c r="R728" s="886" t="s">
        <v>706</v>
      </c>
      <c r="S728" s="886">
        <f>K728+O728</f>
        <v>0</v>
      </c>
      <c r="T728" s="888">
        <f>S728</f>
        <v>0</v>
      </c>
    </row>
    <row r="729" spans="1:20" ht="18" hidden="1" customHeight="1">
      <c r="A729" s="902" t="s">
        <v>708</v>
      </c>
      <c r="B729" s="903"/>
      <c r="C729" s="886" t="e">
        <f>ROUND((Q729-R729)/H729/12,0)</f>
        <v>#DIV/0!</v>
      </c>
      <c r="D729" s="886" t="e">
        <f>ROUND(R729/F729/12,0)</f>
        <v>#DIV/0!</v>
      </c>
      <c r="E729" s="891">
        <f>E730+E731</f>
        <v>0</v>
      </c>
      <c r="F729" s="892">
        <f>F730+F731</f>
        <v>0</v>
      </c>
      <c r="G729" s="892">
        <f>G730+G731</f>
        <v>0</v>
      </c>
      <c r="H729" s="893">
        <f>IF(E729+G729=H730+H731,E729+G729, "CHYBA")</f>
        <v>0</v>
      </c>
      <c r="I729" s="889">
        <f>I730+I731</f>
        <v>0</v>
      </c>
      <c r="J729" s="886">
        <f t="shared" ref="J729" si="230">J730+J731</f>
        <v>0</v>
      </c>
      <c r="K729" s="886">
        <f>K732</f>
        <v>0</v>
      </c>
      <c r="L729" s="886">
        <f>IF(I729+K729=L730+L731+L732,I729+K729,"CHYBA")</f>
        <v>0</v>
      </c>
      <c r="M729" s="886">
        <f>M730+M731</f>
        <v>0</v>
      </c>
      <c r="N729" s="886">
        <f>N730+N731</f>
        <v>0</v>
      </c>
      <c r="O729" s="886">
        <f>O732</f>
        <v>0</v>
      </c>
      <c r="P729" s="886">
        <f>IF(M729+O729=P730+P731+P732,M729+O729,"CHYBA")</f>
        <v>0</v>
      </c>
      <c r="Q729" s="886">
        <f>Q730+Q731</f>
        <v>0</v>
      </c>
      <c r="R729" s="886">
        <f>R730+R731</f>
        <v>0</v>
      </c>
      <c r="S729" s="886">
        <f>S732</f>
        <v>0</v>
      </c>
      <c r="T729" s="888">
        <f>IF(Q729+S729=T730+T731+T732,Q729+S729,"CHYBA")</f>
        <v>0</v>
      </c>
    </row>
    <row r="730" spans="1:20" ht="15" hidden="1" customHeight="1">
      <c r="A730" s="901" t="s">
        <v>73</v>
      </c>
      <c r="B730" s="885" t="s">
        <v>706</v>
      </c>
      <c r="C730" s="886" t="e">
        <f>ROUND((Q730-R730)/H730/12,0)</f>
        <v>#DIV/0!</v>
      </c>
      <c r="D730" s="886" t="e">
        <f>ROUND(R730/F730/12,0)</f>
        <v>#DIV/0!</v>
      </c>
      <c r="E730" s="906"/>
      <c r="F730" s="907"/>
      <c r="G730" s="907"/>
      <c r="H730" s="888">
        <f>E730+G730</f>
        <v>0</v>
      </c>
      <c r="I730" s="908"/>
      <c r="J730" s="909"/>
      <c r="K730" s="886" t="s">
        <v>706</v>
      </c>
      <c r="L730" s="886">
        <f>I730</f>
        <v>0</v>
      </c>
      <c r="M730" s="909"/>
      <c r="N730" s="909"/>
      <c r="O730" s="886" t="s">
        <v>706</v>
      </c>
      <c r="P730" s="886">
        <f>M730</f>
        <v>0</v>
      </c>
      <c r="Q730" s="886">
        <f>I730+M730</f>
        <v>0</v>
      </c>
      <c r="R730" s="886">
        <f>J730+N730</f>
        <v>0</v>
      </c>
      <c r="S730" s="886" t="s">
        <v>706</v>
      </c>
      <c r="T730" s="888">
        <f>Q730</f>
        <v>0</v>
      </c>
    </row>
    <row r="731" spans="1:20" ht="15" hidden="1" customHeight="1">
      <c r="A731" s="901" t="s">
        <v>74</v>
      </c>
      <c r="B731" s="885" t="s">
        <v>706</v>
      </c>
      <c r="C731" s="886" t="e">
        <f>ROUND((Q731-R731)/H731/12,0)</f>
        <v>#DIV/0!</v>
      </c>
      <c r="D731" s="886" t="e">
        <f>ROUND(R731/F731/12,0)</f>
        <v>#DIV/0!</v>
      </c>
      <c r="E731" s="906"/>
      <c r="F731" s="907"/>
      <c r="G731" s="907"/>
      <c r="H731" s="888">
        <f>E731+G731</f>
        <v>0</v>
      </c>
      <c r="I731" s="908"/>
      <c r="J731" s="909"/>
      <c r="K731" s="886" t="s">
        <v>706</v>
      </c>
      <c r="L731" s="886">
        <f>I731</f>
        <v>0</v>
      </c>
      <c r="M731" s="909"/>
      <c r="N731" s="909"/>
      <c r="O731" s="886" t="s">
        <v>706</v>
      </c>
      <c r="P731" s="886">
        <f>M731</f>
        <v>0</v>
      </c>
      <c r="Q731" s="886">
        <f>I731+M731</f>
        <v>0</v>
      </c>
      <c r="R731" s="886">
        <f>J731+N731</f>
        <v>0</v>
      </c>
      <c r="S731" s="886" t="s">
        <v>706</v>
      </c>
      <c r="T731" s="888">
        <f>Q731</f>
        <v>0</v>
      </c>
    </row>
    <row r="732" spans="1:20" ht="15.75" hidden="1" customHeight="1" thickBot="1">
      <c r="A732" s="918" t="s">
        <v>75</v>
      </c>
      <c r="B732" s="919" t="s">
        <v>706</v>
      </c>
      <c r="C732" s="920" t="s">
        <v>706</v>
      </c>
      <c r="D732" s="920" t="s">
        <v>706</v>
      </c>
      <c r="E732" s="921" t="s">
        <v>706</v>
      </c>
      <c r="F732" s="922" t="s">
        <v>706</v>
      </c>
      <c r="G732" s="922" t="s">
        <v>706</v>
      </c>
      <c r="H732" s="923" t="s">
        <v>706</v>
      </c>
      <c r="I732" s="924" t="s">
        <v>706</v>
      </c>
      <c r="J732" s="920" t="s">
        <v>706</v>
      </c>
      <c r="K732" s="925"/>
      <c r="L732" s="920">
        <f>K732</f>
        <v>0</v>
      </c>
      <c r="M732" s="920" t="s">
        <v>706</v>
      </c>
      <c r="N732" s="920" t="s">
        <v>706</v>
      </c>
      <c r="O732" s="925"/>
      <c r="P732" s="920">
        <f>O732</f>
        <v>0</v>
      </c>
      <c r="Q732" s="920" t="s">
        <v>706</v>
      </c>
      <c r="R732" s="920" t="s">
        <v>706</v>
      </c>
      <c r="S732" s="920">
        <f>K732+O732</f>
        <v>0</v>
      </c>
      <c r="T732" s="926">
        <f>S732</f>
        <v>0</v>
      </c>
    </row>
    <row r="733" spans="1:20" ht="15.75" hidden="1" customHeight="1">
      <c r="A733" s="895" t="s">
        <v>713</v>
      </c>
      <c r="B733" s="896" t="s">
        <v>706</v>
      </c>
      <c r="C733" s="897" t="e">
        <f>ROUND((Q733-R733)/H733/12,0)</f>
        <v>#DIV/0!</v>
      </c>
      <c r="D733" s="897" t="e">
        <f>ROUND(R733/F733/12,0)</f>
        <v>#DIV/0!</v>
      </c>
      <c r="E733" s="898">
        <f>E734+E735</f>
        <v>0</v>
      </c>
      <c r="F733" s="897">
        <f>F734+F735</f>
        <v>0</v>
      </c>
      <c r="G733" s="897">
        <f>G734+G735</f>
        <v>0</v>
      </c>
      <c r="H733" s="899">
        <f>IF(E733+G733=H734+H735,E733+G733, "CHYBA")</f>
        <v>0</v>
      </c>
      <c r="I733" s="900">
        <f>I734+I735</f>
        <v>0</v>
      </c>
      <c r="J733" s="897">
        <f t="shared" ref="J733" si="231">J734+J735</f>
        <v>0</v>
      </c>
      <c r="K733" s="897">
        <f>K736</f>
        <v>0</v>
      </c>
      <c r="L733" s="897">
        <f>IF(I733+K733=L734+L735+L736,I733+K733,"CHYBA")</f>
        <v>0</v>
      </c>
      <c r="M733" s="897">
        <f>M734+M735</f>
        <v>0</v>
      </c>
      <c r="N733" s="897">
        <f>N734+N735</f>
        <v>0</v>
      </c>
      <c r="O733" s="897">
        <f>O736</f>
        <v>0</v>
      </c>
      <c r="P733" s="897">
        <f>IF(M733+O733=P734+P735+P736,M733+O733,"CHYBA")</f>
        <v>0</v>
      </c>
      <c r="Q733" s="897">
        <f>Q734+Q735</f>
        <v>0</v>
      </c>
      <c r="R733" s="897">
        <f>R734+R735</f>
        <v>0</v>
      </c>
      <c r="S733" s="897">
        <f>S736</f>
        <v>0</v>
      </c>
      <c r="T733" s="899">
        <f>IF(Q733+S733=T734+T735+T736,Q733+S733,"CHYBA")</f>
        <v>0</v>
      </c>
    </row>
    <row r="734" spans="1:20" ht="15" hidden="1" customHeight="1">
      <c r="A734" s="901" t="s">
        <v>73</v>
      </c>
      <c r="B734" s="885" t="s">
        <v>706</v>
      </c>
      <c r="C734" s="886" t="e">
        <f>ROUND((Q734-R734)/H734/12,0)</f>
        <v>#DIV/0!</v>
      </c>
      <c r="D734" s="886" t="e">
        <f>ROUND(R734/F734/12,0)</f>
        <v>#DIV/0!</v>
      </c>
      <c r="E734" s="887">
        <f>E738+E742+E746+E750+E754+E758+E762</f>
        <v>0</v>
      </c>
      <c r="F734" s="886">
        <f>F738+F742+F746+F750+F754+F758+F762</f>
        <v>0</v>
      </c>
      <c r="G734" s="886">
        <f>G738+G742+G746+G750+G754+G758+G762</f>
        <v>0</v>
      </c>
      <c r="H734" s="888">
        <f>E734+G734</f>
        <v>0</v>
      </c>
      <c r="I734" s="889">
        <f>I738+I742+I746+I750+I754+I758+I762</f>
        <v>0</v>
      </c>
      <c r="J734" s="886">
        <f t="shared" ref="J734:J735" si="232">J738+J742+J746+J750+J754+J758+J762</f>
        <v>0</v>
      </c>
      <c r="K734" s="886" t="s">
        <v>706</v>
      </c>
      <c r="L734" s="886">
        <f>I734</f>
        <v>0</v>
      </c>
      <c r="M734" s="886">
        <f>M738+M742+M746+M750+M754+M758+M762</f>
        <v>0</v>
      </c>
      <c r="N734" s="886">
        <f t="shared" ref="N734:N735" si="233">N738+N742+N746+N750+N754+N758+N762</f>
        <v>0</v>
      </c>
      <c r="O734" s="886" t="s">
        <v>706</v>
      </c>
      <c r="P734" s="886">
        <f>M734</f>
        <v>0</v>
      </c>
      <c r="Q734" s="886">
        <f>I734+M734</f>
        <v>0</v>
      </c>
      <c r="R734" s="886">
        <f>J734+N734</f>
        <v>0</v>
      </c>
      <c r="S734" s="886" t="s">
        <v>706</v>
      </c>
      <c r="T734" s="888">
        <f>Q734</f>
        <v>0</v>
      </c>
    </row>
    <row r="735" spans="1:20" ht="15" hidden="1" customHeight="1">
      <c r="A735" s="901" t="s">
        <v>74</v>
      </c>
      <c r="B735" s="885" t="s">
        <v>706</v>
      </c>
      <c r="C735" s="886" t="e">
        <f>ROUND((Q735-R735)/H735/12,0)</f>
        <v>#DIV/0!</v>
      </c>
      <c r="D735" s="886" t="e">
        <f>ROUND(R735/F735/12,0)</f>
        <v>#DIV/0!</v>
      </c>
      <c r="E735" s="887">
        <f>E739+E743+E747+E751+E755+E759+E763</f>
        <v>0</v>
      </c>
      <c r="F735" s="886">
        <f t="shared" ref="F735:G735" si="234">F739+F743+F747+F751+F755+F759+F763</f>
        <v>0</v>
      </c>
      <c r="G735" s="886">
        <f t="shared" si="234"/>
        <v>0</v>
      </c>
      <c r="H735" s="888">
        <f>E735+G735</f>
        <v>0</v>
      </c>
      <c r="I735" s="889">
        <f>I739+I743+I747+I751+I755+I759+I763</f>
        <v>0</v>
      </c>
      <c r="J735" s="886">
        <f t="shared" si="232"/>
        <v>0</v>
      </c>
      <c r="K735" s="886" t="s">
        <v>706</v>
      </c>
      <c r="L735" s="886">
        <f>I735</f>
        <v>0</v>
      </c>
      <c r="M735" s="886">
        <f>M739+M743+M747+M751+M755+M759+M763</f>
        <v>0</v>
      </c>
      <c r="N735" s="886">
        <f t="shared" si="233"/>
        <v>0</v>
      </c>
      <c r="O735" s="886" t="s">
        <v>706</v>
      </c>
      <c r="P735" s="886">
        <f>M735</f>
        <v>0</v>
      </c>
      <c r="Q735" s="886">
        <f>I735+M735</f>
        <v>0</v>
      </c>
      <c r="R735" s="886">
        <f>J735+N735</f>
        <v>0</v>
      </c>
      <c r="S735" s="886" t="s">
        <v>706</v>
      </c>
      <c r="T735" s="888">
        <f>Q735</f>
        <v>0</v>
      </c>
    </row>
    <row r="736" spans="1:20" ht="15" hidden="1" customHeight="1">
      <c r="A736" s="901" t="s">
        <v>75</v>
      </c>
      <c r="B736" s="885" t="s">
        <v>706</v>
      </c>
      <c r="C736" s="886" t="s">
        <v>706</v>
      </c>
      <c r="D736" s="886" t="s">
        <v>706</v>
      </c>
      <c r="E736" s="891" t="s">
        <v>706</v>
      </c>
      <c r="F736" s="892" t="s">
        <v>706</v>
      </c>
      <c r="G736" s="892" t="s">
        <v>706</v>
      </c>
      <c r="H736" s="893" t="s">
        <v>706</v>
      </c>
      <c r="I736" s="889" t="s">
        <v>706</v>
      </c>
      <c r="J736" s="886" t="s">
        <v>706</v>
      </c>
      <c r="K736" s="886">
        <f>K740+K744+K748+K752+K756+K760+K764</f>
        <v>0</v>
      </c>
      <c r="L736" s="886">
        <f>K736</f>
        <v>0</v>
      </c>
      <c r="M736" s="886" t="s">
        <v>706</v>
      </c>
      <c r="N736" s="886" t="s">
        <v>706</v>
      </c>
      <c r="O736" s="886">
        <f>O740+O744+O748+O752+O756+O760+O764</f>
        <v>0</v>
      </c>
      <c r="P736" s="886">
        <f>O736</f>
        <v>0</v>
      </c>
      <c r="Q736" s="886" t="s">
        <v>706</v>
      </c>
      <c r="R736" s="886" t="s">
        <v>706</v>
      </c>
      <c r="S736" s="886">
        <f>K736+O736</f>
        <v>0</v>
      </c>
      <c r="T736" s="888">
        <f>S736</f>
        <v>0</v>
      </c>
    </row>
    <row r="737" spans="1:20" ht="18" hidden="1" customHeight="1">
      <c r="A737" s="902" t="s">
        <v>708</v>
      </c>
      <c r="B737" s="903"/>
      <c r="C737" s="886" t="e">
        <f>ROUND((Q737-R737)/H737/12,0)</f>
        <v>#DIV/0!</v>
      </c>
      <c r="D737" s="886" t="e">
        <f>ROUND(R737/F737/12,0)</f>
        <v>#DIV/0!</v>
      </c>
      <c r="E737" s="891">
        <f>E738+E739</f>
        <v>0</v>
      </c>
      <c r="F737" s="892">
        <f>F738+F739</f>
        <v>0</v>
      </c>
      <c r="G737" s="892">
        <f>G738+G739</f>
        <v>0</v>
      </c>
      <c r="H737" s="893">
        <f>IF(E737+G737=H738+H739,E737+G737, "CHYBA")</f>
        <v>0</v>
      </c>
      <c r="I737" s="904">
        <f>I738+I739</f>
        <v>0</v>
      </c>
      <c r="J737" s="905">
        <f>J738+J739</f>
        <v>0</v>
      </c>
      <c r="K737" s="905">
        <f>K740</f>
        <v>0</v>
      </c>
      <c r="L737" s="905">
        <f>IF(I737+K737=L738+L739+L740,I737+K737,"CHYBA")</f>
        <v>0</v>
      </c>
      <c r="M737" s="886">
        <f>M738+M739</f>
        <v>0</v>
      </c>
      <c r="N737" s="886">
        <f>N738+N739</f>
        <v>0</v>
      </c>
      <c r="O737" s="886">
        <f>O740</f>
        <v>0</v>
      </c>
      <c r="P737" s="886">
        <f>IF(M737+O737=P738+P739+P740,M737+O737,"CHYBA")</f>
        <v>0</v>
      </c>
      <c r="Q737" s="886">
        <f>Q738+Q739</f>
        <v>0</v>
      </c>
      <c r="R737" s="886">
        <f>R738+R739</f>
        <v>0</v>
      </c>
      <c r="S737" s="886">
        <f>S740</f>
        <v>0</v>
      </c>
      <c r="T737" s="888">
        <f>IF(Q737+S737=T738+T739+T740,Q737+S737,"CHYBA")</f>
        <v>0</v>
      </c>
    </row>
    <row r="738" spans="1:20" ht="15" hidden="1" customHeight="1">
      <c r="A738" s="901" t="s">
        <v>73</v>
      </c>
      <c r="B738" s="885" t="s">
        <v>706</v>
      </c>
      <c r="C738" s="886" t="e">
        <f>ROUND((Q738-R738)/H738/12,0)</f>
        <v>#DIV/0!</v>
      </c>
      <c r="D738" s="886" t="e">
        <f>ROUND(R738/F738/12,0)</f>
        <v>#DIV/0!</v>
      </c>
      <c r="E738" s="906"/>
      <c r="F738" s="907"/>
      <c r="G738" s="907"/>
      <c r="H738" s="888">
        <f>E738+G738</f>
        <v>0</v>
      </c>
      <c r="I738" s="908"/>
      <c r="J738" s="909"/>
      <c r="K738" s="905" t="s">
        <v>706</v>
      </c>
      <c r="L738" s="905">
        <f>I738</f>
        <v>0</v>
      </c>
      <c r="M738" s="909"/>
      <c r="N738" s="909"/>
      <c r="O738" s="886" t="s">
        <v>706</v>
      </c>
      <c r="P738" s="886">
        <f>M738</f>
        <v>0</v>
      </c>
      <c r="Q738" s="886">
        <f>I738+M738</f>
        <v>0</v>
      </c>
      <c r="R738" s="886">
        <f>J738+N738</f>
        <v>0</v>
      </c>
      <c r="S738" s="886" t="s">
        <v>706</v>
      </c>
      <c r="T738" s="888">
        <f>Q738</f>
        <v>0</v>
      </c>
    </row>
    <row r="739" spans="1:20" ht="15" hidden="1" customHeight="1">
      <c r="A739" s="901" t="s">
        <v>74</v>
      </c>
      <c r="B739" s="885" t="s">
        <v>706</v>
      </c>
      <c r="C739" s="886" t="e">
        <f>ROUND((Q739-R739)/H739/12,0)</f>
        <v>#DIV/0!</v>
      </c>
      <c r="D739" s="886" t="e">
        <f>ROUND(R739/F739/12,0)</f>
        <v>#DIV/0!</v>
      </c>
      <c r="E739" s="906"/>
      <c r="F739" s="907"/>
      <c r="G739" s="907"/>
      <c r="H739" s="888">
        <f>E739+G739</f>
        <v>0</v>
      </c>
      <c r="I739" s="908"/>
      <c r="J739" s="909"/>
      <c r="K739" s="905" t="s">
        <v>706</v>
      </c>
      <c r="L739" s="905">
        <f>I739</f>
        <v>0</v>
      </c>
      <c r="M739" s="909"/>
      <c r="N739" s="909"/>
      <c r="O739" s="886" t="s">
        <v>706</v>
      </c>
      <c r="P739" s="886">
        <f>M739</f>
        <v>0</v>
      </c>
      <c r="Q739" s="886">
        <f>I739+M739</f>
        <v>0</v>
      </c>
      <c r="R739" s="886">
        <f>J739+N739</f>
        <v>0</v>
      </c>
      <c r="S739" s="886" t="s">
        <v>706</v>
      </c>
      <c r="T739" s="888">
        <f>Q739</f>
        <v>0</v>
      </c>
    </row>
    <row r="740" spans="1:20" ht="15" hidden="1" customHeight="1">
      <c r="A740" s="901" t="s">
        <v>75</v>
      </c>
      <c r="B740" s="885" t="s">
        <v>706</v>
      </c>
      <c r="C740" s="886" t="s">
        <v>706</v>
      </c>
      <c r="D740" s="886" t="s">
        <v>706</v>
      </c>
      <c r="E740" s="891" t="s">
        <v>706</v>
      </c>
      <c r="F740" s="892" t="s">
        <v>706</v>
      </c>
      <c r="G740" s="892" t="s">
        <v>706</v>
      </c>
      <c r="H740" s="893" t="s">
        <v>706</v>
      </c>
      <c r="I740" s="889" t="s">
        <v>706</v>
      </c>
      <c r="J740" s="886" t="s">
        <v>706</v>
      </c>
      <c r="K740" s="909"/>
      <c r="L740" s="905">
        <f>K740</f>
        <v>0</v>
      </c>
      <c r="M740" s="886" t="s">
        <v>706</v>
      </c>
      <c r="N740" s="886" t="s">
        <v>706</v>
      </c>
      <c r="O740" s="909"/>
      <c r="P740" s="886">
        <f>O740</f>
        <v>0</v>
      </c>
      <c r="Q740" s="886" t="s">
        <v>706</v>
      </c>
      <c r="R740" s="886" t="s">
        <v>706</v>
      </c>
      <c r="S740" s="886">
        <f>K740+O740</f>
        <v>0</v>
      </c>
      <c r="T740" s="888">
        <f>S740</f>
        <v>0</v>
      </c>
    </row>
    <row r="741" spans="1:20" ht="18" hidden="1" customHeight="1">
      <c r="A741" s="902" t="s">
        <v>708</v>
      </c>
      <c r="B741" s="903"/>
      <c r="C741" s="886" t="e">
        <f>ROUND((Q741-R741)/H741/12,0)</f>
        <v>#DIV/0!</v>
      </c>
      <c r="D741" s="886" t="e">
        <f>ROUND(R741/F741/12,0)</f>
        <v>#DIV/0!</v>
      </c>
      <c r="E741" s="891">
        <f>E742+E743</f>
        <v>0</v>
      </c>
      <c r="F741" s="892">
        <f>F742+F743</f>
        <v>0</v>
      </c>
      <c r="G741" s="892">
        <f>G742+G743</f>
        <v>0</v>
      </c>
      <c r="H741" s="893">
        <f>IF(E741+G741=H742+H743,E741+G741, "CHYBA")</f>
        <v>0</v>
      </c>
      <c r="I741" s="889">
        <f>I742+I743</f>
        <v>0</v>
      </c>
      <c r="J741" s="886">
        <f t="shared" ref="J741" si="235">J742+J743</f>
        <v>0</v>
      </c>
      <c r="K741" s="886">
        <f>K744</f>
        <v>0</v>
      </c>
      <c r="L741" s="886">
        <f>IF(I741+K741=L742+L743+L744,I741+K741,"CHYBA")</f>
        <v>0</v>
      </c>
      <c r="M741" s="886">
        <f>M742+M743</f>
        <v>0</v>
      </c>
      <c r="N741" s="886">
        <f>N742+N743</f>
        <v>0</v>
      </c>
      <c r="O741" s="886">
        <f>O744</f>
        <v>0</v>
      </c>
      <c r="P741" s="886">
        <f>IF(M741+O741=P742+P743+P744,M741+O741,"CHYBA")</f>
        <v>0</v>
      </c>
      <c r="Q741" s="886">
        <f>Q742+Q743</f>
        <v>0</v>
      </c>
      <c r="R741" s="886">
        <f>R742+R743</f>
        <v>0</v>
      </c>
      <c r="S741" s="886">
        <f>S744</f>
        <v>0</v>
      </c>
      <c r="T741" s="888">
        <f>IF(Q741+S741=T742+T743+T744,Q741+S741,"CHYBA")</f>
        <v>0</v>
      </c>
    </row>
    <row r="742" spans="1:20" ht="15" hidden="1" customHeight="1">
      <c r="A742" s="901" t="s">
        <v>73</v>
      </c>
      <c r="B742" s="885" t="s">
        <v>706</v>
      </c>
      <c r="C742" s="886" t="e">
        <f>ROUND((Q742-R742)/H742/12,0)</f>
        <v>#DIV/0!</v>
      </c>
      <c r="D742" s="886" t="e">
        <f>ROUND(R742/F742/12,0)</f>
        <v>#DIV/0!</v>
      </c>
      <c r="E742" s="906"/>
      <c r="F742" s="907"/>
      <c r="G742" s="907"/>
      <c r="H742" s="888">
        <f>E742+G742</f>
        <v>0</v>
      </c>
      <c r="I742" s="908"/>
      <c r="J742" s="909"/>
      <c r="K742" s="886" t="s">
        <v>706</v>
      </c>
      <c r="L742" s="886">
        <f>I742</f>
        <v>0</v>
      </c>
      <c r="M742" s="909"/>
      <c r="N742" s="909"/>
      <c r="O742" s="886" t="s">
        <v>706</v>
      </c>
      <c r="P742" s="886">
        <f>M742</f>
        <v>0</v>
      </c>
      <c r="Q742" s="886">
        <f>I742+M742</f>
        <v>0</v>
      </c>
      <c r="R742" s="886">
        <f>J742+N742</f>
        <v>0</v>
      </c>
      <c r="S742" s="886" t="s">
        <v>706</v>
      </c>
      <c r="T742" s="888">
        <f>Q742</f>
        <v>0</v>
      </c>
    </row>
    <row r="743" spans="1:20" ht="15" hidden="1" customHeight="1">
      <c r="A743" s="901" t="s">
        <v>74</v>
      </c>
      <c r="B743" s="885" t="s">
        <v>706</v>
      </c>
      <c r="C743" s="886" t="e">
        <f>ROUND((Q743-R743)/H743/12,0)</f>
        <v>#DIV/0!</v>
      </c>
      <c r="D743" s="886" t="e">
        <f>ROUND(R743/F743/12,0)</f>
        <v>#DIV/0!</v>
      </c>
      <c r="E743" s="906"/>
      <c r="F743" s="907"/>
      <c r="G743" s="907"/>
      <c r="H743" s="888">
        <f>E743+G743</f>
        <v>0</v>
      </c>
      <c r="I743" s="908"/>
      <c r="J743" s="909"/>
      <c r="K743" s="886" t="s">
        <v>706</v>
      </c>
      <c r="L743" s="886">
        <f>I743</f>
        <v>0</v>
      </c>
      <c r="M743" s="909"/>
      <c r="N743" s="909"/>
      <c r="O743" s="886" t="s">
        <v>706</v>
      </c>
      <c r="P743" s="886">
        <f>M743</f>
        <v>0</v>
      </c>
      <c r="Q743" s="886">
        <f>I743+M743</f>
        <v>0</v>
      </c>
      <c r="R743" s="886">
        <f>J743+N743</f>
        <v>0</v>
      </c>
      <c r="S743" s="886" t="s">
        <v>706</v>
      </c>
      <c r="T743" s="888">
        <f>Q743</f>
        <v>0</v>
      </c>
    </row>
    <row r="744" spans="1:20" ht="15" hidden="1" customHeight="1">
      <c r="A744" s="901" t="s">
        <v>75</v>
      </c>
      <c r="B744" s="885" t="s">
        <v>706</v>
      </c>
      <c r="C744" s="886" t="s">
        <v>706</v>
      </c>
      <c r="D744" s="886" t="s">
        <v>706</v>
      </c>
      <c r="E744" s="891" t="s">
        <v>706</v>
      </c>
      <c r="F744" s="892" t="s">
        <v>706</v>
      </c>
      <c r="G744" s="892" t="s">
        <v>706</v>
      </c>
      <c r="H744" s="893" t="s">
        <v>706</v>
      </c>
      <c r="I744" s="889" t="s">
        <v>706</v>
      </c>
      <c r="J744" s="886" t="s">
        <v>706</v>
      </c>
      <c r="K744" s="909"/>
      <c r="L744" s="886">
        <f>K744</f>
        <v>0</v>
      </c>
      <c r="M744" s="886" t="s">
        <v>706</v>
      </c>
      <c r="N744" s="886" t="s">
        <v>706</v>
      </c>
      <c r="O744" s="909"/>
      <c r="P744" s="886">
        <f>O744</f>
        <v>0</v>
      </c>
      <c r="Q744" s="886" t="s">
        <v>706</v>
      </c>
      <c r="R744" s="886" t="s">
        <v>706</v>
      </c>
      <c r="S744" s="886">
        <f>K744+O744</f>
        <v>0</v>
      </c>
      <c r="T744" s="888">
        <f>S744</f>
        <v>0</v>
      </c>
    </row>
    <row r="745" spans="1:20" ht="18" hidden="1" customHeight="1">
      <c r="A745" s="902" t="s">
        <v>708</v>
      </c>
      <c r="B745" s="903"/>
      <c r="C745" s="886" t="e">
        <f>ROUND((Q745-R745)/H745/12,0)</f>
        <v>#DIV/0!</v>
      </c>
      <c r="D745" s="886" t="e">
        <f>ROUND(R745/F745/12,0)</f>
        <v>#DIV/0!</v>
      </c>
      <c r="E745" s="891">
        <f>E746+E747</f>
        <v>0</v>
      </c>
      <c r="F745" s="892">
        <f>F746+F747</f>
        <v>0</v>
      </c>
      <c r="G745" s="892">
        <f>G746+G747</f>
        <v>0</v>
      </c>
      <c r="H745" s="893">
        <f>IF(E745+G745=H746+H747,E745+G745, "CHYBA")</f>
        <v>0</v>
      </c>
      <c r="I745" s="889">
        <f>I746+I747</f>
        <v>0</v>
      </c>
      <c r="J745" s="886">
        <f t="shared" ref="J745" si="236">J746+J747</f>
        <v>0</v>
      </c>
      <c r="K745" s="886">
        <f>K748</f>
        <v>0</v>
      </c>
      <c r="L745" s="886">
        <f>IF(I745+K745=L746+L747+L748,I745+K745,"CHYBA")</f>
        <v>0</v>
      </c>
      <c r="M745" s="886">
        <f>M746+M747</f>
        <v>0</v>
      </c>
      <c r="N745" s="886">
        <f>N746+N747</f>
        <v>0</v>
      </c>
      <c r="O745" s="886">
        <f>O748</f>
        <v>0</v>
      </c>
      <c r="P745" s="886">
        <f>IF(M745+O745=P746+P747+P748,M745+O745,"CHYBA")</f>
        <v>0</v>
      </c>
      <c r="Q745" s="886">
        <f>Q746+Q747</f>
        <v>0</v>
      </c>
      <c r="R745" s="886">
        <f>R746+R747</f>
        <v>0</v>
      </c>
      <c r="S745" s="886">
        <f>S748</f>
        <v>0</v>
      </c>
      <c r="T745" s="888">
        <f>IF(Q745+S745=T746+T747+T748,Q745+S745,"CHYBA")</f>
        <v>0</v>
      </c>
    </row>
    <row r="746" spans="1:20" ht="15" hidden="1" customHeight="1">
      <c r="A746" s="901" t="s">
        <v>73</v>
      </c>
      <c r="B746" s="885" t="s">
        <v>706</v>
      </c>
      <c r="C746" s="886" t="e">
        <f>ROUND((Q746-R746)/H746/12,0)</f>
        <v>#DIV/0!</v>
      </c>
      <c r="D746" s="886" t="e">
        <f>ROUND(R746/F746/12,0)</f>
        <v>#DIV/0!</v>
      </c>
      <c r="E746" s="906"/>
      <c r="F746" s="907"/>
      <c r="G746" s="907"/>
      <c r="H746" s="888">
        <f>E746+G746</f>
        <v>0</v>
      </c>
      <c r="I746" s="908"/>
      <c r="J746" s="909"/>
      <c r="K746" s="886" t="s">
        <v>706</v>
      </c>
      <c r="L746" s="886">
        <f>I746</f>
        <v>0</v>
      </c>
      <c r="M746" s="909"/>
      <c r="N746" s="909"/>
      <c r="O746" s="886" t="s">
        <v>706</v>
      </c>
      <c r="P746" s="886">
        <f>M746</f>
        <v>0</v>
      </c>
      <c r="Q746" s="886">
        <f>I746+M746</f>
        <v>0</v>
      </c>
      <c r="R746" s="886">
        <f>J746+N746</f>
        <v>0</v>
      </c>
      <c r="S746" s="886" t="s">
        <v>706</v>
      </c>
      <c r="T746" s="888">
        <f>Q746</f>
        <v>0</v>
      </c>
    </row>
    <row r="747" spans="1:20" ht="15" hidden="1" customHeight="1">
      <c r="A747" s="901" t="s">
        <v>74</v>
      </c>
      <c r="B747" s="885" t="s">
        <v>706</v>
      </c>
      <c r="C747" s="886" t="e">
        <f>ROUND((Q747-R747)/H747/12,0)</f>
        <v>#DIV/0!</v>
      </c>
      <c r="D747" s="886" t="e">
        <f>ROUND(R747/F747/12,0)</f>
        <v>#DIV/0!</v>
      </c>
      <c r="E747" s="906"/>
      <c r="F747" s="907"/>
      <c r="G747" s="907"/>
      <c r="H747" s="888">
        <f>E747+G747</f>
        <v>0</v>
      </c>
      <c r="I747" s="908"/>
      <c r="J747" s="909"/>
      <c r="K747" s="886" t="s">
        <v>706</v>
      </c>
      <c r="L747" s="886">
        <f>I747</f>
        <v>0</v>
      </c>
      <c r="M747" s="909"/>
      <c r="N747" s="909"/>
      <c r="O747" s="886" t="s">
        <v>706</v>
      </c>
      <c r="P747" s="886">
        <f>M747</f>
        <v>0</v>
      </c>
      <c r="Q747" s="886">
        <f>I747+M747</f>
        <v>0</v>
      </c>
      <c r="R747" s="886">
        <f>J747+N747</f>
        <v>0</v>
      </c>
      <c r="S747" s="886" t="s">
        <v>706</v>
      </c>
      <c r="T747" s="888">
        <f>Q747</f>
        <v>0</v>
      </c>
    </row>
    <row r="748" spans="1:20" ht="15" hidden="1" customHeight="1">
      <c r="A748" s="901" t="s">
        <v>75</v>
      </c>
      <c r="B748" s="885" t="s">
        <v>706</v>
      </c>
      <c r="C748" s="886" t="s">
        <v>706</v>
      </c>
      <c r="D748" s="886" t="s">
        <v>706</v>
      </c>
      <c r="E748" s="891" t="s">
        <v>706</v>
      </c>
      <c r="F748" s="892" t="s">
        <v>706</v>
      </c>
      <c r="G748" s="892" t="s">
        <v>706</v>
      </c>
      <c r="H748" s="893" t="s">
        <v>706</v>
      </c>
      <c r="I748" s="889" t="s">
        <v>706</v>
      </c>
      <c r="J748" s="886" t="s">
        <v>706</v>
      </c>
      <c r="K748" s="909"/>
      <c r="L748" s="886">
        <f>K748</f>
        <v>0</v>
      </c>
      <c r="M748" s="886" t="s">
        <v>706</v>
      </c>
      <c r="N748" s="886" t="s">
        <v>706</v>
      </c>
      <c r="O748" s="909"/>
      <c r="P748" s="886">
        <f>O748</f>
        <v>0</v>
      </c>
      <c r="Q748" s="886" t="s">
        <v>706</v>
      </c>
      <c r="R748" s="886" t="s">
        <v>706</v>
      </c>
      <c r="S748" s="886">
        <f>K748+O748</f>
        <v>0</v>
      </c>
      <c r="T748" s="888">
        <f>S748</f>
        <v>0</v>
      </c>
    </row>
    <row r="749" spans="1:20" ht="18" hidden="1" customHeight="1">
      <c r="A749" s="902" t="s">
        <v>708</v>
      </c>
      <c r="B749" s="903"/>
      <c r="C749" s="886" t="e">
        <f>ROUND((Q749-R749)/H749/12,0)</f>
        <v>#DIV/0!</v>
      </c>
      <c r="D749" s="886" t="e">
        <f>ROUND(R749/F749/12,0)</f>
        <v>#DIV/0!</v>
      </c>
      <c r="E749" s="891">
        <f>E750+E751</f>
        <v>0</v>
      </c>
      <c r="F749" s="892">
        <f>F750+F751</f>
        <v>0</v>
      </c>
      <c r="G749" s="892">
        <f>G750+G751</f>
        <v>0</v>
      </c>
      <c r="H749" s="893">
        <f>IF(E749+G749=H750+H751,E749+G749, "CHYBA")</f>
        <v>0</v>
      </c>
      <c r="I749" s="889">
        <f>I750+I751</f>
        <v>0</v>
      </c>
      <c r="J749" s="886">
        <f t="shared" ref="J749" si="237">J750+J751</f>
        <v>0</v>
      </c>
      <c r="K749" s="886">
        <f>K752</f>
        <v>0</v>
      </c>
      <c r="L749" s="886">
        <f>IF(I749+K749=L750+L751+L752,I749+K749,"CHYBA")</f>
        <v>0</v>
      </c>
      <c r="M749" s="886">
        <f>M750+M751</f>
        <v>0</v>
      </c>
      <c r="N749" s="886">
        <f>N750+N751</f>
        <v>0</v>
      </c>
      <c r="O749" s="886">
        <f>O752</f>
        <v>0</v>
      </c>
      <c r="P749" s="886">
        <f>IF(M749+O749=P750+P751+P752,M749+O749,"CHYBA")</f>
        <v>0</v>
      </c>
      <c r="Q749" s="886">
        <f>Q750+Q751</f>
        <v>0</v>
      </c>
      <c r="R749" s="886">
        <f>R750+R751</f>
        <v>0</v>
      </c>
      <c r="S749" s="886">
        <f>S752</f>
        <v>0</v>
      </c>
      <c r="T749" s="888">
        <f>IF(Q749+S749=T750+T751+T752,Q749+S749,"CHYBA")</f>
        <v>0</v>
      </c>
    </row>
    <row r="750" spans="1:20" ht="15" hidden="1" customHeight="1">
      <c r="A750" s="901" t="s">
        <v>73</v>
      </c>
      <c r="B750" s="885" t="s">
        <v>706</v>
      </c>
      <c r="C750" s="886" t="e">
        <f>ROUND((Q750-R750)/H750/12,0)</f>
        <v>#DIV/0!</v>
      </c>
      <c r="D750" s="886" t="e">
        <f>ROUND(R750/F750/12,0)</f>
        <v>#DIV/0!</v>
      </c>
      <c r="E750" s="906"/>
      <c r="F750" s="907"/>
      <c r="G750" s="907"/>
      <c r="H750" s="888">
        <f>E750+G750</f>
        <v>0</v>
      </c>
      <c r="I750" s="908"/>
      <c r="J750" s="909"/>
      <c r="K750" s="886" t="s">
        <v>706</v>
      </c>
      <c r="L750" s="886">
        <f>I750</f>
        <v>0</v>
      </c>
      <c r="M750" s="909"/>
      <c r="N750" s="909"/>
      <c r="O750" s="886" t="s">
        <v>706</v>
      </c>
      <c r="P750" s="886">
        <f>M750</f>
        <v>0</v>
      </c>
      <c r="Q750" s="886">
        <f>I750+M750</f>
        <v>0</v>
      </c>
      <c r="R750" s="886">
        <f>J750+N750</f>
        <v>0</v>
      </c>
      <c r="S750" s="886" t="s">
        <v>706</v>
      </c>
      <c r="T750" s="888">
        <f>Q750</f>
        <v>0</v>
      </c>
    </row>
    <row r="751" spans="1:20" ht="15" hidden="1" customHeight="1">
      <c r="A751" s="901" t="s">
        <v>74</v>
      </c>
      <c r="B751" s="885" t="s">
        <v>706</v>
      </c>
      <c r="C751" s="886" t="e">
        <f>ROUND((Q751-R751)/H751/12,0)</f>
        <v>#DIV/0!</v>
      </c>
      <c r="D751" s="886" t="e">
        <f>ROUND(R751/F751/12,0)</f>
        <v>#DIV/0!</v>
      </c>
      <c r="E751" s="906"/>
      <c r="F751" s="907"/>
      <c r="G751" s="907"/>
      <c r="H751" s="888">
        <f>E751+G751</f>
        <v>0</v>
      </c>
      <c r="I751" s="908"/>
      <c r="J751" s="909"/>
      <c r="K751" s="886" t="s">
        <v>706</v>
      </c>
      <c r="L751" s="886">
        <f>I751</f>
        <v>0</v>
      </c>
      <c r="M751" s="909"/>
      <c r="N751" s="909"/>
      <c r="O751" s="886" t="s">
        <v>706</v>
      </c>
      <c r="P751" s="886">
        <f>M751</f>
        <v>0</v>
      </c>
      <c r="Q751" s="886">
        <f>I751+M751</f>
        <v>0</v>
      </c>
      <c r="R751" s="886">
        <f>J751+N751</f>
        <v>0</v>
      </c>
      <c r="S751" s="886" t="s">
        <v>706</v>
      </c>
      <c r="T751" s="888">
        <f>Q751</f>
        <v>0</v>
      </c>
    </row>
    <row r="752" spans="1:20" ht="15" hidden="1" customHeight="1">
      <c r="A752" s="901" t="s">
        <v>75</v>
      </c>
      <c r="B752" s="885" t="s">
        <v>706</v>
      </c>
      <c r="C752" s="886" t="s">
        <v>706</v>
      </c>
      <c r="D752" s="886" t="s">
        <v>706</v>
      </c>
      <c r="E752" s="891" t="s">
        <v>706</v>
      </c>
      <c r="F752" s="892" t="s">
        <v>706</v>
      </c>
      <c r="G752" s="892" t="s">
        <v>706</v>
      </c>
      <c r="H752" s="893" t="s">
        <v>706</v>
      </c>
      <c r="I752" s="889" t="s">
        <v>706</v>
      </c>
      <c r="J752" s="886" t="s">
        <v>706</v>
      </c>
      <c r="K752" s="909"/>
      <c r="L752" s="886">
        <f>K752</f>
        <v>0</v>
      </c>
      <c r="M752" s="886" t="s">
        <v>706</v>
      </c>
      <c r="N752" s="886" t="s">
        <v>706</v>
      </c>
      <c r="O752" s="909"/>
      <c r="P752" s="886">
        <f>O752</f>
        <v>0</v>
      </c>
      <c r="Q752" s="886" t="s">
        <v>706</v>
      </c>
      <c r="R752" s="886" t="s">
        <v>706</v>
      </c>
      <c r="S752" s="886">
        <f>K752+O752</f>
        <v>0</v>
      </c>
      <c r="T752" s="888">
        <f>S752</f>
        <v>0</v>
      </c>
    </row>
    <row r="753" spans="1:20" ht="18" hidden="1" customHeight="1">
      <c r="A753" s="902" t="s">
        <v>708</v>
      </c>
      <c r="B753" s="903"/>
      <c r="C753" s="886" t="e">
        <f>ROUND((Q753-R753)/H753/12,0)</f>
        <v>#DIV/0!</v>
      </c>
      <c r="D753" s="886" t="e">
        <f>ROUND(R753/F753/12,0)</f>
        <v>#DIV/0!</v>
      </c>
      <c r="E753" s="891">
        <f>E754+E755</f>
        <v>0</v>
      </c>
      <c r="F753" s="892">
        <f>F754+F755</f>
        <v>0</v>
      </c>
      <c r="G753" s="892">
        <f>G754+G755</f>
        <v>0</v>
      </c>
      <c r="H753" s="893">
        <f>IF(E753+G753=H754+H755,E753+G753, "CHYBA")</f>
        <v>0</v>
      </c>
      <c r="I753" s="889">
        <f>I754+I755</f>
        <v>0</v>
      </c>
      <c r="J753" s="886">
        <f t="shared" ref="J753" si="238">J754+J755</f>
        <v>0</v>
      </c>
      <c r="K753" s="886">
        <f>K756</f>
        <v>0</v>
      </c>
      <c r="L753" s="886">
        <f>IF(I753+K753=L754+L755+L756,I753+K753,"CHYBA")</f>
        <v>0</v>
      </c>
      <c r="M753" s="886">
        <f>M754+M755</f>
        <v>0</v>
      </c>
      <c r="N753" s="886">
        <f>N754+N755</f>
        <v>0</v>
      </c>
      <c r="O753" s="886">
        <f>O756</f>
        <v>0</v>
      </c>
      <c r="P753" s="886">
        <f>IF(M753+O753=P754+P755+P756,M753+O753,"CHYBA")</f>
        <v>0</v>
      </c>
      <c r="Q753" s="886">
        <f>Q754+Q755</f>
        <v>0</v>
      </c>
      <c r="R753" s="886">
        <f>R754+R755</f>
        <v>0</v>
      </c>
      <c r="S753" s="886">
        <f>S756</f>
        <v>0</v>
      </c>
      <c r="T753" s="888">
        <f>IF(Q753+S753=T754+T755+T756,Q753+S753,"CHYBA")</f>
        <v>0</v>
      </c>
    </row>
    <row r="754" spans="1:20" ht="15" hidden="1" customHeight="1">
      <c r="A754" s="901" t="s">
        <v>73</v>
      </c>
      <c r="B754" s="885" t="s">
        <v>706</v>
      </c>
      <c r="C754" s="886" t="e">
        <f>ROUND((Q754-R754)/H754/12,0)</f>
        <v>#DIV/0!</v>
      </c>
      <c r="D754" s="886" t="e">
        <f>ROUND(R754/F754/12,0)</f>
        <v>#DIV/0!</v>
      </c>
      <c r="E754" s="906"/>
      <c r="F754" s="907"/>
      <c r="G754" s="907"/>
      <c r="H754" s="888">
        <f>E754+G754</f>
        <v>0</v>
      </c>
      <c r="I754" s="908"/>
      <c r="J754" s="909"/>
      <c r="K754" s="886" t="s">
        <v>706</v>
      </c>
      <c r="L754" s="886">
        <f>I754</f>
        <v>0</v>
      </c>
      <c r="M754" s="909"/>
      <c r="N754" s="909"/>
      <c r="O754" s="886" t="s">
        <v>706</v>
      </c>
      <c r="P754" s="886">
        <f>M754</f>
        <v>0</v>
      </c>
      <c r="Q754" s="886">
        <f>I754+M754</f>
        <v>0</v>
      </c>
      <c r="R754" s="886">
        <f>J754+N754</f>
        <v>0</v>
      </c>
      <c r="S754" s="886" t="s">
        <v>706</v>
      </c>
      <c r="T754" s="888">
        <f>Q754</f>
        <v>0</v>
      </c>
    </row>
    <row r="755" spans="1:20" ht="15" hidden="1" customHeight="1">
      <c r="A755" s="901" t="s">
        <v>74</v>
      </c>
      <c r="B755" s="885" t="s">
        <v>706</v>
      </c>
      <c r="C755" s="886" t="e">
        <f>ROUND((Q755-R755)/H755/12,0)</f>
        <v>#DIV/0!</v>
      </c>
      <c r="D755" s="886" t="e">
        <f>ROUND(R755/F755/12,0)</f>
        <v>#DIV/0!</v>
      </c>
      <c r="E755" s="906"/>
      <c r="F755" s="907"/>
      <c r="G755" s="907"/>
      <c r="H755" s="888">
        <f>E755+G755</f>
        <v>0</v>
      </c>
      <c r="I755" s="908"/>
      <c r="J755" s="909"/>
      <c r="K755" s="886" t="s">
        <v>706</v>
      </c>
      <c r="L755" s="886">
        <f>I755</f>
        <v>0</v>
      </c>
      <c r="M755" s="909"/>
      <c r="N755" s="909"/>
      <c r="O755" s="886" t="s">
        <v>706</v>
      </c>
      <c r="P755" s="886">
        <f>M755</f>
        <v>0</v>
      </c>
      <c r="Q755" s="886">
        <f>I755+M755</f>
        <v>0</v>
      </c>
      <c r="R755" s="886">
        <f>J755+N755</f>
        <v>0</v>
      </c>
      <c r="S755" s="886" t="s">
        <v>706</v>
      </c>
      <c r="T755" s="888">
        <f>Q755</f>
        <v>0</v>
      </c>
    </row>
    <row r="756" spans="1:20" ht="15" hidden="1" customHeight="1">
      <c r="A756" s="901" t="s">
        <v>75</v>
      </c>
      <c r="B756" s="885" t="s">
        <v>706</v>
      </c>
      <c r="C756" s="886" t="s">
        <v>706</v>
      </c>
      <c r="D756" s="886" t="s">
        <v>706</v>
      </c>
      <c r="E756" s="891" t="s">
        <v>706</v>
      </c>
      <c r="F756" s="892" t="s">
        <v>706</v>
      </c>
      <c r="G756" s="892" t="s">
        <v>706</v>
      </c>
      <c r="H756" s="893" t="s">
        <v>706</v>
      </c>
      <c r="I756" s="889" t="s">
        <v>706</v>
      </c>
      <c r="J756" s="886" t="s">
        <v>706</v>
      </c>
      <c r="K756" s="909"/>
      <c r="L756" s="886">
        <f>K756</f>
        <v>0</v>
      </c>
      <c r="M756" s="886" t="s">
        <v>706</v>
      </c>
      <c r="N756" s="886" t="s">
        <v>706</v>
      </c>
      <c r="O756" s="909"/>
      <c r="P756" s="886">
        <f>O756</f>
        <v>0</v>
      </c>
      <c r="Q756" s="886" t="s">
        <v>706</v>
      </c>
      <c r="R756" s="886" t="s">
        <v>706</v>
      </c>
      <c r="S756" s="886">
        <f>K756+O756</f>
        <v>0</v>
      </c>
      <c r="T756" s="888">
        <f>S756</f>
        <v>0</v>
      </c>
    </row>
    <row r="757" spans="1:20" ht="18" hidden="1" customHeight="1">
      <c r="A757" s="902" t="s">
        <v>708</v>
      </c>
      <c r="B757" s="903"/>
      <c r="C757" s="886" t="e">
        <f>ROUND((Q757-R757)/H757/12,0)</f>
        <v>#DIV/0!</v>
      </c>
      <c r="D757" s="886" t="e">
        <f>ROUND(R757/F757/12,0)</f>
        <v>#DIV/0!</v>
      </c>
      <c r="E757" s="891">
        <f>E758+E759</f>
        <v>0</v>
      </c>
      <c r="F757" s="892">
        <f>F758+F759</f>
        <v>0</v>
      </c>
      <c r="G757" s="892">
        <f>G758+G759</f>
        <v>0</v>
      </c>
      <c r="H757" s="893">
        <f>IF(E757+G757=H758+H759,E757+G757, "CHYBA")</f>
        <v>0</v>
      </c>
      <c r="I757" s="889">
        <f>I758+I759</f>
        <v>0</v>
      </c>
      <c r="J757" s="886">
        <f t="shared" ref="J757" si="239">J758+J759</f>
        <v>0</v>
      </c>
      <c r="K757" s="886">
        <f>K760</f>
        <v>0</v>
      </c>
      <c r="L757" s="886">
        <f>IF(I757+K757=L758+L759+L760,I757+K757,"CHYBA")</f>
        <v>0</v>
      </c>
      <c r="M757" s="886">
        <f>M758+M759</f>
        <v>0</v>
      </c>
      <c r="N757" s="886">
        <f>N758+N759</f>
        <v>0</v>
      </c>
      <c r="O757" s="886">
        <f>O760</f>
        <v>0</v>
      </c>
      <c r="P757" s="886">
        <f>IF(M757+O757=P758+P759+P760,M757+O757,"CHYBA")</f>
        <v>0</v>
      </c>
      <c r="Q757" s="886">
        <f>Q758+Q759</f>
        <v>0</v>
      </c>
      <c r="R757" s="886">
        <f>R758+R759</f>
        <v>0</v>
      </c>
      <c r="S757" s="886">
        <f>S760</f>
        <v>0</v>
      </c>
      <c r="T757" s="888">
        <f>IF(Q757+S757=T758+T759+T760,Q757+S757,"CHYBA")</f>
        <v>0</v>
      </c>
    </row>
    <row r="758" spans="1:20" ht="15" hidden="1" customHeight="1">
      <c r="A758" s="901" t="s">
        <v>73</v>
      </c>
      <c r="B758" s="885" t="s">
        <v>706</v>
      </c>
      <c r="C758" s="886" t="e">
        <f>ROUND((Q758-R758)/H758/12,0)</f>
        <v>#DIV/0!</v>
      </c>
      <c r="D758" s="886" t="e">
        <f>ROUND(R758/F758/12,0)</f>
        <v>#DIV/0!</v>
      </c>
      <c r="E758" s="906"/>
      <c r="F758" s="907"/>
      <c r="G758" s="907"/>
      <c r="H758" s="888">
        <f>E758+G758</f>
        <v>0</v>
      </c>
      <c r="I758" s="908"/>
      <c r="J758" s="909"/>
      <c r="K758" s="886" t="s">
        <v>706</v>
      </c>
      <c r="L758" s="886">
        <f>I758</f>
        <v>0</v>
      </c>
      <c r="M758" s="909"/>
      <c r="N758" s="909"/>
      <c r="O758" s="886" t="s">
        <v>706</v>
      </c>
      <c r="P758" s="886">
        <f>M758</f>
        <v>0</v>
      </c>
      <c r="Q758" s="886">
        <f>I758+M758</f>
        <v>0</v>
      </c>
      <c r="R758" s="886">
        <f>J758+N758</f>
        <v>0</v>
      </c>
      <c r="S758" s="886" t="s">
        <v>706</v>
      </c>
      <c r="T758" s="888">
        <f>Q758</f>
        <v>0</v>
      </c>
    </row>
    <row r="759" spans="1:20" ht="15" hidden="1" customHeight="1">
      <c r="A759" s="901" t="s">
        <v>74</v>
      </c>
      <c r="B759" s="885" t="s">
        <v>706</v>
      </c>
      <c r="C759" s="886" t="e">
        <f>ROUND((Q759-R759)/H759/12,0)</f>
        <v>#DIV/0!</v>
      </c>
      <c r="D759" s="886" t="e">
        <f>ROUND(R759/F759/12,0)</f>
        <v>#DIV/0!</v>
      </c>
      <c r="E759" s="906"/>
      <c r="F759" s="907"/>
      <c r="G759" s="907"/>
      <c r="H759" s="888">
        <f>E759+G759</f>
        <v>0</v>
      </c>
      <c r="I759" s="908"/>
      <c r="J759" s="909"/>
      <c r="K759" s="886" t="s">
        <v>706</v>
      </c>
      <c r="L759" s="886">
        <f>I759</f>
        <v>0</v>
      </c>
      <c r="M759" s="909"/>
      <c r="N759" s="909"/>
      <c r="O759" s="886" t="s">
        <v>706</v>
      </c>
      <c r="P759" s="886">
        <f>M759</f>
        <v>0</v>
      </c>
      <c r="Q759" s="886">
        <f>I759+M759</f>
        <v>0</v>
      </c>
      <c r="R759" s="886">
        <f>J759+N759</f>
        <v>0</v>
      </c>
      <c r="S759" s="886" t="s">
        <v>706</v>
      </c>
      <c r="T759" s="888">
        <f>Q759</f>
        <v>0</v>
      </c>
    </row>
    <row r="760" spans="1:20" ht="15" hidden="1" customHeight="1">
      <c r="A760" s="901" t="s">
        <v>75</v>
      </c>
      <c r="B760" s="885" t="s">
        <v>706</v>
      </c>
      <c r="C760" s="886" t="s">
        <v>706</v>
      </c>
      <c r="D760" s="886" t="s">
        <v>706</v>
      </c>
      <c r="E760" s="891" t="s">
        <v>706</v>
      </c>
      <c r="F760" s="892" t="s">
        <v>706</v>
      </c>
      <c r="G760" s="892" t="s">
        <v>706</v>
      </c>
      <c r="H760" s="893" t="s">
        <v>706</v>
      </c>
      <c r="I760" s="889" t="s">
        <v>706</v>
      </c>
      <c r="J760" s="886" t="s">
        <v>706</v>
      </c>
      <c r="K760" s="909"/>
      <c r="L760" s="886">
        <f>K760</f>
        <v>0</v>
      </c>
      <c r="M760" s="886" t="s">
        <v>706</v>
      </c>
      <c r="N760" s="886" t="s">
        <v>706</v>
      </c>
      <c r="O760" s="909"/>
      <c r="P760" s="886">
        <f>O760</f>
        <v>0</v>
      </c>
      <c r="Q760" s="886" t="s">
        <v>706</v>
      </c>
      <c r="R760" s="886" t="s">
        <v>706</v>
      </c>
      <c r="S760" s="886">
        <f>K760+O760</f>
        <v>0</v>
      </c>
      <c r="T760" s="888">
        <f>S760</f>
        <v>0</v>
      </c>
    </row>
    <row r="761" spans="1:20" ht="18" hidden="1" customHeight="1">
      <c r="A761" s="902" t="s">
        <v>708</v>
      </c>
      <c r="B761" s="903"/>
      <c r="C761" s="886" t="e">
        <f>ROUND((Q761-R761)/H761/12,0)</f>
        <v>#DIV/0!</v>
      </c>
      <c r="D761" s="886" t="e">
        <f>ROUND(R761/F761/12,0)</f>
        <v>#DIV/0!</v>
      </c>
      <c r="E761" s="891">
        <f>E762+E763</f>
        <v>0</v>
      </c>
      <c r="F761" s="892">
        <f>F762+F763</f>
        <v>0</v>
      </c>
      <c r="G761" s="892">
        <f>G762+G763</f>
        <v>0</v>
      </c>
      <c r="H761" s="893">
        <f>IF(E761+G761=H762+H763,E761+G761, "CHYBA")</f>
        <v>0</v>
      </c>
      <c r="I761" s="889">
        <f>I762+I763</f>
        <v>0</v>
      </c>
      <c r="J761" s="886">
        <f t="shared" ref="J761" si="240">J762+J763</f>
        <v>0</v>
      </c>
      <c r="K761" s="886">
        <f>K764</f>
        <v>0</v>
      </c>
      <c r="L761" s="886">
        <f>IF(I761+K761=L762+L763+L764,I761+K761,"CHYBA")</f>
        <v>0</v>
      </c>
      <c r="M761" s="886">
        <f>M762+M763</f>
        <v>0</v>
      </c>
      <c r="N761" s="886">
        <f>N762+N763</f>
        <v>0</v>
      </c>
      <c r="O761" s="886">
        <f>O764</f>
        <v>0</v>
      </c>
      <c r="P761" s="886">
        <f>IF(M761+O761=P762+P763+P764,M761+O761,"CHYBA")</f>
        <v>0</v>
      </c>
      <c r="Q761" s="886">
        <f>Q762+Q763</f>
        <v>0</v>
      </c>
      <c r="R761" s="886">
        <f>R762+R763</f>
        <v>0</v>
      </c>
      <c r="S761" s="886">
        <f>S764</f>
        <v>0</v>
      </c>
      <c r="T761" s="888">
        <f>IF(Q761+S761=T762+T763+T764,Q761+S761,"CHYBA")</f>
        <v>0</v>
      </c>
    </row>
    <row r="762" spans="1:20" ht="15" hidden="1" customHeight="1">
      <c r="A762" s="901" t="s">
        <v>73</v>
      </c>
      <c r="B762" s="885" t="s">
        <v>706</v>
      </c>
      <c r="C762" s="886" t="e">
        <f>ROUND((Q762-R762)/H762/12,0)</f>
        <v>#DIV/0!</v>
      </c>
      <c r="D762" s="886" t="e">
        <f>ROUND(R762/F762/12,0)</f>
        <v>#DIV/0!</v>
      </c>
      <c r="E762" s="906"/>
      <c r="F762" s="907"/>
      <c r="G762" s="907"/>
      <c r="H762" s="888">
        <f>E762+G762</f>
        <v>0</v>
      </c>
      <c r="I762" s="908"/>
      <c r="J762" s="909"/>
      <c r="K762" s="886" t="s">
        <v>706</v>
      </c>
      <c r="L762" s="886">
        <f>I762</f>
        <v>0</v>
      </c>
      <c r="M762" s="909"/>
      <c r="N762" s="909"/>
      <c r="O762" s="886" t="s">
        <v>706</v>
      </c>
      <c r="P762" s="886">
        <f>M762</f>
        <v>0</v>
      </c>
      <c r="Q762" s="886">
        <f>I762+M762</f>
        <v>0</v>
      </c>
      <c r="R762" s="886">
        <f>J762+N762</f>
        <v>0</v>
      </c>
      <c r="S762" s="886" t="s">
        <v>706</v>
      </c>
      <c r="T762" s="888">
        <f>Q762</f>
        <v>0</v>
      </c>
    </row>
    <row r="763" spans="1:20" ht="15" hidden="1" customHeight="1">
      <c r="A763" s="901" t="s">
        <v>74</v>
      </c>
      <c r="B763" s="885" t="s">
        <v>706</v>
      </c>
      <c r="C763" s="886" t="e">
        <f>ROUND((Q763-R763)/H763/12,0)</f>
        <v>#DIV/0!</v>
      </c>
      <c r="D763" s="886" t="e">
        <f>ROUND(R763/F763/12,0)</f>
        <v>#DIV/0!</v>
      </c>
      <c r="E763" s="906"/>
      <c r="F763" s="907"/>
      <c r="G763" s="907"/>
      <c r="H763" s="888">
        <f>E763+G763</f>
        <v>0</v>
      </c>
      <c r="I763" s="908"/>
      <c r="J763" s="909"/>
      <c r="K763" s="886" t="s">
        <v>706</v>
      </c>
      <c r="L763" s="886">
        <f>I763</f>
        <v>0</v>
      </c>
      <c r="M763" s="909"/>
      <c r="N763" s="909"/>
      <c r="O763" s="886" t="s">
        <v>706</v>
      </c>
      <c r="P763" s="886">
        <f>M763</f>
        <v>0</v>
      </c>
      <c r="Q763" s="886">
        <f>I763+M763</f>
        <v>0</v>
      </c>
      <c r="R763" s="886">
        <f>J763+N763</f>
        <v>0</v>
      </c>
      <c r="S763" s="886" t="s">
        <v>706</v>
      </c>
      <c r="T763" s="888">
        <f>Q763</f>
        <v>0</v>
      </c>
    </row>
    <row r="764" spans="1:20" ht="15.75" hidden="1" customHeight="1" thickBot="1">
      <c r="A764" s="918" t="s">
        <v>75</v>
      </c>
      <c r="B764" s="919" t="s">
        <v>706</v>
      </c>
      <c r="C764" s="920" t="s">
        <v>706</v>
      </c>
      <c r="D764" s="920" t="s">
        <v>706</v>
      </c>
      <c r="E764" s="921" t="s">
        <v>706</v>
      </c>
      <c r="F764" s="922" t="s">
        <v>706</v>
      </c>
      <c r="G764" s="922" t="s">
        <v>706</v>
      </c>
      <c r="H764" s="923" t="s">
        <v>706</v>
      </c>
      <c r="I764" s="924" t="s">
        <v>706</v>
      </c>
      <c r="J764" s="920" t="s">
        <v>706</v>
      </c>
      <c r="K764" s="925"/>
      <c r="L764" s="920">
        <f>K764</f>
        <v>0</v>
      </c>
      <c r="M764" s="920" t="s">
        <v>706</v>
      </c>
      <c r="N764" s="920" t="s">
        <v>706</v>
      </c>
      <c r="O764" s="925"/>
      <c r="P764" s="920">
        <f>O764</f>
        <v>0</v>
      </c>
      <c r="Q764" s="920" t="s">
        <v>706</v>
      </c>
      <c r="R764" s="920" t="s">
        <v>706</v>
      </c>
      <c r="S764" s="920">
        <f>K764+O764</f>
        <v>0</v>
      </c>
      <c r="T764" s="926">
        <f>S764</f>
        <v>0</v>
      </c>
    </row>
    <row r="765" spans="1:20" ht="15.75" hidden="1" customHeight="1">
      <c r="A765" s="895" t="s">
        <v>713</v>
      </c>
      <c r="B765" s="896" t="s">
        <v>706</v>
      </c>
      <c r="C765" s="897" t="e">
        <f>ROUND((Q765-R765)/H765/12,0)</f>
        <v>#DIV/0!</v>
      </c>
      <c r="D765" s="897" t="e">
        <f>ROUND(R765/F765/12,0)</f>
        <v>#DIV/0!</v>
      </c>
      <c r="E765" s="898">
        <f>E766+E767</f>
        <v>0</v>
      </c>
      <c r="F765" s="897">
        <f>F766+F767</f>
        <v>0</v>
      </c>
      <c r="G765" s="897">
        <f>G766+G767</f>
        <v>0</v>
      </c>
      <c r="H765" s="899">
        <f>IF(E765+G765=H766+H767,E765+G765, "CHYBA")</f>
        <v>0</v>
      </c>
      <c r="I765" s="900">
        <f>I766+I767</f>
        <v>0</v>
      </c>
      <c r="J765" s="897">
        <f t="shared" ref="J765" si="241">J766+J767</f>
        <v>0</v>
      </c>
      <c r="K765" s="897">
        <f>K768</f>
        <v>0</v>
      </c>
      <c r="L765" s="897">
        <f>IF(I765+K765=L766+L767+L768,I765+K765,"CHYBA")</f>
        <v>0</v>
      </c>
      <c r="M765" s="897">
        <f>M766+M767</f>
        <v>0</v>
      </c>
      <c r="N765" s="897">
        <f>N766+N767</f>
        <v>0</v>
      </c>
      <c r="O765" s="897">
        <f>O768</f>
        <v>0</v>
      </c>
      <c r="P765" s="897">
        <f>IF(M765+O765=P766+P767+P768,M765+O765,"CHYBA")</f>
        <v>0</v>
      </c>
      <c r="Q765" s="897">
        <f>Q766+Q767</f>
        <v>0</v>
      </c>
      <c r="R765" s="897">
        <f>R766+R767</f>
        <v>0</v>
      </c>
      <c r="S765" s="897">
        <f>S768</f>
        <v>0</v>
      </c>
      <c r="T765" s="899">
        <f>IF(Q765+S765=T766+T767+T768,Q765+S765,"CHYBA")</f>
        <v>0</v>
      </c>
    </row>
    <row r="766" spans="1:20" ht="15" hidden="1" customHeight="1">
      <c r="A766" s="901" t="s">
        <v>73</v>
      </c>
      <c r="B766" s="885" t="s">
        <v>706</v>
      </c>
      <c r="C766" s="886" t="e">
        <f>ROUND((Q766-R766)/H766/12,0)</f>
        <v>#DIV/0!</v>
      </c>
      <c r="D766" s="886" t="e">
        <f>ROUND(R766/F766/12,0)</f>
        <v>#DIV/0!</v>
      </c>
      <c r="E766" s="887">
        <f>E770+E774+E778+E782+E786+E790+E794</f>
        <v>0</v>
      </c>
      <c r="F766" s="886">
        <f>F770+F774+F778+F782+F786+F790+F794</f>
        <v>0</v>
      </c>
      <c r="G766" s="886">
        <f>G770+G774+G778+G782+G786+G790+G794</f>
        <v>0</v>
      </c>
      <c r="H766" s="888">
        <f>E766+G766</f>
        <v>0</v>
      </c>
      <c r="I766" s="889">
        <f>I770+I774+I778+I782+I786+I790+I794</f>
        <v>0</v>
      </c>
      <c r="J766" s="886">
        <f t="shared" ref="J766:J767" si="242">J770+J774+J778+J782+J786+J790+J794</f>
        <v>0</v>
      </c>
      <c r="K766" s="886" t="s">
        <v>706</v>
      </c>
      <c r="L766" s="886">
        <f>I766</f>
        <v>0</v>
      </c>
      <c r="M766" s="886">
        <f>M770+M774+M778+M782+M786+M790+M794</f>
        <v>0</v>
      </c>
      <c r="N766" s="886">
        <f t="shared" ref="N766:N767" si="243">N770+N774+N778+N782+N786+N790+N794</f>
        <v>0</v>
      </c>
      <c r="O766" s="886" t="s">
        <v>706</v>
      </c>
      <c r="P766" s="886">
        <f>M766</f>
        <v>0</v>
      </c>
      <c r="Q766" s="886">
        <f>I766+M766</f>
        <v>0</v>
      </c>
      <c r="R766" s="886">
        <f>J766+N766</f>
        <v>0</v>
      </c>
      <c r="S766" s="886" t="s">
        <v>706</v>
      </c>
      <c r="T766" s="888">
        <f>Q766</f>
        <v>0</v>
      </c>
    </row>
    <row r="767" spans="1:20" ht="15" hidden="1" customHeight="1">
      <c r="A767" s="901" t="s">
        <v>74</v>
      </c>
      <c r="B767" s="885" t="s">
        <v>706</v>
      </c>
      <c r="C767" s="886" t="e">
        <f>ROUND((Q767-R767)/H767/12,0)</f>
        <v>#DIV/0!</v>
      </c>
      <c r="D767" s="886" t="e">
        <f>ROUND(R767/F767/12,0)</f>
        <v>#DIV/0!</v>
      </c>
      <c r="E767" s="887">
        <f>E771+E775+E779+E783+E787+E791+E795</f>
        <v>0</v>
      </c>
      <c r="F767" s="886">
        <f t="shared" ref="F767:G767" si="244">F771+F775+F779+F783+F787+F791+F795</f>
        <v>0</v>
      </c>
      <c r="G767" s="886">
        <f t="shared" si="244"/>
        <v>0</v>
      </c>
      <c r="H767" s="888">
        <f>E767+G767</f>
        <v>0</v>
      </c>
      <c r="I767" s="889">
        <f>I771+I775+I779+I783+I787+I791+I795</f>
        <v>0</v>
      </c>
      <c r="J767" s="886">
        <f t="shared" si="242"/>
        <v>0</v>
      </c>
      <c r="K767" s="886" t="s">
        <v>706</v>
      </c>
      <c r="L767" s="886">
        <f>I767</f>
        <v>0</v>
      </c>
      <c r="M767" s="886">
        <f>M771+M775+M779+M783+M787+M791+M795</f>
        <v>0</v>
      </c>
      <c r="N767" s="886">
        <f t="shared" si="243"/>
        <v>0</v>
      </c>
      <c r="O767" s="886" t="s">
        <v>706</v>
      </c>
      <c r="P767" s="886">
        <f>M767</f>
        <v>0</v>
      </c>
      <c r="Q767" s="886">
        <f>I767+M767</f>
        <v>0</v>
      </c>
      <c r="R767" s="886">
        <f>J767+N767</f>
        <v>0</v>
      </c>
      <c r="S767" s="886" t="s">
        <v>706</v>
      </c>
      <c r="T767" s="888">
        <f>Q767</f>
        <v>0</v>
      </c>
    </row>
    <row r="768" spans="1:20" ht="15" hidden="1" customHeight="1">
      <c r="A768" s="901" t="s">
        <v>75</v>
      </c>
      <c r="B768" s="885" t="s">
        <v>706</v>
      </c>
      <c r="C768" s="886" t="s">
        <v>706</v>
      </c>
      <c r="D768" s="886" t="s">
        <v>706</v>
      </c>
      <c r="E768" s="891" t="s">
        <v>706</v>
      </c>
      <c r="F768" s="892" t="s">
        <v>706</v>
      </c>
      <c r="G768" s="892" t="s">
        <v>706</v>
      </c>
      <c r="H768" s="893" t="s">
        <v>706</v>
      </c>
      <c r="I768" s="889" t="s">
        <v>706</v>
      </c>
      <c r="J768" s="886" t="s">
        <v>706</v>
      </c>
      <c r="K768" s="886">
        <f>K772+K776+K780+K784+K788+K792+K796</f>
        <v>0</v>
      </c>
      <c r="L768" s="886">
        <f>K768</f>
        <v>0</v>
      </c>
      <c r="M768" s="886" t="s">
        <v>706</v>
      </c>
      <c r="N768" s="886" t="s">
        <v>706</v>
      </c>
      <c r="O768" s="886">
        <f>O772+O776+O780+O784+O788+O792+O796</f>
        <v>0</v>
      </c>
      <c r="P768" s="886">
        <f>O768</f>
        <v>0</v>
      </c>
      <c r="Q768" s="886" t="s">
        <v>706</v>
      </c>
      <c r="R768" s="886" t="s">
        <v>706</v>
      </c>
      <c r="S768" s="886">
        <f>K768+O768</f>
        <v>0</v>
      </c>
      <c r="T768" s="888">
        <f>S768</f>
        <v>0</v>
      </c>
    </row>
    <row r="769" spans="1:20" ht="18" hidden="1" customHeight="1">
      <c r="A769" s="902" t="s">
        <v>708</v>
      </c>
      <c r="B769" s="903"/>
      <c r="C769" s="886" t="e">
        <f>ROUND((Q769-R769)/H769/12,0)</f>
        <v>#DIV/0!</v>
      </c>
      <c r="D769" s="886" t="e">
        <f>ROUND(R769/F769/12,0)</f>
        <v>#DIV/0!</v>
      </c>
      <c r="E769" s="891">
        <f>E770+E771</f>
        <v>0</v>
      </c>
      <c r="F769" s="892">
        <f>F770+F771</f>
        <v>0</v>
      </c>
      <c r="G769" s="892">
        <f>G770+G771</f>
        <v>0</v>
      </c>
      <c r="H769" s="893">
        <f>IF(E769+G769=H770+H771,E769+G769, "CHYBA")</f>
        <v>0</v>
      </c>
      <c r="I769" s="904">
        <f>I770+I771</f>
        <v>0</v>
      </c>
      <c r="J769" s="905">
        <f>J770+J771</f>
        <v>0</v>
      </c>
      <c r="K769" s="905">
        <f>K772</f>
        <v>0</v>
      </c>
      <c r="L769" s="905">
        <f>IF(I769+K769=L770+L771+L772,I769+K769,"CHYBA")</f>
        <v>0</v>
      </c>
      <c r="M769" s="886">
        <f>M770+M771</f>
        <v>0</v>
      </c>
      <c r="N769" s="886">
        <f>N770+N771</f>
        <v>0</v>
      </c>
      <c r="O769" s="886">
        <f>O772</f>
        <v>0</v>
      </c>
      <c r="P769" s="886">
        <f>IF(M769+O769=P770+P771+P772,M769+O769,"CHYBA")</f>
        <v>0</v>
      </c>
      <c r="Q769" s="886">
        <f>Q770+Q771</f>
        <v>0</v>
      </c>
      <c r="R769" s="886">
        <f>R770+R771</f>
        <v>0</v>
      </c>
      <c r="S769" s="886">
        <f>S772</f>
        <v>0</v>
      </c>
      <c r="T769" s="888">
        <f>IF(Q769+S769=T770+T771+T772,Q769+S769,"CHYBA")</f>
        <v>0</v>
      </c>
    </row>
    <row r="770" spans="1:20" ht="15" hidden="1" customHeight="1">
      <c r="A770" s="901" t="s">
        <v>73</v>
      </c>
      <c r="B770" s="885" t="s">
        <v>706</v>
      </c>
      <c r="C770" s="886" t="e">
        <f>ROUND((Q770-R770)/H770/12,0)</f>
        <v>#DIV/0!</v>
      </c>
      <c r="D770" s="886" t="e">
        <f>ROUND(R770/F770/12,0)</f>
        <v>#DIV/0!</v>
      </c>
      <c r="E770" s="906"/>
      <c r="F770" s="907"/>
      <c r="G770" s="907"/>
      <c r="H770" s="888">
        <f>E770+G770</f>
        <v>0</v>
      </c>
      <c r="I770" s="908"/>
      <c r="J770" s="909"/>
      <c r="K770" s="905" t="s">
        <v>706</v>
      </c>
      <c r="L770" s="905">
        <f>I770</f>
        <v>0</v>
      </c>
      <c r="M770" s="909"/>
      <c r="N770" s="909"/>
      <c r="O770" s="886" t="s">
        <v>706</v>
      </c>
      <c r="P770" s="886">
        <f>M770</f>
        <v>0</v>
      </c>
      <c r="Q770" s="886">
        <f>I770+M770</f>
        <v>0</v>
      </c>
      <c r="R770" s="886">
        <f>J770+N770</f>
        <v>0</v>
      </c>
      <c r="S770" s="886" t="s">
        <v>706</v>
      </c>
      <c r="T770" s="888">
        <f>Q770</f>
        <v>0</v>
      </c>
    </row>
    <row r="771" spans="1:20" ht="15" hidden="1" customHeight="1">
      <c r="A771" s="901" t="s">
        <v>74</v>
      </c>
      <c r="B771" s="885" t="s">
        <v>706</v>
      </c>
      <c r="C771" s="886" t="e">
        <f>ROUND((Q771-R771)/H771/12,0)</f>
        <v>#DIV/0!</v>
      </c>
      <c r="D771" s="886" t="e">
        <f>ROUND(R771/F771/12,0)</f>
        <v>#DIV/0!</v>
      </c>
      <c r="E771" s="906"/>
      <c r="F771" s="907"/>
      <c r="G771" s="907"/>
      <c r="H771" s="888">
        <f>E771+G771</f>
        <v>0</v>
      </c>
      <c r="I771" s="908"/>
      <c r="J771" s="909"/>
      <c r="K771" s="905" t="s">
        <v>706</v>
      </c>
      <c r="L771" s="905">
        <f>I771</f>
        <v>0</v>
      </c>
      <c r="M771" s="909"/>
      <c r="N771" s="909"/>
      <c r="O771" s="886" t="s">
        <v>706</v>
      </c>
      <c r="P771" s="886">
        <f>M771</f>
        <v>0</v>
      </c>
      <c r="Q771" s="886">
        <f>I771+M771</f>
        <v>0</v>
      </c>
      <c r="R771" s="886">
        <f>J771+N771</f>
        <v>0</v>
      </c>
      <c r="S771" s="886" t="s">
        <v>706</v>
      </c>
      <c r="T771" s="888">
        <f>Q771</f>
        <v>0</v>
      </c>
    </row>
    <row r="772" spans="1:20" ht="15" hidden="1" customHeight="1">
      <c r="A772" s="901" t="s">
        <v>75</v>
      </c>
      <c r="B772" s="885" t="s">
        <v>706</v>
      </c>
      <c r="C772" s="886" t="s">
        <v>706</v>
      </c>
      <c r="D772" s="886" t="s">
        <v>706</v>
      </c>
      <c r="E772" s="891" t="s">
        <v>706</v>
      </c>
      <c r="F772" s="892" t="s">
        <v>706</v>
      </c>
      <c r="G772" s="892" t="s">
        <v>706</v>
      </c>
      <c r="H772" s="893" t="s">
        <v>706</v>
      </c>
      <c r="I772" s="889" t="s">
        <v>706</v>
      </c>
      <c r="J772" s="886" t="s">
        <v>706</v>
      </c>
      <c r="K772" s="909"/>
      <c r="L772" s="905">
        <f>K772</f>
        <v>0</v>
      </c>
      <c r="M772" s="886" t="s">
        <v>706</v>
      </c>
      <c r="N772" s="886" t="s">
        <v>706</v>
      </c>
      <c r="O772" s="909"/>
      <c r="P772" s="886">
        <f>O772</f>
        <v>0</v>
      </c>
      <c r="Q772" s="886" t="s">
        <v>706</v>
      </c>
      <c r="R772" s="886" t="s">
        <v>706</v>
      </c>
      <c r="S772" s="886">
        <f>K772+O772</f>
        <v>0</v>
      </c>
      <c r="T772" s="888">
        <f>S772</f>
        <v>0</v>
      </c>
    </row>
    <row r="773" spans="1:20" ht="18" hidden="1" customHeight="1">
      <c r="A773" s="902" t="s">
        <v>708</v>
      </c>
      <c r="B773" s="903"/>
      <c r="C773" s="886" t="e">
        <f>ROUND((Q773-R773)/H773/12,0)</f>
        <v>#DIV/0!</v>
      </c>
      <c r="D773" s="886" t="e">
        <f>ROUND(R773/F773/12,0)</f>
        <v>#DIV/0!</v>
      </c>
      <c r="E773" s="891">
        <f>E774+E775</f>
        <v>0</v>
      </c>
      <c r="F773" s="892">
        <f>F774+F775</f>
        <v>0</v>
      </c>
      <c r="G773" s="892">
        <f>G774+G775</f>
        <v>0</v>
      </c>
      <c r="H773" s="893">
        <f>IF(E773+G773=H774+H775,E773+G773, "CHYBA")</f>
        <v>0</v>
      </c>
      <c r="I773" s="889">
        <f>I774+I775</f>
        <v>0</v>
      </c>
      <c r="J773" s="886">
        <f t="shared" ref="J773" si="245">J774+J775</f>
        <v>0</v>
      </c>
      <c r="K773" s="886">
        <f>K776</f>
        <v>0</v>
      </c>
      <c r="L773" s="886">
        <f>IF(I773+K773=L774+L775+L776,I773+K773,"CHYBA")</f>
        <v>0</v>
      </c>
      <c r="M773" s="886">
        <f>M774+M775</f>
        <v>0</v>
      </c>
      <c r="N773" s="886">
        <f>N774+N775</f>
        <v>0</v>
      </c>
      <c r="O773" s="886">
        <f>O776</f>
        <v>0</v>
      </c>
      <c r="P773" s="886">
        <f>IF(M773+O773=P774+P775+P776,M773+O773,"CHYBA")</f>
        <v>0</v>
      </c>
      <c r="Q773" s="886">
        <f>Q774+Q775</f>
        <v>0</v>
      </c>
      <c r="R773" s="886">
        <f>R774+R775</f>
        <v>0</v>
      </c>
      <c r="S773" s="886">
        <f>S776</f>
        <v>0</v>
      </c>
      <c r="T773" s="888">
        <f>IF(Q773+S773=T774+T775+T776,Q773+S773,"CHYBA")</f>
        <v>0</v>
      </c>
    </row>
    <row r="774" spans="1:20" ht="15" hidden="1" customHeight="1">
      <c r="A774" s="901" t="s">
        <v>73</v>
      </c>
      <c r="B774" s="885" t="s">
        <v>706</v>
      </c>
      <c r="C774" s="886" t="e">
        <f>ROUND((Q774-R774)/H774/12,0)</f>
        <v>#DIV/0!</v>
      </c>
      <c r="D774" s="886" t="e">
        <f>ROUND(R774/F774/12,0)</f>
        <v>#DIV/0!</v>
      </c>
      <c r="E774" s="906"/>
      <c r="F774" s="907"/>
      <c r="G774" s="907"/>
      <c r="H774" s="888">
        <f>E774+G774</f>
        <v>0</v>
      </c>
      <c r="I774" s="908"/>
      <c r="J774" s="909"/>
      <c r="K774" s="886" t="s">
        <v>706</v>
      </c>
      <c r="L774" s="886">
        <f>I774</f>
        <v>0</v>
      </c>
      <c r="M774" s="909"/>
      <c r="N774" s="909"/>
      <c r="O774" s="886" t="s">
        <v>706</v>
      </c>
      <c r="P774" s="886">
        <f>M774</f>
        <v>0</v>
      </c>
      <c r="Q774" s="886">
        <f>I774+M774</f>
        <v>0</v>
      </c>
      <c r="R774" s="886">
        <f>J774+N774</f>
        <v>0</v>
      </c>
      <c r="S774" s="886" t="s">
        <v>706</v>
      </c>
      <c r="T774" s="888">
        <f>Q774</f>
        <v>0</v>
      </c>
    </row>
    <row r="775" spans="1:20" ht="15" hidden="1" customHeight="1">
      <c r="A775" s="901" t="s">
        <v>74</v>
      </c>
      <c r="B775" s="885" t="s">
        <v>706</v>
      </c>
      <c r="C775" s="886" t="e">
        <f>ROUND((Q775-R775)/H775/12,0)</f>
        <v>#DIV/0!</v>
      </c>
      <c r="D775" s="886" t="e">
        <f>ROUND(R775/F775/12,0)</f>
        <v>#DIV/0!</v>
      </c>
      <c r="E775" s="906"/>
      <c r="F775" s="907"/>
      <c r="G775" s="907"/>
      <c r="H775" s="888">
        <f>E775+G775</f>
        <v>0</v>
      </c>
      <c r="I775" s="908"/>
      <c r="J775" s="909"/>
      <c r="K775" s="886" t="s">
        <v>706</v>
      </c>
      <c r="L775" s="886">
        <f>I775</f>
        <v>0</v>
      </c>
      <c r="M775" s="909"/>
      <c r="N775" s="909"/>
      <c r="O775" s="886" t="s">
        <v>706</v>
      </c>
      <c r="P775" s="886">
        <f>M775</f>
        <v>0</v>
      </c>
      <c r="Q775" s="886">
        <f>I775+M775</f>
        <v>0</v>
      </c>
      <c r="R775" s="886">
        <f>J775+N775</f>
        <v>0</v>
      </c>
      <c r="S775" s="886" t="s">
        <v>706</v>
      </c>
      <c r="T775" s="888">
        <f>Q775</f>
        <v>0</v>
      </c>
    </row>
    <row r="776" spans="1:20" ht="15" hidden="1" customHeight="1">
      <c r="A776" s="901" t="s">
        <v>75</v>
      </c>
      <c r="B776" s="885" t="s">
        <v>706</v>
      </c>
      <c r="C776" s="886" t="s">
        <v>706</v>
      </c>
      <c r="D776" s="886" t="s">
        <v>706</v>
      </c>
      <c r="E776" s="891" t="s">
        <v>706</v>
      </c>
      <c r="F776" s="892" t="s">
        <v>706</v>
      </c>
      <c r="G776" s="892" t="s">
        <v>706</v>
      </c>
      <c r="H776" s="893" t="s">
        <v>706</v>
      </c>
      <c r="I776" s="889" t="s">
        <v>706</v>
      </c>
      <c r="J776" s="886" t="s">
        <v>706</v>
      </c>
      <c r="K776" s="909"/>
      <c r="L776" s="886">
        <f>K776</f>
        <v>0</v>
      </c>
      <c r="M776" s="886" t="s">
        <v>706</v>
      </c>
      <c r="N776" s="886" t="s">
        <v>706</v>
      </c>
      <c r="O776" s="909"/>
      <c r="P776" s="886">
        <f>O776</f>
        <v>0</v>
      </c>
      <c r="Q776" s="886" t="s">
        <v>706</v>
      </c>
      <c r="R776" s="886" t="s">
        <v>706</v>
      </c>
      <c r="S776" s="886">
        <f>K776+O776</f>
        <v>0</v>
      </c>
      <c r="T776" s="888">
        <f>S776</f>
        <v>0</v>
      </c>
    </row>
    <row r="777" spans="1:20" ht="18" hidden="1" customHeight="1">
      <c r="A777" s="902" t="s">
        <v>708</v>
      </c>
      <c r="B777" s="903"/>
      <c r="C777" s="886" t="e">
        <f>ROUND((Q777-R777)/H777/12,0)</f>
        <v>#DIV/0!</v>
      </c>
      <c r="D777" s="886" t="e">
        <f>ROUND(R777/F777/12,0)</f>
        <v>#DIV/0!</v>
      </c>
      <c r="E777" s="891">
        <f>E778+E779</f>
        <v>0</v>
      </c>
      <c r="F777" s="892">
        <f>F778+F779</f>
        <v>0</v>
      </c>
      <c r="G777" s="892">
        <f>G778+G779</f>
        <v>0</v>
      </c>
      <c r="H777" s="893">
        <f>IF(E777+G777=H778+H779,E777+G777, "CHYBA")</f>
        <v>0</v>
      </c>
      <c r="I777" s="889">
        <f>I778+I779</f>
        <v>0</v>
      </c>
      <c r="J777" s="886">
        <f t="shared" ref="J777" si="246">J778+J779</f>
        <v>0</v>
      </c>
      <c r="K777" s="886">
        <f>K780</f>
        <v>0</v>
      </c>
      <c r="L777" s="886">
        <f>IF(I777+K777=L778+L779+L780,I777+K777,"CHYBA")</f>
        <v>0</v>
      </c>
      <c r="M777" s="886">
        <f>M778+M779</f>
        <v>0</v>
      </c>
      <c r="N777" s="886">
        <f>N778+N779</f>
        <v>0</v>
      </c>
      <c r="O777" s="886">
        <f>O780</f>
        <v>0</v>
      </c>
      <c r="P777" s="886">
        <f>IF(M777+O777=P778+P779+P780,M777+O777,"CHYBA")</f>
        <v>0</v>
      </c>
      <c r="Q777" s="886">
        <f>Q778+Q779</f>
        <v>0</v>
      </c>
      <c r="R777" s="886">
        <f>R778+R779</f>
        <v>0</v>
      </c>
      <c r="S777" s="886">
        <f>S780</f>
        <v>0</v>
      </c>
      <c r="T777" s="888">
        <f>IF(Q777+S777=T778+T779+T780,Q777+S777,"CHYBA")</f>
        <v>0</v>
      </c>
    </row>
    <row r="778" spans="1:20" ht="15" hidden="1" customHeight="1">
      <c r="A778" s="901" t="s">
        <v>73</v>
      </c>
      <c r="B778" s="885" t="s">
        <v>706</v>
      </c>
      <c r="C778" s="886" t="e">
        <f>ROUND((Q778-R778)/H778/12,0)</f>
        <v>#DIV/0!</v>
      </c>
      <c r="D778" s="886" t="e">
        <f>ROUND(R778/F778/12,0)</f>
        <v>#DIV/0!</v>
      </c>
      <c r="E778" s="906"/>
      <c r="F778" s="907"/>
      <c r="G778" s="907"/>
      <c r="H778" s="888">
        <f>E778+G778</f>
        <v>0</v>
      </c>
      <c r="I778" s="908"/>
      <c r="J778" s="909"/>
      <c r="K778" s="886" t="s">
        <v>706</v>
      </c>
      <c r="L778" s="886">
        <f>I778</f>
        <v>0</v>
      </c>
      <c r="M778" s="909"/>
      <c r="N778" s="909"/>
      <c r="O778" s="886" t="s">
        <v>706</v>
      </c>
      <c r="P778" s="886">
        <f>M778</f>
        <v>0</v>
      </c>
      <c r="Q778" s="886">
        <f>I778+M778</f>
        <v>0</v>
      </c>
      <c r="R778" s="886">
        <f>J778+N778</f>
        <v>0</v>
      </c>
      <c r="S778" s="886" t="s">
        <v>706</v>
      </c>
      <c r="T778" s="888">
        <f>Q778</f>
        <v>0</v>
      </c>
    </row>
    <row r="779" spans="1:20" ht="15" hidden="1" customHeight="1">
      <c r="A779" s="901" t="s">
        <v>74</v>
      </c>
      <c r="B779" s="885" t="s">
        <v>706</v>
      </c>
      <c r="C779" s="886" t="e">
        <f>ROUND((Q779-R779)/H779/12,0)</f>
        <v>#DIV/0!</v>
      </c>
      <c r="D779" s="886" t="e">
        <f>ROUND(R779/F779/12,0)</f>
        <v>#DIV/0!</v>
      </c>
      <c r="E779" s="906"/>
      <c r="F779" s="907"/>
      <c r="G779" s="907"/>
      <c r="H779" s="888">
        <f>E779+G779</f>
        <v>0</v>
      </c>
      <c r="I779" s="908"/>
      <c r="J779" s="909"/>
      <c r="K779" s="886" t="s">
        <v>706</v>
      </c>
      <c r="L779" s="886">
        <f>I779</f>
        <v>0</v>
      </c>
      <c r="M779" s="909"/>
      <c r="N779" s="909"/>
      <c r="O779" s="886" t="s">
        <v>706</v>
      </c>
      <c r="P779" s="886">
        <f>M779</f>
        <v>0</v>
      </c>
      <c r="Q779" s="886">
        <f>I779+M779</f>
        <v>0</v>
      </c>
      <c r="R779" s="886">
        <f>J779+N779</f>
        <v>0</v>
      </c>
      <c r="S779" s="886" t="s">
        <v>706</v>
      </c>
      <c r="T779" s="888">
        <f>Q779</f>
        <v>0</v>
      </c>
    </row>
    <row r="780" spans="1:20" ht="15" hidden="1" customHeight="1">
      <c r="A780" s="901" t="s">
        <v>75</v>
      </c>
      <c r="B780" s="885" t="s">
        <v>706</v>
      </c>
      <c r="C780" s="886" t="s">
        <v>706</v>
      </c>
      <c r="D780" s="886" t="s">
        <v>706</v>
      </c>
      <c r="E780" s="891" t="s">
        <v>706</v>
      </c>
      <c r="F780" s="892" t="s">
        <v>706</v>
      </c>
      <c r="G780" s="892" t="s">
        <v>706</v>
      </c>
      <c r="H780" s="893" t="s">
        <v>706</v>
      </c>
      <c r="I780" s="889" t="s">
        <v>706</v>
      </c>
      <c r="J780" s="886" t="s">
        <v>706</v>
      </c>
      <c r="K780" s="909"/>
      <c r="L780" s="886">
        <f>K780</f>
        <v>0</v>
      </c>
      <c r="M780" s="886" t="s">
        <v>706</v>
      </c>
      <c r="N780" s="886" t="s">
        <v>706</v>
      </c>
      <c r="O780" s="909"/>
      <c r="P780" s="886">
        <f>O780</f>
        <v>0</v>
      </c>
      <c r="Q780" s="886" t="s">
        <v>706</v>
      </c>
      <c r="R780" s="886" t="s">
        <v>706</v>
      </c>
      <c r="S780" s="886">
        <f>K780+O780</f>
        <v>0</v>
      </c>
      <c r="T780" s="888">
        <f>S780</f>
        <v>0</v>
      </c>
    </row>
    <row r="781" spans="1:20" ht="18" hidden="1" customHeight="1">
      <c r="A781" s="902" t="s">
        <v>708</v>
      </c>
      <c r="B781" s="903"/>
      <c r="C781" s="886" t="e">
        <f>ROUND((Q781-R781)/H781/12,0)</f>
        <v>#DIV/0!</v>
      </c>
      <c r="D781" s="886" t="e">
        <f>ROUND(R781/F781/12,0)</f>
        <v>#DIV/0!</v>
      </c>
      <c r="E781" s="891">
        <f>E782+E783</f>
        <v>0</v>
      </c>
      <c r="F781" s="892">
        <f>F782+F783</f>
        <v>0</v>
      </c>
      <c r="G781" s="892">
        <f>G782+G783</f>
        <v>0</v>
      </c>
      <c r="H781" s="893">
        <f>IF(E781+G781=H782+H783,E781+G781, "CHYBA")</f>
        <v>0</v>
      </c>
      <c r="I781" s="889">
        <f>I782+I783</f>
        <v>0</v>
      </c>
      <c r="J781" s="886">
        <f t="shared" ref="J781" si="247">J782+J783</f>
        <v>0</v>
      </c>
      <c r="K781" s="886">
        <f>K784</f>
        <v>0</v>
      </c>
      <c r="L781" s="886">
        <f>IF(I781+K781=L782+L783+L784,I781+K781,"CHYBA")</f>
        <v>0</v>
      </c>
      <c r="M781" s="886">
        <f>M782+M783</f>
        <v>0</v>
      </c>
      <c r="N781" s="886">
        <f>N782+N783</f>
        <v>0</v>
      </c>
      <c r="O781" s="886">
        <f>O784</f>
        <v>0</v>
      </c>
      <c r="P781" s="886">
        <f>IF(M781+O781=P782+P783+P784,M781+O781,"CHYBA")</f>
        <v>0</v>
      </c>
      <c r="Q781" s="886">
        <f>Q782+Q783</f>
        <v>0</v>
      </c>
      <c r="R781" s="886">
        <f>R782+R783</f>
        <v>0</v>
      </c>
      <c r="S781" s="886">
        <f>S784</f>
        <v>0</v>
      </c>
      <c r="T781" s="888">
        <f>IF(Q781+S781=T782+T783+T784,Q781+S781,"CHYBA")</f>
        <v>0</v>
      </c>
    </row>
    <row r="782" spans="1:20" ht="15" hidden="1" customHeight="1">
      <c r="A782" s="901" t="s">
        <v>73</v>
      </c>
      <c r="B782" s="885" t="s">
        <v>706</v>
      </c>
      <c r="C782" s="886" t="e">
        <f>ROUND((Q782-R782)/H782/12,0)</f>
        <v>#DIV/0!</v>
      </c>
      <c r="D782" s="886" t="e">
        <f>ROUND(R782/F782/12,0)</f>
        <v>#DIV/0!</v>
      </c>
      <c r="E782" s="906"/>
      <c r="F782" s="907"/>
      <c r="G782" s="907"/>
      <c r="H782" s="888">
        <f>E782+G782</f>
        <v>0</v>
      </c>
      <c r="I782" s="908"/>
      <c r="J782" s="909"/>
      <c r="K782" s="886" t="s">
        <v>706</v>
      </c>
      <c r="L782" s="886">
        <f>I782</f>
        <v>0</v>
      </c>
      <c r="M782" s="909"/>
      <c r="N782" s="909"/>
      <c r="O782" s="886" t="s">
        <v>706</v>
      </c>
      <c r="P782" s="886">
        <f>M782</f>
        <v>0</v>
      </c>
      <c r="Q782" s="886">
        <f>I782+M782</f>
        <v>0</v>
      </c>
      <c r="R782" s="886">
        <f>J782+N782</f>
        <v>0</v>
      </c>
      <c r="S782" s="886" t="s">
        <v>706</v>
      </c>
      <c r="T782" s="888">
        <f>Q782</f>
        <v>0</v>
      </c>
    </row>
    <row r="783" spans="1:20" ht="15" hidden="1" customHeight="1">
      <c r="A783" s="901" t="s">
        <v>74</v>
      </c>
      <c r="B783" s="885" t="s">
        <v>706</v>
      </c>
      <c r="C783" s="886" t="e">
        <f>ROUND((Q783-R783)/H783/12,0)</f>
        <v>#DIV/0!</v>
      </c>
      <c r="D783" s="886" t="e">
        <f>ROUND(R783/F783/12,0)</f>
        <v>#DIV/0!</v>
      </c>
      <c r="E783" s="906"/>
      <c r="F783" s="907"/>
      <c r="G783" s="907"/>
      <c r="H783" s="888">
        <f>E783+G783</f>
        <v>0</v>
      </c>
      <c r="I783" s="908"/>
      <c r="J783" s="909"/>
      <c r="K783" s="886" t="s">
        <v>706</v>
      </c>
      <c r="L783" s="886">
        <f>I783</f>
        <v>0</v>
      </c>
      <c r="M783" s="909"/>
      <c r="N783" s="909"/>
      <c r="O783" s="886" t="s">
        <v>706</v>
      </c>
      <c r="P783" s="886">
        <f>M783</f>
        <v>0</v>
      </c>
      <c r="Q783" s="886">
        <f>I783+M783</f>
        <v>0</v>
      </c>
      <c r="R783" s="886">
        <f>J783+N783</f>
        <v>0</v>
      </c>
      <c r="S783" s="886" t="s">
        <v>706</v>
      </c>
      <c r="T783" s="888">
        <f>Q783</f>
        <v>0</v>
      </c>
    </row>
    <row r="784" spans="1:20" ht="15" hidden="1" customHeight="1">
      <c r="A784" s="901" t="s">
        <v>75</v>
      </c>
      <c r="B784" s="885" t="s">
        <v>706</v>
      </c>
      <c r="C784" s="886" t="s">
        <v>706</v>
      </c>
      <c r="D784" s="886" t="s">
        <v>706</v>
      </c>
      <c r="E784" s="891" t="s">
        <v>706</v>
      </c>
      <c r="F784" s="892" t="s">
        <v>706</v>
      </c>
      <c r="G784" s="892" t="s">
        <v>706</v>
      </c>
      <c r="H784" s="893" t="s">
        <v>706</v>
      </c>
      <c r="I784" s="889" t="s">
        <v>706</v>
      </c>
      <c r="J784" s="886" t="s">
        <v>706</v>
      </c>
      <c r="K784" s="909"/>
      <c r="L784" s="886">
        <f>K784</f>
        <v>0</v>
      </c>
      <c r="M784" s="886" t="s">
        <v>706</v>
      </c>
      <c r="N784" s="886" t="s">
        <v>706</v>
      </c>
      <c r="O784" s="909"/>
      <c r="P784" s="886">
        <f>O784</f>
        <v>0</v>
      </c>
      <c r="Q784" s="886" t="s">
        <v>706</v>
      </c>
      <c r="R784" s="886" t="s">
        <v>706</v>
      </c>
      <c r="S784" s="886">
        <f>K784+O784</f>
        <v>0</v>
      </c>
      <c r="T784" s="888">
        <f>S784</f>
        <v>0</v>
      </c>
    </row>
    <row r="785" spans="1:20" ht="18" hidden="1" customHeight="1">
      <c r="A785" s="902" t="s">
        <v>708</v>
      </c>
      <c r="B785" s="903"/>
      <c r="C785" s="886" t="e">
        <f>ROUND((Q785-R785)/H785/12,0)</f>
        <v>#DIV/0!</v>
      </c>
      <c r="D785" s="886" t="e">
        <f>ROUND(R785/F785/12,0)</f>
        <v>#DIV/0!</v>
      </c>
      <c r="E785" s="891">
        <f>E786+E787</f>
        <v>0</v>
      </c>
      <c r="F785" s="892">
        <f>F786+F787</f>
        <v>0</v>
      </c>
      <c r="G785" s="892">
        <f>G786+G787</f>
        <v>0</v>
      </c>
      <c r="H785" s="893">
        <f>IF(E785+G785=H786+H787,E785+G785, "CHYBA")</f>
        <v>0</v>
      </c>
      <c r="I785" s="889">
        <f>I786+I787</f>
        <v>0</v>
      </c>
      <c r="J785" s="886">
        <f t="shared" ref="J785" si="248">J786+J787</f>
        <v>0</v>
      </c>
      <c r="K785" s="886">
        <f>K788</f>
        <v>0</v>
      </c>
      <c r="L785" s="886">
        <f>IF(I785+K785=L786+L787+L788,I785+K785,"CHYBA")</f>
        <v>0</v>
      </c>
      <c r="M785" s="886">
        <f>M786+M787</f>
        <v>0</v>
      </c>
      <c r="N785" s="886">
        <f>N786+N787</f>
        <v>0</v>
      </c>
      <c r="O785" s="886">
        <f>O788</f>
        <v>0</v>
      </c>
      <c r="P785" s="886">
        <f>IF(M785+O785=P786+P787+P788,M785+O785,"CHYBA")</f>
        <v>0</v>
      </c>
      <c r="Q785" s="886">
        <f>Q786+Q787</f>
        <v>0</v>
      </c>
      <c r="R785" s="886">
        <f>R786+R787</f>
        <v>0</v>
      </c>
      <c r="S785" s="886">
        <f>S788</f>
        <v>0</v>
      </c>
      <c r="T785" s="888">
        <f>IF(Q785+S785=T786+T787+T788,Q785+S785,"CHYBA")</f>
        <v>0</v>
      </c>
    </row>
    <row r="786" spans="1:20" ht="15" hidden="1" customHeight="1">
      <c r="A786" s="901" t="s">
        <v>73</v>
      </c>
      <c r="B786" s="885" t="s">
        <v>706</v>
      </c>
      <c r="C786" s="886" t="e">
        <f>ROUND((Q786-R786)/H786/12,0)</f>
        <v>#DIV/0!</v>
      </c>
      <c r="D786" s="886" t="e">
        <f>ROUND(R786/F786/12,0)</f>
        <v>#DIV/0!</v>
      </c>
      <c r="E786" s="906"/>
      <c r="F786" s="907"/>
      <c r="G786" s="907"/>
      <c r="H786" s="888">
        <f>E786+G786</f>
        <v>0</v>
      </c>
      <c r="I786" s="908"/>
      <c r="J786" s="909"/>
      <c r="K786" s="886" t="s">
        <v>706</v>
      </c>
      <c r="L786" s="886">
        <f>I786</f>
        <v>0</v>
      </c>
      <c r="M786" s="909"/>
      <c r="N786" s="909"/>
      <c r="O786" s="886" t="s">
        <v>706</v>
      </c>
      <c r="P786" s="886">
        <f>M786</f>
        <v>0</v>
      </c>
      <c r="Q786" s="886">
        <f>I786+M786</f>
        <v>0</v>
      </c>
      <c r="R786" s="886">
        <f>J786+N786</f>
        <v>0</v>
      </c>
      <c r="S786" s="886" t="s">
        <v>706</v>
      </c>
      <c r="T786" s="888">
        <f>Q786</f>
        <v>0</v>
      </c>
    </row>
    <row r="787" spans="1:20" ht="15" hidden="1" customHeight="1">
      <c r="A787" s="901" t="s">
        <v>74</v>
      </c>
      <c r="B787" s="885" t="s">
        <v>706</v>
      </c>
      <c r="C787" s="886" t="e">
        <f>ROUND((Q787-R787)/H787/12,0)</f>
        <v>#DIV/0!</v>
      </c>
      <c r="D787" s="886" t="e">
        <f>ROUND(R787/F787/12,0)</f>
        <v>#DIV/0!</v>
      </c>
      <c r="E787" s="906"/>
      <c r="F787" s="907"/>
      <c r="G787" s="907"/>
      <c r="H787" s="888">
        <f>E787+G787</f>
        <v>0</v>
      </c>
      <c r="I787" s="908"/>
      <c r="J787" s="909"/>
      <c r="K787" s="886" t="s">
        <v>706</v>
      </c>
      <c r="L787" s="886">
        <f>I787</f>
        <v>0</v>
      </c>
      <c r="M787" s="909"/>
      <c r="N787" s="909"/>
      <c r="O787" s="886" t="s">
        <v>706</v>
      </c>
      <c r="P787" s="886">
        <f>M787</f>
        <v>0</v>
      </c>
      <c r="Q787" s="886">
        <f>I787+M787</f>
        <v>0</v>
      </c>
      <c r="R787" s="886">
        <f>J787+N787</f>
        <v>0</v>
      </c>
      <c r="S787" s="886" t="s">
        <v>706</v>
      </c>
      <c r="T787" s="888">
        <f>Q787</f>
        <v>0</v>
      </c>
    </row>
    <row r="788" spans="1:20" ht="15" hidden="1" customHeight="1">
      <c r="A788" s="901" t="s">
        <v>75</v>
      </c>
      <c r="B788" s="885" t="s">
        <v>706</v>
      </c>
      <c r="C788" s="886" t="s">
        <v>706</v>
      </c>
      <c r="D788" s="886" t="s">
        <v>706</v>
      </c>
      <c r="E788" s="891" t="s">
        <v>706</v>
      </c>
      <c r="F788" s="892" t="s">
        <v>706</v>
      </c>
      <c r="G788" s="892" t="s">
        <v>706</v>
      </c>
      <c r="H788" s="893" t="s">
        <v>706</v>
      </c>
      <c r="I788" s="889" t="s">
        <v>706</v>
      </c>
      <c r="J788" s="886" t="s">
        <v>706</v>
      </c>
      <c r="K788" s="909"/>
      <c r="L788" s="886">
        <f>K788</f>
        <v>0</v>
      </c>
      <c r="M788" s="886" t="s">
        <v>706</v>
      </c>
      <c r="N788" s="886" t="s">
        <v>706</v>
      </c>
      <c r="O788" s="909"/>
      <c r="P788" s="886">
        <f>O788</f>
        <v>0</v>
      </c>
      <c r="Q788" s="886" t="s">
        <v>706</v>
      </c>
      <c r="R788" s="886" t="s">
        <v>706</v>
      </c>
      <c r="S788" s="886">
        <f>K788+O788</f>
        <v>0</v>
      </c>
      <c r="T788" s="888">
        <f>S788</f>
        <v>0</v>
      </c>
    </row>
    <row r="789" spans="1:20" ht="18" hidden="1" customHeight="1">
      <c r="A789" s="902" t="s">
        <v>708</v>
      </c>
      <c r="B789" s="903"/>
      <c r="C789" s="886" t="e">
        <f>ROUND((Q789-R789)/H789/12,0)</f>
        <v>#DIV/0!</v>
      </c>
      <c r="D789" s="886" t="e">
        <f>ROUND(R789/F789/12,0)</f>
        <v>#DIV/0!</v>
      </c>
      <c r="E789" s="891">
        <f>E790+E791</f>
        <v>0</v>
      </c>
      <c r="F789" s="892">
        <f>F790+F791</f>
        <v>0</v>
      </c>
      <c r="G789" s="892">
        <f>G790+G791</f>
        <v>0</v>
      </c>
      <c r="H789" s="893">
        <f>IF(E789+G789=H790+H791,E789+G789, "CHYBA")</f>
        <v>0</v>
      </c>
      <c r="I789" s="889">
        <f>I790+I791</f>
        <v>0</v>
      </c>
      <c r="J789" s="886">
        <f t="shared" ref="J789" si="249">J790+J791</f>
        <v>0</v>
      </c>
      <c r="K789" s="886">
        <f>K792</f>
        <v>0</v>
      </c>
      <c r="L789" s="886">
        <f>IF(I789+K789=L790+L791+L792,I789+K789,"CHYBA")</f>
        <v>0</v>
      </c>
      <c r="M789" s="886">
        <f>M790+M791</f>
        <v>0</v>
      </c>
      <c r="N789" s="886">
        <f>N790+N791</f>
        <v>0</v>
      </c>
      <c r="O789" s="886">
        <f>O792</f>
        <v>0</v>
      </c>
      <c r="P789" s="886">
        <f>IF(M789+O789=P790+P791+P792,M789+O789,"CHYBA")</f>
        <v>0</v>
      </c>
      <c r="Q789" s="886">
        <f>Q790+Q791</f>
        <v>0</v>
      </c>
      <c r="R789" s="886">
        <f>R790+R791</f>
        <v>0</v>
      </c>
      <c r="S789" s="886">
        <f>S792</f>
        <v>0</v>
      </c>
      <c r="T789" s="888">
        <f>IF(Q789+S789=T790+T791+T792,Q789+S789,"CHYBA")</f>
        <v>0</v>
      </c>
    </row>
    <row r="790" spans="1:20" ht="15" hidden="1" customHeight="1">
      <c r="A790" s="901" t="s">
        <v>73</v>
      </c>
      <c r="B790" s="885" t="s">
        <v>706</v>
      </c>
      <c r="C790" s="886" t="e">
        <f>ROUND((Q790-R790)/H790/12,0)</f>
        <v>#DIV/0!</v>
      </c>
      <c r="D790" s="886" t="e">
        <f>ROUND(R790/F790/12,0)</f>
        <v>#DIV/0!</v>
      </c>
      <c r="E790" s="906"/>
      <c r="F790" s="907"/>
      <c r="G790" s="907"/>
      <c r="H790" s="888">
        <f>E790+G790</f>
        <v>0</v>
      </c>
      <c r="I790" s="908"/>
      <c r="J790" s="909"/>
      <c r="K790" s="886" t="s">
        <v>706</v>
      </c>
      <c r="L790" s="886">
        <f>I790</f>
        <v>0</v>
      </c>
      <c r="M790" s="909"/>
      <c r="N790" s="909"/>
      <c r="O790" s="886" t="s">
        <v>706</v>
      </c>
      <c r="P790" s="886">
        <f>M790</f>
        <v>0</v>
      </c>
      <c r="Q790" s="886">
        <f>I790+M790</f>
        <v>0</v>
      </c>
      <c r="R790" s="886">
        <f>J790+N790</f>
        <v>0</v>
      </c>
      <c r="S790" s="886" t="s">
        <v>706</v>
      </c>
      <c r="T790" s="888">
        <f>Q790</f>
        <v>0</v>
      </c>
    </row>
    <row r="791" spans="1:20" ht="15" hidden="1" customHeight="1">
      <c r="A791" s="901" t="s">
        <v>74</v>
      </c>
      <c r="B791" s="885" t="s">
        <v>706</v>
      </c>
      <c r="C791" s="886" t="e">
        <f>ROUND((Q791-R791)/H791/12,0)</f>
        <v>#DIV/0!</v>
      </c>
      <c r="D791" s="886" t="e">
        <f>ROUND(R791/F791/12,0)</f>
        <v>#DIV/0!</v>
      </c>
      <c r="E791" s="906"/>
      <c r="F791" s="907"/>
      <c r="G791" s="907"/>
      <c r="H791" s="888">
        <f>E791+G791</f>
        <v>0</v>
      </c>
      <c r="I791" s="908"/>
      <c r="J791" s="909"/>
      <c r="K791" s="886" t="s">
        <v>706</v>
      </c>
      <c r="L791" s="886">
        <f>I791</f>
        <v>0</v>
      </c>
      <c r="M791" s="909"/>
      <c r="N791" s="909"/>
      <c r="O791" s="886" t="s">
        <v>706</v>
      </c>
      <c r="P791" s="886">
        <f>M791</f>
        <v>0</v>
      </c>
      <c r="Q791" s="886">
        <f>I791+M791</f>
        <v>0</v>
      </c>
      <c r="R791" s="886">
        <f>J791+N791</f>
        <v>0</v>
      </c>
      <c r="S791" s="886" t="s">
        <v>706</v>
      </c>
      <c r="T791" s="888">
        <f>Q791</f>
        <v>0</v>
      </c>
    </row>
    <row r="792" spans="1:20" ht="15" hidden="1" customHeight="1">
      <c r="A792" s="901" t="s">
        <v>75</v>
      </c>
      <c r="B792" s="885" t="s">
        <v>706</v>
      </c>
      <c r="C792" s="886" t="s">
        <v>706</v>
      </c>
      <c r="D792" s="886" t="s">
        <v>706</v>
      </c>
      <c r="E792" s="891" t="s">
        <v>706</v>
      </c>
      <c r="F792" s="892" t="s">
        <v>706</v>
      </c>
      <c r="G792" s="892" t="s">
        <v>706</v>
      </c>
      <c r="H792" s="893" t="s">
        <v>706</v>
      </c>
      <c r="I792" s="889" t="s">
        <v>706</v>
      </c>
      <c r="J792" s="886" t="s">
        <v>706</v>
      </c>
      <c r="K792" s="909"/>
      <c r="L792" s="886">
        <f>K792</f>
        <v>0</v>
      </c>
      <c r="M792" s="886" t="s">
        <v>706</v>
      </c>
      <c r="N792" s="886" t="s">
        <v>706</v>
      </c>
      <c r="O792" s="909"/>
      <c r="P792" s="886">
        <f>O792</f>
        <v>0</v>
      </c>
      <c r="Q792" s="886" t="s">
        <v>706</v>
      </c>
      <c r="R792" s="886" t="s">
        <v>706</v>
      </c>
      <c r="S792" s="886">
        <f>K792+O792</f>
        <v>0</v>
      </c>
      <c r="T792" s="888">
        <f>S792</f>
        <v>0</v>
      </c>
    </row>
    <row r="793" spans="1:20" ht="18" hidden="1" customHeight="1">
      <c r="A793" s="902" t="s">
        <v>708</v>
      </c>
      <c r="B793" s="903"/>
      <c r="C793" s="886" t="e">
        <f>ROUND((Q793-R793)/H793/12,0)</f>
        <v>#DIV/0!</v>
      </c>
      <c r="D793" s="886" t="e">
        <f>ROUND(R793/F793/12,0)</f>
        <v>#DIV/0!</v>
      </c>
      <c r="E793" s="891">
        <f>E794+E795</f>
        <v>0</v>
      </c>
      <c r="F793" s="892">
        <f>F794+F795</f>
        <v>0</v>
      </c>
      <c r="G793" s="892">
        <f>G794+G795</f>
        <v>0</v>
      </c>
      <c r="H793" s="893">
        <f>IF(E793+G793=H794+H795,E793+G793, "CHYBA")</f>
        <v>0</v>
      </c>
      <c r="I793" s="889">
        <f>I794+I795</f>
        <v>0</v>
      </c>
      <c r="J793" s="886">
        <f t="shared" ref="J793" si="250">J794+J795</f>
        <v>0</v>
      </c>
      <c r="K793" s="886">
        <f>K796</f>
        <v>0</v>
      </c>
      <c r="L793" s="886">
        <f>IF(I793+K793=L794+L795+L796,I793+K793,"CHYBA")</f>
        <v>0</v>
      </c>
      <c r="M793" s="886">
        <f>M794+M795</f>
        <v>0</v>
      </c>
      <c r="N793" s="886">
        <f>N794+N795</f>
        <v>0</v>
      </c>
      <c r="O793" s="886">
        <f>O796</f>
        <v>0</v>
      </c>
      <c r="P793" s="886">
        <f>IF(M793+O793=P794+P795+P796,M793+O793,"CHYBA")</f>
        <v>0</v>
      </c>
      <c r="Q793" s="886">
        <f>Q794+Q795</f>
        <v>0</v>
      </c>
      <c r="R793" s="886">
        <f>R794+R795</f>
        <v>0</v>
      </c>
      <c r="S793" s="886">
        <f>S796</f>
        <v>0</v>
      </c>
      <c r="T793" s="888">
        <f>IF(Q793+S793=T794+T795+T796,Q793+S793,"CHYBA")</f>
        <v>0</v>
      </c>
    </row>
    <row r="794" spans="1:20" ht="15" hidden="1" customHeight="1">
      <c r="A794" s="901" t="s">
        <v>73</v>
      </c>
      <c r="B794" s="885" t="s">
        <v>706</v>
      </c>
      <c r="C794" s="886" t="e">
        <f>ROUND((Q794-R794)/H794/12,0)</f>
        <v>#DIV/0!</v>
      </c>
      <c r="D794" s="886" t="e">
        <f>ROUND(R794/F794/12,0)</f>
        <v>#DIV/0!</v>
      </c>
      <c r="E794" s="906"/>
      <c r="F794" s="907"/>
      <c r="G794" s="907"/>
      <c r="H794" s="888">
        <f>E794+G794</f>
        <v>0</v>
      </c>
      <c r="I794" s="908"/>
      <c r="J794" s="909"/>
      <c r="K794" s="886" t="s">
        <v>706</v>
      </c>
      <c r="L794" s="886">
        <f>I794</f>
        <v>0</v>
      </c>
      <c r="M794" s="909"/>
      <c r="N794" s="909"/>
      <c r="O794" s="886" t="s">
        <v>706</v>
      </c>
      <c r="P794" s="886">
        <f>M794</f>
        <v>0</v>
      </c>
      <c r="Q794" s="886">
        <f>I794+M794</f>
        <v>0</v>
      </c>
      <c r="R794" s="886">
        <f>J794+N794</f>
        <v>0</v>
      </c>
      <c r="S794" s="886" t="s">
        <v>706</v>
      </c>
      <c r="T794" s="888">
        <f>Q794</f>
        <v>0</v>
      </c>
    </row>
    <row r="795" spans="1:20" ht="15" hidden="1" customHeight="1">
      <c r="A795" s="901" t="s">
        <v>74</v>
      </c>
      <c r="B795" s="885" t="s">
        <v>706</v>
      </c>
      <c r="C795" s="886" t="e">
        <f>ROUND((Q795-R795)/H795/12,0)</f>
        <v>#DIV/0!</v>
      </c>
      <c r="D795" s="886" t="e">
        <f>ROUND(R795/F795/12,0)</f>
        <v>#DIV/0!</v>
      </c>
      <c r="E795" s="906"/>
      <c r="F795" s="907"/>
      <c r="G795" s="907"/>
      <c r="H795" s="888">
        <f>E795+G795</f>
        <v>0</v>
      </c>
      <c r="I795" s="908"/>
      <c r="J795" s="909"/>
      <c r="K795" s="886" t="s">
        <v>706</v>
      </c>
      <c r="L795" s="886">
        <f>I795</f>
        <v>0</v>
      </c>
      <c r="M795" s="909"/>
      <c r="N795" s="909"/>
      <c r="O795" s="886" t="s">
        <v>706</v>
      </c>
      <c r="P795" s="886">
        <f>M795</f>
        <v>0</v>
      </c>
      <c r="Q795" s="886">
        <f>I795+M795</f>
        <v>0</v>
      </c>
      <c r="R795" s="886">
        <f>J795+N795</f>
        <v>0</v>
      </c>
      <c r="S795" s="886" t="s">
        <v>706</v>
      </c>
      <c r="T795" s="888">
        <f>Q795</f>
        <v>0</v>
      </c>
    </row>
    <row r="796" spans="1:20" ht="15.75" hidden="1" customHeight="1" thickBot="1">
      <c r="A796" s="918" t="s">
        <v>75</v>
      </c>
      <c r="B796" s="919" t="s">
        <v>706</v>
      </c>
      <c r="C796" s="920" t="s">
        <v>706</v>
      </c>
      <c r="D796" s="920" t="s">
        <v>706</v>
      </c>
      <c r="E796" s="921" t="s">
        <v>706</v>
      </c>
      <c r="F796" s="922" t="s">
        <v>706</v>
      </c>
      <c r="G796" s="922" t="s">
        <v>706</v>
      </c>
      <c r="H796" s="923" t="s">
        <v>706</v>
      </c>
      <c r="I796" s="924" t="s">
        <v>706</v>
      </c>
      <c r="J796" s="920" t="s">
        <v>706</v>
      </c>
      <c r="K796" s="925"/>
      <c r="L796" s="920">
        <f>K796</f>
        <v>0</v>
      </c>
      <c r="M796" s="920" t="s">
        <v>706</v>
      </c>
      <c r="N796" s="920" t="s">
        <v>706</v>
      </c>
      <c r="O796" s="925"/>
      <c r="P796" s="920">
        <f>O796</f>
        <v>0</v>
      </c>
      <c r="Q796" s="920" t="s">
        <v>706</v>
      </c>
      <c r="R796" s="920" t="s">
        <v>706</v>
      </c>
      <c r="S796" s="920">
        <f>K796+O796</f>
        <v>0</v>
      </c>
      <c r="T796" s="926">
        <f>S796</f>
        <v>0</v>
      </c>
    </row>
    <row r="797" spans="1:20" ht="34.5" hidden="1" customHeight="1">
      <c r="A797" s="895" t="s">
        <v>714</v>
      </c>
      <c r="B797" s="896" t="s">
        <v>706</v>
      </c>
      <c r="C797" s="897" t="e">
        <f>ROUND((Q797-R797)/H797/12,0)</f>
        <v>#DIV/0!</v>
      </c>
      <c r="D797" s="897" t="e">
        <f>ROUND(R797/F797/12,0)</f>
        <v>#DIV/0!</v>
      </c>
      <c r="E797" s="898">
        <f>E798+E799</f>
        <v>0</v>
      </c>
      <c r="F797" s="940">
        <f>F798+F799</f>
        <v>0</v>
      </c>
      <c r="G797" s="940">
        <f>G798+G799</f>
        <v>0</v>
      </c>
      <c r="H797" s="941">
        <f>IF(E797+G797=H798+H799,E797+G797, "CHYBA")</f>
        <v>0</v>
      </c>
      <c r="I797" s="900">
        <f>I798+I799</f>
        <v>0</v>
      </c>
      <c r="J797" s="897">
        <f>J798+J799</f>
        <v>0</v>
      </c>
      <c r="K797" s="897">
        <f>K800</f>
        <v>0</v>
      </c>
      <c r="L797" s="897">
        <f>IF(I797+K797=L798+L799+L800,I797+K797,"CHYBA")</f>
        <v>0</v>
      </c>
      <c r="M797" s="897">
        <f>M798+M799</f>
        <v>0</v>
      </c>
      <c r="N797" s="897">
        <f>N798+N799</f>
        <v>0</v>
      </c>
      <c r="O797" s="897">
        <f>O800</f>
        <v>0</v>
      </c>
      <c r="P797" s="897">
        <f>IF(M797+O797=P798+P799+P800,M797+O797,"CHYBA")</f>
        <v>0</v>
      </c>
      <c r="Q797" s="897">
        <f>Q798+Q799</f>
        <v>0</v>
      </c>
      <c r="R797" s="897">
        <f>R798+R799</f>
        <v>0</v>
      </c>
      <c r="S797" s="897">
        <f>S800</f>
        <v>0</v>
      </c>
      <c r="T797" s="899">
        <f>IF(Q797+S797=T798+T799+T800,Q797+S797,"CHYBA")</f>
        <v>0</v>
      </c>
    </row>
    <row r="798" spans="1:20" ht="15" hidden="1" customHeight="1">
      <c r="A798" s="901" t="s">
        <v>73</v>
      </c>
      <c r="B798" s="885" t="s">
        <v>706</v>
      </c>
      <c r="C798" s="886" t="e">
        <f>ROUND((Q798-R798)/H798/12,0)</f>
        <v>#DIV/0!</v>
      </c>
      <c r="D798" s="886" t="e">
        <f>ROUND(R798/F798/12,0)</f>
        <v>#DIV/0!</v>
      </c>
      <c r="E798" s="887">
        <f>E802+E834+E866+E898+E930+E962</f>
        <v>0</v>
      </c>
      <c r="F798" s="886">
        <f t="shared" ref="F798:G799" si="251">F802+F834+F866+F898+F930+F962</f>
        <v>0</v>
      </c>
      <c r="G798" s="886">
        <f t="shared" si="251"/>
        <v>0</v>
      </c>
      <c r="H798" s="888">
        <f>E798+G798</f>
        <v>0</v>
      </c>
      <c r="I798" s="889">
        <f t="shared" ref="I798:J799" si="252">I802+I834+I866+I898+I930+I962</f>
        <v>0</v>
      </c>
      <c r="J798" s="886">
        <f t="shared" si="252"/>
        <v>0</v>
      </c>
      <c r="K798" s="886" t="s">
        <v>706</v>
      </c>
      <c r="L798" s="886">
        <f>I798</f>
        <v>0</v>
      </c>
      <c r="M798" s="886">
        <f t="shared" ref="M798:N799" si="253">M802+M834+M866+M898+M930+M962</f>
        <v>0</v>
      </c>
      <c r="N798" s="886">
        <f t="shared" si="253"/>
        <v>0</v>
      </c>
      <c r="O798" s="886" t="s">
        <v>706</v>
      </c>
      <c r="P798" s="886">
        <f>M798</f>
        <v>0</v>
      </c>
      <c r="Q798" s="886">
        <f>I798+M798</f>
        <v>0</v>
      </c>
      <c r="R798" s="886">
        <f>J798+N798</f>
        <v>0</v>
      </c>
      <c r="S798" s="886" t="s">
        <v>706</v>
      </c>
      <c r="T798" s="888">
        <f>Q798</f>
        <v>0</v>
      </c>
    </row>
    <row r="799" spans="1:20" ht="15" hidden="1" customHeight="1">
      <c r="A799" s="901" t="s">
        <v>74</v>
      </c>
      <c r="B799" s="885" t="s">
        <v>706</v>
      </c>
      <c r="C799" s="886" t="e">
        <f>ROUND((Q799-R799)/H799/12,0)</f>
        <v>#DIV/0!</v>
      </c>
      <c r="D799" s="886" t="e">
        <f>ROUND(R799/F799/12,0)</f>
        <v>#DIV/0!</v>
      </c>
      <c r="E799" s="887">
        <f>E803+E835+E867+E899+E931+E963</f>
        <v>0</v>
      </c>
      <c r="F799" s="886">
        <f t="shared" si="251"/>
        <v>0</v>
      </c>
      <c r="G799" s="886">
        <f t="shared" si="251"/>
        <v>0</v>
      </c>
      <c r="H799" s="888">
        <f>E799+G799</f>
        <v>0</v>
      </c>
      <c r="I799" s="889">
        <f t="shared" si="252"/>
        <v>0</v>
      </c>
      <c r="J799" s="886">
        <f t="shared" si="252"/>
        <v>0</v>
      </c>
      <c r="K799" s="886" t="s">
        <v>706</v>
      </c>
      <c r="L799" s="886">
        <f>I799</f>
        <v>0</v>
      </c>
      <c r="M799" s="886">
        <f t="shared" si="253"/>
        <v>0</v>
      </c>
      <c r="N799" s="886">
        <f t="shared" si="253"/>
        <v>0</v>
      </c>
      <c r="O799" s="886" t="s">
        <v>706</v>
      </c>
      <c r="P799" s="886">
        <f>M799</f>
        <v>0</v>
      </c>
      <c r="Q799" s="886">
        <f>I799+M799</f>
        <v>0</v>
      </c>
      <c r="R799" s="886">
        <f>J799+N799</f>
        <v>0</v>
      </c>
      <c r="S799" s="886" t="s">
        <v>706</v>
      </c>
      <c r="T799" s="888">
        <f>Q799</f>
        <v>0</v>
      </c>
    </row>
    <row r="800" spans="1:20" ht="15.75" hidden="1" customHeight="1" thickBot="1">
      <c r="A800" s="901" t="s">
        <v>75</v>
      </c>
      <c r="B800" s="885" t="s">
        <v>706</v>
      </c>
      <c r="C800" s="886" t="s">
        <v>706</v>
      </c>
      <c r="D800" s="886" t="s">
        <v>706</v>
      </c>
      <c r="E800" s="891" t="s">
        <v>706</v>
      </c>
      <c r="F800" s="892" t="s">
        <v>706</v>
      </c>
      <c r="G800" s="892" t="s">
        <v>706</v>
      </c>
      <c r="H800" s="893" t="s">
        <v>706</v>
      </c>
      <c r="I800" s="894" t="s">
        <v>706</v>
      </c>
      <c r="J800" s="892" t="s">
        <v>706</v>
      </c>
      <c r="K800" s="886">
        <f>K804+K836+K868+K900+K932+K964</f>
        <v>0</v>
      </c>
      <c r="L800" s="886">
        <f>K800</f>
        <v>0</v>
      </c>
      <c r="M800" s="892" t="s">
        <v>706</v>
      </c>
      <c r="N800" s="892" t="s">
        <v>706</v>
      </c>
      <c r="O800" s="886">
        <f>O804+O836+O868+O900+O932+O964</f>
        <v>0</v>
      </c>
      <c r="P800" s="886">
        <f>O800</f>
        <v>0</v>
      </c>
      <c r="Q800" s="892" t="s">
        <v>706</v>
      </c>
      <c r="R800" s="892" t="s">
        <v>706</v>
      </c>
      <c r="S800" s="886">
        <f>K800+O800</f>
        <v>0</v>
      </c>
      <c r="T800" s="888">
        <f>S800</f>
        <v>0</v>
      </c>
    </row>
    <row r="801" spans="1:20" ht="15.75" hidden="1" customHeight="1">
      <c r="A801" s="895" t="s">
        <v>715</v>
      </c>
      <c r="B801" s="896" t="s">
        <v>706</v>
      </c>
      <c r="C801" s="897" t="e">
        <f>ROUND((Q801-R801)/H801/12,0)</f>
        <v>#DIV/0!</v>
      </c>
      <c r="D801" s="897" t="e">
        <f>ROUND(R801/F801/12,0)</f>
        <v>#DIV/0!</v>
      </c>
      <c r="E801" s="898">
        <f>E802+E803</f>
        <v>0</v>
      </c>
      <c r="F801" s="897">
        <f>F802+F803</f>
        <v>0</v>
      </c>
      <c r="G801" s="897">
        <f>G802+G803</f>
        <v>0</v>
      </c>
      <c r="H801" s="899">
        <f>IF(E801+G801=H802+H803,E801+G801, "CHYBA")</f>
        <v>0</v>
      </c>
      <c r="I801" s="900">
        <f>I802+I803</f>
        <v>0</v>
      </c>
      <c r="J801" s="897">
        <f t="shared" ref="J801" si="254">J802+J803</f>
        <v>0</v>
      </c>
      <c r="K801" s="897">
        <f>K804</f>
        <v>0</v>
      </c>
      <c r="L801" s="897">
        <f>IF(I801+K801=L802+L803+L804,I801+K801,"CHYBA")</f>
        <v>0</v>
      </c>
      <c r="M801" s="897">
        <f>M802+M803</f>
        <v>0</v>
      </c>
      <c r="N801" s="897">
        <f>N802+N803</f>
        <v>0</v>
      </c>
      <c r="O801" s="897">
        <f>O804</f>
        <v>0</v>
      </c>
      <c r="P801" s="897">
        <f>IF(M801+O801=P802+P803+P804,M801+O801,"CHYBA")</f>
        <v>0</v>
      </c>
      <c r="Q801" s="897">
        <f>Q802+Q803</f>
        <v>0</v>
      </c>
      <c r="R801" s="897">
        <f>R802+R803</f>
        <v>0</v>
      </c>
      <c r="S801" s="897">
        <f>S804</f>
        <v>0</v>
      </c>
      <c r="T801" s="899">
        <f>IF(Q801+S801=T802+T803+T804,Q801+S801,"CHYBA")</f>
        <v>0</v>
      </c>
    </row>
    <row r="802" spans="1:20" ht="15" hidden="1" customHeight="1">
      <c r="A802" s="901" t="s">
        <v>73</v>
      </c>
      <c r="B802" s="885" t="s">
        <v>706</v>
      </c>
      <c r="C802" s="886" t="e">
        <f>ROUND((Q802-R802)/H802/12,0)</f>
        <v>#DIV/0!</v>
      </c>
      <c r="D802" s="886" t="e">
        <f>ROUND(R802/F802/12,0)</f>
        <v>#DIV/0!</v>
      </c>
      <c r="E802" s="887">
        <f>E806+E810+E814+E818+E822+E826+E830</f>
        <v>0</v>
      </c>
      <c r="F802" s="886">
        <f>F806+F810+F814+F818+F822+F826+F830</f>
        <v>0</v>
      </c>
      <c r="G802" s="886">
        <f>G806+G810+G814+G818+G822+G826+G830</f>
        <v>0</v>
      </c>
      <c r="H802" s="888">
        <f>E802+G802</f>
        <v>0</v>
      </c>
      <c r="I802" s="889">
        <f>I806+I810+I814+I818+I822+I826+I830</f>
        <v>0</v>
      </c>
      <c r="J802" s="886">
        <f t="shared" ref="J802:J803" si="255">J806+J810+J814+J818+J822+J826+J830</f>
        <v>0</v>
      </c>
      <c r="K802" s="886" t="s">
        <v>706</v>
      </c>
      <c r="L802" s="886">
        <f>I802</f>
        <v>0</v>
      </c>
      <c r="M802" s="886">
        <f>M806+M810+M814+M818+M822+M826+M830</f>
        <v>0</v>
      </c>
      <c r="N802" s="886">
        <f t="shared" ref="N802:N803" si="256">N806+N810+N814+N818+N822+N826+N830</f>
        <v>0</v>
      </c>
      <c r="O802" s="886" t="s">
        <v>706</v>
      </c>
      <c r="P802" s="886">
        <f>M802</f>
        <v>0</v>
      </c>
      <c r="Q802" s="886">
        <f>I802+M802</f>
        <v>0</v>
      </c>
      <c r="R802" s="886">
        <f>J802+N802</f>
        <v>0</v>
      </c>
      <c r="S802" s="886" t="s">
        <v>706</v>
      </c>
      <c r="T802" s="888">
        <f>Q802</f>
        <v>0</v>
      </c>
    </row>
    <row r="803" spans="1:20" ht="15" hidden="1" customHeight="1">
      <c r="A803" s="901" t="s">
        <v>74</v>
      </c>
      <c r="B803" s="885" t="s">
        <v>706</v>
      </c>
      <c r="C803" s="886" t="e">
        <f>ROUND((Q803-R803)/H803/12,0)</f>
        <v>#DIV/0!</v>
      </c>
      <c r="D803" s="886" t="e">
        <f>ROUND(R803/F803/12,0)</f>
        <v>#DIV/0!</v>
      </c>
      <c r="E803" s="887">
        <f>E807+E811+E815+E819+E823+E827+E831</f>
        <v>0</v>
      </c>
      <c r="F803" s="886">
        <f t="shared" ref="F803:G803" si="257">F807+F811+F815+F819+F823+F827+F831</f>
        <v>0</v>
      </c>
      <c r="G803" s="886">
        <f t="shared" si="257"/>
        <v>0</v>
      </c>
      <c r="H803" s="888">
        <f>E803+G803</f>
        <v>0</v>
      </c>
      <c r="I803" s="889">
        <f>I807+I811+I815+I819+I823+I827+I831</f>
        <v>0</v>
      </c>
      <c r="J803" s="886">
        <f t="shared" si="255"/>
        <v>0</v>
      </c>
      <c r="K803" s="886" t="s">
        <v>706</v>
      </c>
      <c r="L803" s="886">
        <f>I803</f>
        <v>0</v>
      </c>
      <c r="M803" s="886">
        <f>M807+M811+M815+M819+M823+M827+M831</f>
        <v>0</v>
      </c>
      <c r="N803" s="886">
        <f t="shared" si="256"/>
        <v>0</v>
      </c>
      <c r="O803" s="886" t="s">
        <v>706</v>
      </c>
      <c r="P803" s="886">
        <f>M803</f>
        <v>0</v>
      </c>
      <c r="Q803" s="886">
        <f>I803+M803</f>
        <v>0</v>
      </c>
      <c r="R803" s="886">
        <f>J803+N803</f>
        <v>0</v>
      </c>
      <c r="S803" s="886" t="s">
        <v>706</v>
      </c>
      <c r="T803" s="888">
        <f>Q803</f>
        <v>0</v>
      </c>
    </row>
    <row r="804" spans="1:20" ht="15" hidden="1" customHeight="1">
      <c r="A804" s="901" t="s">
        <v>75</v>
      </c>
      <c r="B804" s="885" t="s">
        <v>706</v>
      </c>
      <c r="C804" s="886" t="s">
        <v>706</v>
      </c>
      <c r="D804" s="886" t="s">
        <v>706</v>
      </c>
      <c r="E804" s="891" t="s">
        <v>706</v>
      </c>
      <c r="F804" s="892" t="s">
        <v>706</v>
      </c>
      <c r="G804" s="892" t="s">
        <v>706</v>
      </c>
      <c r="H804" s="893" t="s">
        <v>706</v>
      </c>
      <c r="I804" s="889" t="s">
        <v>706</v>
      </c>
      <c r="J804" s="886" t="s">
        <v>706</v>
      </c>
      <c r="K804" s="886">
        <f>K808+K812+K816+K820+K824+K828+K832</f>
        <v>0</v>
      </c>
      <c r="L804" s="886">
        <f>K804</f>
        <v>0</v>
      </c>
      <c r="M804" s="886" t="s">
        <v>706</v>
      </c>
      <c r="N804" s="886" t="s">
        <v>706</v>
      </c>
      <c r="O804" s="886">
        <f>O808+O812+O816+O820+O824+O828+O832</f>
        <v>0</v>
      </c>
      <c r="P804" s="886">
        <f>O804</f>
        <v>0</v>
      </c>
      <c r="Q804" s="886" t="s">
        <v>706</v>
      </c>
      <c r="R804" s="886" t="s">
        <v>706</v>
      </c>
      <c r="S804" s="886">
        <f>K804+O804</f>
        <v>0</v>
      </c>
      <c r="T804" s="888">
        <f>S804</f>
        <v>0</v>
      </c>
    </row>
    <row r="805" spans="1:20" ht="18" hidden="1" customHeight="1">
      <c r="A805" s="902" t="s">
        <v>708</v>
      </c>
      <c r="B805" s="903"/>
      <c r="C805" s="886" t="e">
        <f>ROUND((Q805-R805)/H805/12,0)</f>
        <v>#DIV/0!</v>
      </c>
      <c r="D805" s="886" t="e">
        <f>ROUND(R805/F805/12,0)</f>
        <v>#DIV/0!</v>
      </c>
      <c r="E805" s="891">
        <f>E806+E807</f>
        <v>0</v>
      </c>
      <c r="F805" s="892">
        <f>F806+F807</f>
        <v>0</v>
      </c>
      <c r="G805" s="892">
        <f>G806+G807</f>
        <v>0</v>
      </c>
      <c r="H805" s="893">
        <f>IF(E805+G805=H806+H807,E805+G805, "CHYBA")</f>
        <v>0</v>
      </c>
      <c r="I805" s="904">
        <f>I806+I807</f>
        <v>0</v>
      </c>
      <c r="J805" s="905">
        <f>J806+J807</f>
        <v>0</v>
      </c>
      <c r="K805" s="905">
        <f>K808</f>
        <v>0</v>
      </c>
      <c r="L805" s="905">
        <f>IF(I805+K805=L806+L807+L808,I805+K805,"CHYBA")</f>
        <v>0</v>
      </c>
      <c r="M805" s="886">
        <f>M806+M807</f>
        <v>0</v>
      </c>
      <c r="N805" s="886">
        <f>N806+N807</f>
        <v>0</v>
      </c>
      <c r="O805" s="886">
        <f>O808</f>
        <v>0</v>
      </c>
      <c r="P805" s="886">
        <f>IF(M805+O805=P806+P807+P808,M805+O805,"CHYBA")</f>
        <v>0</v>
      </c>
      <c r="Q805" s="886">
        <f>Q806+Q807</f>
        <v>0</v>
      </c>
      <c r="R805" s="886">
        <f>R806+R807</f>
        <v>0</v>
      </c>
      <c r="S805" s="886">
        <f>S808</f>
        <v>0</v>
      </c>
      <c r="T805" s="888">
        <f>IF(Q805+S805=T806+T807+T808,Q805+S805,"CHYBA")</f>
        <v>0</v>
      </c>
    </row>
    <row r="806" spans="1:20" ht="15" hidden="1" customHeight="1">
      <c r="A806" s="901" t="s">
        <v>73</v>
      </c>
      <c r="B806" s="885" t="s">
        <v>706</v>
      </c>
      <c r="C806" s="886" t="e">
        <f>ROUND((Q806-R806)/H806/12,0)</f>
        <v>#DIV/0!</v>
      </c>
      <c r="D806" s="886" t="e">
        <f>ROUND(R806/F806/12,0)</f>
        <v>#DIV/0!</v>
      </c>
      <c r="E806" s="906"/>
      <c r="F806" s="907"/>
      <c r="G806" s="907"/>
      <c r="H806" s="888">
        <f>E806+G806</f>
        <v>0</v>
      </c>
      <c r="I806" s="908"/>
      <c r="J806" s="909"/>
      <c r="K806" s="905" t="s">
        <v>706</v>
      </c>
      <c r="L806" s="905">
        <f>I806</f>
        <v>0</v>
      </c>
      <c r="M806" s="909"/>
      <c r="N806" s="909"/>
      <c r="O806" s="886" t="s">
        <v>706</v>
      </c>
      <c r="P806" s="886">
        <f>M806</f>
        <v>0</v>
      </c>
      <c r="Q806" s="886">
        <f>I806+M806</f>
        <v>0</v>
      </c>
      <c r="R806" s="886">
        <f>J806+N806</f>
        <v>0</v>
      </c>
      <c r="S806" s="886" t="s">
        <v>706</v>
      </c>
      <c r="T806" s="888">
        <f>Q806</f>
        <v>0</v>
      </c>
    </row>
    <row r="807" spans="1:20" ht="15" hidden="1" customHeight="1">
      <c r="A807" s="901" t="s">
        <v>74</v>
      </c>
      <c r="B807" s="885" t="s">
        <v>706</v>
      </c>
      <c r="C807" s="886" t="e">
        <f>ROUND((Q807-R807)/H807/12,0)</f>
        <v>#DIV/0!</v>
      </c>
      <c r="D807" s="886" t="e">
        <f>ROUND(R807/F807/12,0)</f>
        <v>#DIV/0!</v>
      </c>
      <c r="E807" s="906"/>
      <c r="F807" s="907"/>
      <c r="G807" s="907"/>
      <c r="H807" s="888">
        <f>E807+G807</f>
        <v>0</v>
      </c>
      <c r="I807" s="908"/>
      <c r="J807" s="909"/>
      <c r="K807" s="905" t="s">
        <v>706</v>
      </c>
      <c r="L807" s="905">
        <f>I807</f>
        <v>0</v>
      </c>
      <c r="M807" s="909"/>
      <c r="N807" s="909"/>
      <c r="O807" s="886" t="s">
        <v>706</v>
      </c>
      <c r="P807" s="886">
        <f>M807</f>
        <v>0</v>
      </c>
      <c r="Q807" s="886">
        <f>I807+M807</f>
        <v>0</v>
      </c>
      <c r="R807" s="886">
        <f>J807+N807</f>
        <v>0</v>
      </c>
      <c r="S807" s="886" t="s">
        <v>706</v>
      </c>
      <c r="T807" s="888">
        <f>Q807</f>
        <v>0</v>
      </c>
    </row>
    <row r="808" spans="1:20" ht="15" hidden="1" customHeight="1">
      <c r="A808" s="901" t="s">
        <v>75</v>
      </c>
      <c r="B808" s="885" t="s">
        <v>706</v>
      </c>
      <c r="C808" s="886" t="s">
        <v>706</v>
      </c>
      <c r="D808" s="886" t="s">
        <v>706</v>
      </c>
      <c r="E808" s="891" t="s">
        <v>706</v>
      </c>
      <c r="F808" s="892" t="s">
        <v>706</v>
      </c>
      <c r="G808" s="892" t="s">
        <v>706</v>
      </c>
      <c r="H808" s="893" t="s">
        <v>706</v>
      </c>
      <c r="I808" s="889" t="s">
        <v>706</v>
      </c>
      <c r="J808" s="886" t="s">
        <v>706</v>
      </c>
      <c r="K808" s="909"/>
      <c r="L808" s="905">
        <f>K808</f>
        <v>0</v>
      </c>
      <c r="M808" s="886" t="s">
        <v>706</v>
      </c>
      <c r="N808" s="886" t="s">
        <v>706</v>
      </c>
      <c r="O808" s="909"/>
      <c r="P808" s="886">
        <f>O808</f>
        <v>0</v>
      </c>
      <c r="Q808" s="886" t="s">
        <v>706</v>
      </c>
      <c r="R808" s="886" t="s">
        <v>706</v>
      </c>
      <c r="S808" s="886">
        <f>K808+O808</f>
        <v>0</v>
      </c>
      <c r="T808" s="888">
        <f>S808</f>
        <v>0</v>
      </c>
    </row>
    <row r="809" spans="1:20" ht="18" hidden="1" customHeight="1">
      <c r="A809" s="902" t="s">
        <v>708</v>
      </c>
      <c r="B809" s="903"/>
      <c r="C809" s="886" t="e">
        <f>ROUND((Q809-R809)/H809/12,0)</f>
        <v>#DIV/0!</v>
      </c>
      <c r="D809" s="886" t="e">
        <f>ROUND(R809/F809/12,0)</f>
        <v>#DIV/0!</v>
      </c>
      <c r="E809" s="891">
        <f>E810+E811</f>
        <v>0</v>
      </c>
      <c r="F809" s="892">
        <f>F810+F811</f>
        <v>0</v>
      </c>
      <c r="G809" s="892">
        <f>G810+G811</f>
        <v>0</v>
      </c>
      <c r="H809" s="893">
        <f>IF(E809+G809=H810+H811,E809+G809, "CHYBA")</f>
        <v>0</v>
      </c>
      <c r="I809" s="889">
        <f>I810+I811</f>
        <v>0</v>
      </c>
      <c r="J809" s="886">
        <f t="shared" ref="J809" si="258">J810+J811</f>
        <v>0</v>
      </c>
      <c r="K809" s="886">
        <f>K812</f>
        <v>0</v>
      </c>
      <c r="L809" s="886">
        <f>IF(I809+K809=L810+L811+L812,I809+K809,"CHYBA")</f>
        <v>0</v>
      </c>
      <c r="M809" s="886">
        <f>M810+M811</f>
        <v>0</v>
      </c>
      <c r="N809" s="886">
        <f>N810+N811</f>
        <v>0</v>
      </c>
      <c r="O809" s="886">
        <f>O812</f>
        <v>0</v>
      </c>
      <c r="P809" s="886">
        <f>IF(M809+O809=P810+P811+P812,M809+O809,"CHYBA")</f>
        <v>0</v>
      </c>
      <c r="Q809" s="886">
        <f>Q810+Q811</f>
        <v>0</v>
      </c>
      <c r="R809" s="886">
        <f>R810+R811</f>
        <v>0</v>
      </c>
      <c r="S809" s="886">
        <f>S812</f>
        <v>0</v>
      </c>
      <c r="T809" s="888">
        <f>IF(Q809+S809=T810+T811+T812,Q809+S809,"CHYBA")</f>
        <v>0</v>
      </c>
    </row>
    <row r="810" spans="1:20" ht="15" hidden="1" customHeight="1">
      <c r="A810" s="901" t="s">
        <v>73</v>
      </c>
      <c r="B810" s="885" t="s">
        <v>706</v>
      </c>
      <c r="C810" s="886" t="e">
        <f>ROUND((Q810-R810)/H810/12,0)</f>
        <v>#DIV/0!</v>
      </c>
      <c r="D810" s="886" t="e">
        <f>ROUND(R810/F810/12,0)</f>
        <v>#DIV/0!</v>
      </c>
      <c r="E810" s="906"/>
      <c r="F810" s="907"/>
      <c r="G810" s="907"/>
      <c r="H810" s="888">
        <f>E810+G810</f>
        <v>0</v>
      </c>
      <c r="I810" s="908"/>
      <c r="J810" s="909"/>
      <c r="K810" s="886" t="s">
        <v>706</v>
      </c>
      <c r="L810" s="886">
        <f>I810</f>
        <v>0</v>
      </c>
      <c r="M810" s="909"/>
      <c r="N810" s="909"/>
      <c r="O810" s="886" t="s">
        <v>706</v>
      </c>
      <c r="P810" s="886">
        <f>M810</f>
        <v>0</v>
      </c>
      <c r="Q810" s="886">
        <f>I810+M810</f>
        <v>0</v>
      </c>
      <c r="R810" s="886">
        <f>J810+N810</f>
        <v>0</v>
      </c>
      <c r="S810" s="886" t="s">
        <v>706</v>
      </c>
      <c r="T810" s="888">
        <f>Q810</f>
        <v>0</v>
      </c>
    </row>
    <row r="811" spans="1:20" ht="15" hidden="1" customHeight="1">
      <c r="A811" s="901" t="s">
        <v>74</v>
      </c>
      <c r="B811" s="885" t="s">
        <v>706</v>
      </c>
      <c r="C811" s="886" t="e">
        <f>ROUND((Q811-R811)/H811/12,0)</f>
        <v>#DIV/0!</v>
      </c>
      <c r="D811" s="886" t="e">
        <f>ROUND(R811/F811/12,0)</f>
        <v>#DIV/0!</v>
      </c>
      <c r="E811" s="906"/>
      <c r="F811" s="907"/>
      <c r="G811" s="907"/>
      <c r="H811" s="888">
        <f>E811+G811</f>
        <v>0</v>
      </c>
      <c r="I811" s="908"/>
      <c r="J811" s="909"/>
      <c r="K811" s="886" t="s">
        <v>706</v>
      </c>
      <c r="L811" s="886">
        <f>I811</f>
        <v>0</v>
      </c>
      <c r="M811" s="909"/>
      <c r="N811" s="909"/>
      <c r="O811" s="886" t="s">
        <v>706</v>
      </c>
      <c r="P811" s="886">
        <f>M811</f>
        <v>0</v>
      </c>
      <c r="Q811" s="886">
        <f>I811+M811</f>
        <v>0</v>
      </c>
      <c r="R811" s="886">
        <f>J811+N811</f>
        <v>0</v>
      </c>
      <c r="S811" s="886" t="s">
        <v>706</v>
      </c>
      <c r="T811" s="888">
        <f>Q811</f>
        <v>0</v>
      </c>
    </row>
    <row r="812" spans="1:20" ht="15" hidden="1" customHeight="1">
      <c r="A812" s="901" t="s">
        <v>75</v>
      </c>
      <c r="B812" s="885" t="s">
        <v>706</v>
      </c>
      <c r="C812" s="886" t="s">
        <v>706</v>
      </c>
      <c r="D812" s="886" t="s">
        <v>706</v>
      </c>
      <c r="E812" s="891" t="s">
        <v>706</v>
      </c>
      <c r="F812" s="892" t="s">
        <v>706</v>
      </c>
      <c r="G812" s="892" t="s">
        <v>706</v>
      </c>
      <c r="H812" s="893" t="s">
        <v>706</v>
      </c>
      <c r="I812" s="889" t="s">
        <v>706</v>
      </c>
      <c r="J812" s="886" t="s">
        <v>706</v>
      </c>
      <c r="K812" s="909"/>
      <c r="L812" s="886">
        <f>K812</f>
        <v>0</v>
      </c>
      <c r="M812" s="886" t="s">
        <v>706</v>
      </c>
      <c r="N812" s="886" t="s">
        <v>706</v>
      </c>
      <c r="O812" s="909"/>
      <c r="P812" s="886">
        <f>O812</f>
        <v>0</v>
      </c>
      <c r="Q812" s="886" t="s">
        <v>706</v>
      </c>
      <c r="R812" s="886" t="s">
        <v>706</v>
      </c>
      <c r="S812" s="886">
        <f>K812+O812</f>
        <v>0</v>
      </c>
      <c r="T812" s="888">
        <f>S812</f>
        <v>0</v>
      </c>
    </row>
    <row r="813" spans="1:20" ht="18" hidden="1" customHeight="1">
      <c r="A813" s="902" t="s">
        <v>708</v>
      </c>
      <c r="B813" s="903"/>
      <c r="C813" s="886" t="e">
        <f>ROUND((Q813-R813)/H813/12,0)</f>
        <v>#DIV/0!</v>
      </c>
      <c r="D813" s="886" t="e">
        <f>ROUND(R813/F813/12,0)</f>
        <v>#DIV/0!</v>
      </c>
      <c r="E813" s="891">
        <f>E814+E815</f>
        <v>0</v>
      </c>
      <c r="F813" s="892">
        <f>F814+F815</f>
        <v>0</v>
      </c>
      <c r="G813" s="892">
        <f>G814+G815</f>
        <v>0</v>
      </c>
      <c r="H813" s="893">
        <f>IF(E813+G813=H814+H815,E813+G813, "CHYBA")</f>
        <v>0</v>
      </c>
      <c r="I813" s="889">
        <f>I814+I815</f>
        <v>0</v>
      </c>
      <c r="J813" s="886">
        <f t="shared" ref="J813" si="259">J814+J815</f>
        <v>0</v>
      </c>
      <c r="K813" s="886">
        <f>K816</f>
        <v>0</v>
      </c>
      <c r="L813" s="886">
        <f>IF(I813+K813=L814+L815+L816,I813+K813,"CHYBA")</f>
        <v>0</v>
      </c>
      <c r="M813" s="886">
        <f>M814+M815</f>
        <v>0</v>
      </c>
      <c r="N813" s="886">
        <f>N814+N815</f>
        <v>0</v>
      </c>
      <c r="O813" s="886">
        <f>O816</f>
        <v>0</v>
      </c>
      <c r="P813" s="886">
        <f>IF(M813+O813=P814+P815+P816,M813+O813,"CHYBA")</f>
        <v>0</v>
      </c>
      <c r="Q813" s="886">
        <f>Q814+Q815</f>
        <v>0</v>
      </c>
      <c r="R813" s="886">
        <f>R814+R815</f>
        <v>0</v>
      </c>
      <c r="S813" s="886">
        <f>S816</f>
        <v>0</v>
      </c>
      <c r="T813" s="888">
        <f>IF(Q813+S813=T814+T815+T816,Q813+S813,"CHYBA")</f>
        <v>0</v>
      </c>
    </row>
    <row r="814" spans="1:20" ht="15" hidden="1" customHeight="1">
      <c r="A814" s="901" t="s">
        <v>73</v>
      </c>
      <c r="B814" s="885" t="s">
        <v>706</v>
      </c>
      <c r="C814" s="886" t="e">
        <f>ROUND((Q814-R814)/H814/12,0)</f>
        <v>#DIV/0!</v>
      </c>
      <c r="D814" s="886" t="e">
        <f>ROUND(R814/F814/12,0)</f>
        <v>#DIV/0!</v>
      </c>
      <c r="E814" s="906"/>
      <c r="F814" s="907"/>
      <c r="G814" s="907"/>
      <c r="H814" s="888">
        <f>E814+G814</f>
        <v>0</v>
      </c>
      <c r="I814" s="908"/>
      <c r="J814" s="909"/>
      <c r="K814" s="886" t="s">
        <v>706</v>
      </c>
      <c r="L814" s="886">
        <f>I814</f>
        <v>0</v>
      </c>
      <c r="M814" s="909"/>
      <c r="N814" s="909"/>
      <c r="O814" s="886" t="s">
        <v>706</v>
      </c>
      <c r="P814" s="886">
        <f>M814</f>
        <v>0</v>
      </c>
      <c r="Q814" s="886">
        <f>I814+M814</f>
        <v>0</v>
      </c>
      <c r="R814" s="886">
        <f>J814+N814</f>
        <v>0</v>
      </c>
      <c r="S814" s="886" t="s">
        <v>706</v>
      </c>
      <c r="T814" s="888">
        <f>Q814</f>
        <v>0</v>
      </c>
    </row>
    <row r="815" spans="1:20" ht="15" hidden="1" customHeight="1">
      <c r="A815" s="901" t="s">
        <v>74</v>
      </c>
      <c r="B815" s="885" t="s">
        <v>706</v>
      </c>
      <c r="C815" s="886" t="e">
        <f>ROUND((Q815-R815)/H815/12,0)</f>
        <v>#DIV/0!</v>
      </c>
      <c r="D815" s="886" t="e">
        <f>ROUND(R815/F815/12,0)</f>
        <v>#DIV/0!</v>
      </c>
      <c r="E815" s="906"/>
      <c r="F815" s="907"/>
      <c r="G815" s="907"/>
      <c r="H815" s="888">
        <f>E815+G815</f>
        <v>0</v>
      </c>
      <c r="I815" s="908"/>
      <c r="J815" s="909"/>
      <c r="K815" s="886" t="s">
        <v>706</v>
      </c>
      <c r="L815" s="886">
        <f>I815</f>
        <v>0</v>
      </c>
      <c r="M815" s="909"/>
      <c r="N815" s="909"/>
      <c r="O815" s="886" t="s">
        <v>706</v>
      </c>
      <c r="P815" s="886">
        <f>M815</f>
        <v>0</v>
      </c>
      <c r="Q815" s="886">
        <f>I815+M815</f>
        <v>0</v>
      </c>
      <c r="R815" s="886">
        <f>J815+N815</f>
        <v>0</v>
      </c>
      <c r="S815" s="886" t="s">
        <v>706</v>
      </c>
      <c r="T815" s="888">
        <f>Q815</f>
        <v>0</v>
      </c>
    </row>
    <row r="816" spans="1:20" ht="15" hidden="1" customHeight="1">
      <c r="A816" s="901" t="s">
        <v>75</v>
      </c>
      <c r="B816" s="885" t="s">
        <v>706</v>
      </c>
      <c r="C816" s="886" t="s">
        <v>706</v>
      </c>
      <c r="D816" s="886" t="s">
        <v>706</v>
      </c>
      <c r="E816" s="891" t="s">
        <v>706</v>
      </c>
      <c r="F816" s="892" t="s">
        <v>706</v>
      </c>
      <c r="G816" s="892" t="s">
        <v>706</v>
      </c>
      <c r="H816" s="893" t="s">
        <v>706</v>
      </c>
      <c r="I816" s="889" t="s">
        <v>706</v>
      </c>
      <c r="J816" s="886" t="s">
        <v>706</v>
      </c>
      <c r="K816" s="909"/>
      <c r="L816" s="886">
        <f>K816</f>
        <v>0</v>
      </c>
      <c r="M816" s="886" t="s">
        <v>706</v>
      </c>
      <c r="N816" s="886" t="s">
        <v>706</v>
      </c>
      <c r="O816" s="909"/>
      <c r="P816" s="886">
        <f>O816</f>
        <v>0</v>
      </c>
      <c r="Q816" s="886" t="s">
        <v>706</v>
      </c>
      <c r="R816" s="886" t="s">
        <v>706</v>
      </c>
      <c r="S816" s="886">
        <f>K816+O816</f>
        <v>0</v>
      </c>
      <c r="T816" s="888">
        <f>S816</f>
        <v>0</v>
      </c>
    </row>
    <row r="817" spans="1:20" ht="18" hidden="1" customHeight="1">
      <c r="A817" s="902" t="s">
        <v>708</v>
      </c>
      <c r="B817" s="903"/>
      <c r="C817" s="886" t="e">
        <f>ROUND((Q817-R817)/H817/12,0)</f>
        <v>#DIV/0!</v>
      </c>
      <c r="D817" s="886" t="e">
        <f>ROUND(R817/F817/12,0)</f>
        <v>#DIV/0!</v>
      </c>
      <c r="E817" s="891">
        <f>E818+E819</f>
        <v>0</v>
      </c>
      <c r="F817" s="892">
        <f>F818+F819</f>
        <v>0</v>
      </c>
      <c r="G817" s="892">
        <f>G818+G819</f>
        <v>0</v>
      </c>
      <c r="H817" s="893">
        <f>IF(E817+G817=H818+H819,E817+G817, "CHYBA")</f>
        <v>0</v>
      </c>
      <c r="I817" s="889">
        <f>I818+I819</f>
        <v>0</v>
      </c>
      <c r="J817" s="886">
        <f t="shared" ref="J817" si="260">J818+J819</f>
        <v>0</v>
      </c>
      <c r="K817" s="886">
        <f>K820</f>
        <v>0</v>
      </c>
      <c r="L817" s="886">
        <f>IF(I817+K817=L818+L819+L820,I817+K817,"CHYBA")</f>
        <v>0</v>
      </c>
      <c r="M817" s="886">
        <f>M818+M819</f>
        <v>0</v>
      </c>
      <c r="N817" s="886">
        <f>N818+N819</f>
        <v>0</v>
      </c>
      <c r="O817" s="886">
        <f>O820</f>
        <v>0</v>
      </c>
      <c r="P817" s="886">
        <f>IF(M817+O817=P818+P819+P820,M817+O817,"CHYBA")</f>
        <v>0</v>
      </c>
      <c r="Q817" s="886">
        <f>Q818+Q819</f>
        <v>0</v>
      </c>
      <c r="R817" s="886">
        <f>R818+R819</f>
        <v>0</v>
      </c>
      <c r="S817" s="886">
        <f>S820</f>
        <v>0</v>
      </c>
      <c r="T817" s="888">
        <f>IF(Q817+S817=T818+T819+T820,Q817+S817,"CHYBA")</f>
        <v>0</v>
      </c>
    </row>
    <row r="818" spans="1:20" ht="15" hidden="1" customHeight="1">
      <c r="A818" s="901" t="s">
        <v>73</v>
      </c>
      <c r="B818" s="885" t="s">
        <v>706</v>
      </c>
      <c r="C818" s="886" t="e">
        <f>ROUND((Q818-R818)/H818/12,0)</f>
        <v>#DIV/0!</v>
      </c>
      <c r="D818" s="886" t="e">
        <f>ROUND(R818/F818/12,0)</f>
        <v>#DIV/0!</v>
      </c>
      <c r="E818" s="906"/>
      <c r="F818" s="907"/>
      <c r="G818" s="907"/>
      <c r="H818" s="888">
        <f>E818+G818</f>
        <v>0</v>
      </c>
      <c r="I818" s="908"/>
      <c r="J818" s="909"/>
      <c r="K818" s="886" t="s">
        <v>706</v>
      </c>
      <c r="L818" s="886">
        <f>I818</f>
        <v>0</v>
      </c>
      <c r="M818" s="909"/>
      <c r="N818" s="909"/>
      <c r="O818" s="886" t="s">
        <v>706</v>
      </c>
      <c r="P818" s="886">
        <f>M818</f>
        <v>0</v>
      </c>
      <c r="Q818" s="886">
        <f>I818+M818</f>
        <v>0</v>
      </c>
      <c r="R818" s="886">
        <f>J818+N818</f>
        <v>0</v>
      </c>
      <c r="S818" s="886" t="s">
        <v>706</v>
      </c>
      <c r="T818" s="888">
        <f>Q818</f>
        <v>0</v>
      </c>
    </row>
    <row r="819" spans="1:20" ht="15" hidden="1" customHeight="1">
      <c r="A819" s="901" t="s">
        <v>74</v>
      </c>
      <c r="B819" s="885" t="s">
        <v>706</v>
      </c>
      <c r="C819" s="886" t="e">
        <f>ROUND((Q819-R819)/H819/12,0)</f>
        <v>#DIV/0!</v>
      </c>
      <c r="D819" s="886" t="e">
        <f>ROUND(R819/F819/12,0)</f>
        <v>#DIV/0!</v>
      </c>
      <c r="E819" s="906"/>
      <c r="F819" s="907"/>
      <c r="G819" s="907"/>
      <c r="H819" s="888">
        <f>E819+G819</f>
        <v>0</v>
      </c>
      <c r="I819" s="908"/>
      <c r="J819" s="909"/>
      <c r="K819" s="886" t="s">
        <v>706</v>
      </c>
      <c r="L819" s="886">
        <f>I819</f>
        <v>0</v>
      </c>
      <c r="M819" s="909"/>
      <c r="N819" s="909"/>
      <c r="O819" s="886" t="s">
        <v>706</v>
      </c>
      <c r="P819" s="886">
        <f>M819</f>
        <v>0</v>
      </c>
      <c r="Q819" s="886">
        <f>I819+M819</f>
        <v>0</v>
      </c>
      <c r="R819" s="886">
        <f>J819+N819</f>
        <v>0</v>
      </c>
      <c r="S819" s="886" t="s">
        <v>706</v>
      </c>
      <c r="T819" s="888">
        <f>Q819</f>
        <v>0</v>
      </c>
    </row>
    <row r="820" spans="1:20" ht="15" hidden="1" customHeight="1">
      <c r="A820" s="901" t="s">
        <v>75</v>
      </c>
      <c r="B820" s="885" t="s">
        <v>706</v>
      </c>
      <c r="C820" s="886" t="s">
        <v>706</v>
      </c>
      <c r="D820" s="886" t="s">
        <v>706</v>
      </c>
      <c r="E820" s="891" t="s">
        <v>706</v>
      </c>
      <c r="F820" s="892" t="s">
        <v>706</v>
      </c>
      <c r="G820" s="892" t="s">
        <v>706</v>
      </c>
      <c r="H820" s="893" t="s">
        <v>706</v>
      </c>
      <c r="I820" s="889" t="s">
        <v>706</v>
      </c>
      <c r="J820" s="886" t="s">
        <v>706</v>
      </c>
      <c r="K820" s="909"/>
      <c r="L820" s="886">
        <f>K820</f>
        <v>0</v>
      </c>
      <c r="M820" s="886" t="s">
        <v>706</v>
      </c>
      <c r="N820" s="886" t="s">
        <v>706</v>
      </c>
      <c r="O820" s="909"/>
      <c r="P820" s="886">
        <f>O820</f>
        <v>0</v>
      </c>
      <c r="Q820" s="886" t="s">
        <v>706</v>
      </c>
      <c r="R820" s="886" t="s">
        <v>706</v>
      </c>
      <c r="S820" s="886">
        <f>K820+O820</f>
        <v>0</v>
      </c>
      <c r="T820" s="888">
        <f>S820</f>
        <v>0</v>
      </c>
    </row>
    <row r="821" spans="1:20" ht="18" hidden="1" customHeight="1">
      <c r="A821" s="902" t="s">
        <v>708</v>
      </c>
      <c r="B821" s="903"/>
      <c r="C821" s="886" t="e">
        <f>ROUND((Q821-R821)/H821/12,0)</f>
        <v>#DIV/0!</v>
      </c>
      <c r="D821" s="886" t="e">
        <f>ROUND(R821/F821/12,0)</f>
        <v>#DIV/0!</v>
      </c>
      <c r="E821" s="891">
        <f>E822+E823</f>
        <v>0</v>
      </c>
      <c r="F821" s="892">
        <f>F822+F823</f>
        <v>0</v>
      </c>
      <c r="G821" s="892">
        <f>G822+G823</f>
        <v>0</v>
      </c>
      <c r="H821" s="893">
        <f>IF(E821+G821=H822+H823,E821+G821, "CHYBA")</f>
        <v>0</v>
      </c>
      <c r="I821" s="889">
        <f>I822+I823</f>
        <v>0</v>
      </c>
      <c r="J821" s="886">
        <f t="shared" ref="J821" si="261">J822+J823</f>
        <v>0</v>
      </c>
      <c r="K821" s="886">
        <f>K824</f>
        <v>0</v>
      </c>
      <c r="L821" s="886">
        <f>IF(I821+K821=L822+L823+L824,I821+K821,"CHYBA")</f>
        <v>0</v>
      </c>
      <c r="M821" s="886">
        <f>M822+M823</f>
        <v>0</v>
      </c>
      <c r="N821" s="886">
        <f>N822+N823</f>
        <v>0</v>
      </c>
      <c r="O821" s="886">
        <f>O824</f>
        <v>0</v>
      </c>
      <c r="P821" s="886">
        <f>IF(M821+O821=P822+P823+P824,M821+O821,"CHYBA")</f>
        <v>0</v>
      </c>
      <c r="Q821" s="886">
        <f>Q822+Q823</f>
        <v>0</v>
      </c>
      <c r="R821" s="886">
        <f>R822+R823</f>
        <v>0</v>
      </c>
      <c r="S821" s="886">
        <f>S824</f>
        <v>0</v>
      </c>
      <c r="T821" s="888">
        <f>IF(Q821+S821=T822+T823+T824,Q821+S821,"CHYBA")</f>
        <v>0</v>
      </c>
    </row>
    <row r="822" spans="1:20" ht="15" hidden="1" customHeight="1">
      <c r="A822" s="901" t="s">
        <v>73</v>
      </c>
      <c r="B822" s="885" t="s">
        <v>706</v>
      </c>
      <c r="C822" s="886" t="e">
        <f>ROUND((Q822-R822)/H822/12,0)</f>
        <v>#DIV/0!</v>
      </c>
      <c r="D822" s="886" t="e">
        <f>ROUND(R822/F822/12,0)</f>
        <v>#DIV/0!</v>
      </c>
      <c r="E822" s="906"/>
      <c r="F822" s="907"/>
      <c r="G822" s="907"/>
      <c r="H822" s="888">
        <f>E822+G822</f>
        <v>0</v>
      </c>
      <c r="I822" s="908"/>
      <c r="J822" s="909"/>
      <c r="K822" s="886" t="s">
        <v>706</v>
      </c>
      <c r="L822" s="886">
        <f>I822</f>
        <v>0</v>
      </c>
      <c r="M822" s="909"/>
      <c r="N822" s="909"/>
      <c r="O822" s="886" t="s">
        <v>706</v>
      </c>
      <c r="P822" s="886">
        <f>M822</f>
        <v>0</v>
      </c>
      <c r="Q822" s="886">
        <f>I822+M822</f>
        <v>0</v>
      </c>
      <c r="R822" s="886">
        <f>J822+N822</f>
        <v>0</v>
      </c>
      <c r="S822" s="886" t="s">
        <v>706</v>
      </c>
      <c r="T822" s="888">
        <f>Q822</f>
        <v>0</v>
      </c>
    </row>
    <row r="823" spans="1:20" ht="15" hidden="1" customHeight="1">
      <c r="A823" s="901" t="s">
        <v>74</v>
      </c>
      <c r="B823" s="885" t="s">
        <v>706</v>
      </c>
      <c r="C823" s="886" t="e">
        <f>ROUND((Q823-R823)/H823/12,0)</f>
        <v>#DIV/0!</v>
      </c>
      <c r="D823" s="886" t="e">
        <f>ROUND(R823/F823/12,0)</f>
        <v>#DIV/0!</v>
      </c>
      <c r="E823" s="906"/>
      <c r="F823" s="907"/>
      <c r="G823" s="907"/>
      <c r="H823" s="888">
        <f>E823+G823</f>
        <v>0</v>
      </c>
      <c r="I823" s="908"/>
      <c r="J823" s="909"/>
      <c r="K823" s="886" t="s">
        <v>706</v>
      </c>
      <c r="L823" s="886">
        <f>I823</f>
        <v>0</v>
      </c>
      <c r="M823" s="909"/>
      <c r="N823" s="909"/>
      <c r="O823" s="886" t="s">
        <v>706</v>
      </c>
      <c r="P823" s="886">
        <f>M823</f>
        <v>0</v>
      </c>
      <c r="Q823" s="886">
        <f>I823+M823</f>
        <v>0</v>
      </c>
      <c r="R823" s="886">
        <f>J823+N823</f>
        <v>0</v>
      </c>
      <c r="S823" s="886" t="s">
        <v>706</v>
      </c>
      <c r="T823" s="888">
        <f>Q823</f>
        <v>0</v>
      </c>
    </row>
    <row r="824" spans="1:20" ht="15" hidden="1" customHeight="1">
      <c r="A824" s="901" t="s">
        <v>75</v>
      </c>
      <c r="B824" s="885" t="s">
        <v>706</v>
      </c>
      <c r="C824" s="886" t="s">
        <v>706</v>
      </c>
      <c r="D824" s="886" t="s">
        <v>706</v>
      </c>
      <c r="E824" s="891" t="s">
        <v>706</v>
      </c>
      <c r="F824" s="892" t="s">
        <v>706</v>
      </c>
      <c r="G824" s="892" t="s">
        <v>706</v>
      </c>
      <c r="H824" s="893" t="s">
        <v>706</v>
      </c>
      <c r="I824" s="889" t="s">
        <v>706</v>
      </c>
      <c r="J824" s="886" t="s">
        <v>706</v>
      </c>
      <c r="K824" s="909"/>
      <c r="L824" s="886">
        <f>K824</f>
        <v>0</v>
      </c>
      <c r="M824" s="886" t="s">
        <v>706</v>
      </c>
      <c r="N824" s="886" t="s">
        <v>706</v>
      </c>
      <c r="O824" s="909"/>
      <c r="P824" s="886">
        <f>O824</f>
        <v>0</v>
      </c>
      <c r="Q824" s="886" t="s">
        <v>706</v>
      </c>
      <c r="R824" s="886" t="s">
        <v>706</v>
      </c>
      <c r="S824" s="886">
        <f>K824+O824</f>
        <v>0</v>
      </c>
      <c r="T824" s="888">
        <f>S824</f>
        <v>0</v>
      </c>
    </row>
    <row r="825" spans="1:20" ht="18" hidden="1" customHeight="1">
      <c r="A825" s="902" t="s">
        <v>708</v>
      </c>
      <c r="B825" s="903"/>
      <c r="C825" s="886" t="e">
        <f>ROUND((Q825-R825)/H825/12,0)</f>
        <v>#DIV/0!</v>
      </c>
      <c r="D825" s="886" t="e">
        <f>ROUND(R825/F825/12,0)</f>
        <v>#DIV/0!</v>
      </c>
      <c r="E825" s="891">
        <f>E826+E827</f>
        <v>0</v>
      </c>
      <c r="F825" s="892">
        <f>F826+F827</f>
        <v>0</v>
      </c>
      <c r="G825" s="892">
        <f>G826+G827</f>
        <v>0</v>
      </c>
      <c r="H825" s="893">
        <f>IF(E825+G825=H826+H827,E825+G825, "CHYBA")</f>
        <v>0</v>
      </c>
      <c r="I825" s="889">
        <f>I826+I827</f>
        <v>0</v>
      </c>
      <c r="J825" s="886">
        <f t="shared" ref="J825" si="262">J826+J827</f>
        <v>0</v>
      </c>
      <c r="K825" s="886">
        <f>K828</f>
        <v>0</v>
      </c>
      <c r="L825" s="886">
        <f>IF(I825+K825=L826+L827+L828,I825+K825,"CHYBA")</f>
        <v>0</v>
      </c>
      <c r="M825" s="886">
        <f>M826+M827</f>
        <v>0</v>
      </c>
      <c r="N825" s="886">
        <f>N826+N827</f>
        <v>0</v>
      </c>
      <c r="O825" s="886">
        <f>O828</f>
        <v>0</v>
      </c>
      <c r="P825" s="886">
        <f>IF(M825+O825=P826+P827+P828,M825+O825,"CHYBA")</f>
        <v>0</v>
      </c>
      <c r="Q825" s="886">
        <f>Q826+Q827</f>
        <v>0</v>
      </c>
      <c r="R825" s="886">
        <f>R826+R827</f>
        <v>0</v>
      </c>
      <c r="S825" s="886">
        <f>S828</f>
        <v>0</v>
      </c>
      <c r="T825" s="888">
        <f>IF(Q825+S825=T826+T827+T828,Q825+S825,"CHYBA")</f>
        <v>0</v>
      </c>
    </row>
    <row r="826" spans="1:20" ht="15" hidden="1" customHeight="1">
      <c r="A826" s="901" t="s">
        <v>73</v>
      </c>
      <c r="B826" s="885" t="s">
        <v>706</v>
      </c>
      <c r="C826" s="886" t="e">
        <f>ROUND((Q826-R826)/H826/12,0)</f>
        <v>#DIV/0!</v>
      </c>
      <c r="D826" s="886" t="e">
        <f>ROUND(R826/F826/12,0)</f>
        <v>#DIV/0!</v>
      </c>
      <c r="E826" s="906"/>
      <c r="F826" s="907"/>
      <c r="G826" s="907"/>
      <c r="H826" s="888">
        <f>E826+G826</f>
        <v>0</v>
      </c>
      <c r="I826" s="908"/>
      <c r="J826" s="909"/>
      <c r="K826" s="886" t="s">
        <v>706</v>
      </c>
      <c r="L826" s="886">
        <f>I826</f>
        <v>0</v>
      </c>
      <c r="M826" s="909"/>
      <c r="N826" s="909"/>
      <c r="O826" s="886" t="s">
        <v>706</v>
      </c>
      <c r="P826" s="886">
        <f>M826</f>
        <v>0</v>
      </c>
      <c r="Q826" s="886">
        <f>I826+M826</f>
        <v>0</v>
      </c>
      <c r="R826" s="886">
        <f>J826+N826</f>
        <v>0</v>
      </c>
      <c r="S826" s="886" t="s">
        <v>706</v>
      </c>
      <c r="T826" s="888">
        <f>Q826</f>
        <v>0</v>
      </c>
    </row>
    <row r="827" spans="1:20" ht="15" hidden="1" customHeight="1">
      <c r="A827" s="901" t="s">
        <v>74</v>
      </c>
      <c r="B827" s="885" t="s">
        <v>706</v>
      </c>
      <c r="C827" s="886" t="e">
        <f>ROUND((Q827-R827)/H827/12,0)</f>
        <v>#DIV/0!</v>
      </c>
      <c r="D827" s="886" t="e">
        <f>ROUND(R827/F827/12,0)</f>
        <v>#DIV/0!</v>
      </c>
      <c r="E827" s="906"/>
      <c r="F827" s="907"/>
      <c r="G827" s="907"/>
      <c r="H827" s="888">
        <f>E827+G827</f>
        <v>0</v>
      </c>
      <c r="I827" s="908"/>
      <c r="J827" s="909"/>
      <c r="K827" s="886" t="s">
        <v>706</v>
      </c>
      <c r="L827" s="886">
        <f>I827</f>
        <v>0</v>
      </c>
      <c r="M827" s="909"/>
      <c r="N827" s="909"/>
      <c r="O827" s="886" t="s">
        <v>706</v>
      </c>
      <c r="P827" s="886">
        <f>M827</f>
        <v>0</v>
      </c>
      <c r="Q827" s="886">
        <f>I827+M827</f>
        <v>0</v>
      </c>
      <c r="R827" s="886">
        <f>J827+N827</f>
        <v>0</v>
      </c>
      <c r="S827" s="886" t="s">
        <v>706</v>
      </c>
      <c r="T827" s="888">
        <f>Q827</f>
        <v>0</v>
      </c>
    </row>
    <row r="828" spans="1:20" ht="15" hidden="1" customHeight="1">
      <c r="A828" s="901" t="s">
        <v>75</v>
      </c>
      <c r="B828" s="885" t="s">
        <v>706</v>
      </c>
      <c r="C828" s="886" t="s">
        <v>706</v>
      </c>
      <c r="D828" s="886" t="s">
        <v>706</v>
      </c>
      <c r="E828" s="891" t="s">
        <v>706</v>
      </c>
      <c r="F828" s="892" t="s">
        <v>706</v>
      </c>
      <c r="G828" s="892" t="s">
        <v>706</v>
      </c>
      <c r="H828" s="893" t="s">
        <v>706</v>
      </c>
      <c r="I828" s="889" t="s">
        <v>706</v>
      </c>
      <c r="J828" s="886" t="s">
        <v>706</v>
      </c>
      <c r="K828" s="909"/>
      <c r="L828" s="886">
        <f>K828</f>
        <v>0</v>
      </c>
      <c r="M828" s="886" t="s">
        <v>706</v>
      </c>
      <c r="N828" s="886" t="s">
        <v>706</v>
      </c>
      <c r="O828" s="909"/>
      <c r="P828" s="886">
        <f>O828</f>
        <v>0</v>
      </c>
      <c r="Q828" s="886" t="s">
        <v>706</v>
      </c>
      <c r="R828" s="886" t="s">
        <v>706</v>
      </c>
      <c r="S828" s="886">
        <f>K828+O828</f>
        <v>0</v>
      </c>
      <c r="T828" s="888">
        <f>S828</f>
        <v>0</v>
      </c>
    </row>
    <row r="829" spans="1:20" ht="18" hidden="1" customHeight="1">
      <c r="A829" s="902" t="s">
        <v>708</v>
      </c>
      <c r="B829" s="903"/>
      <c r="C829" s="886" t="e">
        <f>ROUND((Q829-R829)/H829/12,0)</f>
        <v>#DIV/0!</v>
      </c>
      <c r="D829" s="886" t="e">
        <f>ROUND(R829/F829/12,0)</f>
        <v>#DIV/0!</v>
      </c>
      <c r="E829" s="891">
        <f>E830+E831</f>
        <v>0</v>
      </c>
      <c r="F829" s="892">
        <f>F830+F831</f>
        <v>0</v>
      </c>
      <c r="G829" s="892">
        <f>G830+G831</f>
        <v>0</v>
      </c>
      <c r="H829" s="893">
        <f>IF(E829+G829=H830+H831,E829+G829, "CHYBA")</f>
        <v>0</v>
      </c>
      <c r="I829" s="889">
        <f>I830+I831</f>
        <v>0</v>
      </c>
      <c r="J829" s="886">
        <f t="shared" ref="J829" si="263">J830+J831</f>
        <v>0</v>
      </c>
      <c r="K829" s="886">
        <f>K832</f>
        <v>0</v>
      </c>
      <c r="L829" s="886">
        <f>IF(I829+K829=L830+L831+L832,I829+K829,"CHYBA")</f>
        <v>0</v>
      </c>
      <c r="M829" s="886">
        <f>M830+M831</f>
        <v>0</v>
      </c>
      <c r="N829" s="886">
        <f>N830+N831</f>
        <v>0</v>
      </c>
      <c r="O829" s="886">
        <f>O832</f>
        <v>0</v>
      </c>
      <c r="P829" s="886">
        <f>IF(M829+O829=P830+P831+P832,M829+O829,"CHYBA")</f>
        <v>0</v>
      </c>
      <c r="Q829" s="886">
        <f>Q830+Q831</f>
        <v>0</v>
      </c>
      <c r="R829" s="886">
        <f>R830+R831</f>
        <v>0</v>
      </c>
      <c r="S829" s="886">
        <f>S832</f>
        <v>0</v>
      </c>
      <c r="T829" s="888">
        <f>IF(Q829+S829=T830+T831+T832,Q829+S829,"CHYBA")</f>
        <v>0</v>
      </c>
    </row>
    <row r="830" spans="1:20" ht="15" hidden="1" customHeight="1">
      <c r="A830" s="901" t="s">
        <v>73</v>
      </c>
      <c r="B830" s="885" t="s">
        <v>706</v>
      </c>
      <c r="C830" s="886" t="e">
        <f>ROUND((Q830-R830)/H830/12,0)</f>
        <v>#DIV/0!</v>
      </c>
      <c r="D830" s="886" t="e">
        <f>ROUND(R830/F830/12,0)</f>
        <v>#DIV/0!</v>
      </c>
      <c r="E830" s="906"/>
      <c r="F830" s="907"/>
      <c r="G830" s="907"/>
      <c r="H830" s="888">
        <f>E830+G830</f>
        <v>0</v>
      </c>
      <c r="I830" s="908"/>
      <c r="J830" s="909"/>
      <c r="K830" s="886" t="s">
        <v>706</v>
      </c>
      <c r="L830" s="886">
        <f>I830</f>
        <v>0</v>
      </c>
      <c r="M830" s="909"/>
      <c r="N830" s="909"/>
      <c r="O830" s="886" t="s">
        <v>706</v>
      </c>
      <c r="P830" s="886">
        <f>M830</f>
        <v>0</v>
      </c>
      <c r="Q830" s="886">
        <f>I830+M830</f>
        <v>0</v>
      </c>
      <c r="R830" s="886">
        <f>J830+N830</f>
        <v>0</v>
      </c>
      <c r="S830" s="886" t="s">
        <v>706</v>
      </c>
      <c r="T830" s="888">
        <f>Q830</f>
        <v>0</v>
      </c>
    </row>
    <row r="831" spans="1:20" ht="15" hidden="1" customHeight="1">
      <c r="A831" s="901" t="s">
        <v>74</v>
      </c>
      <c r="B831" s="885" t="s">
        <v>706</v>
      </c>
      <c r="C831" s="886" t="e">
        <f>ROUND((Q831-R831)/H831/12,0)</f>
        <v>#DIV/0!</v>
      </c>
      <c r="D831" s="886" t="e">
        <f>ROUND(R831/F831/12,0)</f>
        <v>#DIV/0!</v>
      </c>
      <c r="E831" s="906"/>
      <c r="F831" s="907"/>
      <c r="G831" s="907"/>
      <c r="H831" s="888">
        <f>E831+G831</f>
        <v>0</v>
      </c>
      <c r="I831" s="908"/>
      <c r="J831" s="909"/>
      <c r="K831" s="886" t="s">
        <v>706</v>
      </c>
      <c r="L831" s="886">
        <f>I831</f>
        <v>0</v>
      </c>
      <c r="M831" s="909"/>
      <c r="N831" s="909"/>
      <c r="O831" s="886" t="s">
        <v>706</v>
      </c>
      <c r="P831" s="886">
        <f>M831</f>
        <v>0</v>
      </c>
      <c r="Q831" s="886">
        <f>I831+M831</f>
        <v>0</v>
      </c>
      <c r="R831" s="886">
        <f>J831+N831</f>
        <v>0</v>
      </c>
      <c r="S831" s="886" t="s">
        <v>706</v>
      </c>
      <c r="T831" s="888">
        <f>Q831</f>
        <v>0</v>
      </c>
    </row>
    <row r="832" spans="1:20" ht="15.75" hidden="1" customHeight="1" thickBot="1">
      <c r="A832" s="918" t="s">
        <v>75</v>
      </c>
      <c r="B832" s="919" t="s">
        <v>706</v>
      </c>
      <c r="C832" s="920" t="s">
        <v>706</v>
      </c>
      <c r="D832" s="920" t="s">
        <v>706</v>
      </c>
      <c r="E832" s="921" t="s">
        <v>706</v>
      </c>
      <c r="F832" s="922" t="s">
        <v>706</v>
      </c>
      <c r="G832" s="922" t="s">
        <v>706</v>
      </c>
      <c r="H832" s="923" t="s">
        <v>706</v>
      </c>
      <c r="I832" s="924" t="s">
        <v>706</v>
      </c>
      <c r="J832" s="920" t="s">
        <v>706</v>
      </c>
      <c r="K832" s="925"/>
      <c r="L832" s="920">
        <f>K832</f>
        <v>0</v>
      </c>
      <c r="M832" s="920" t="s">
        <v>706</v>
      </c>
      <c r="N832" s="920" t="s">
        <v>706</v>
      </c>
      <c r="O832" s="925"/>
      <c r="P832" s="920">
        <f>O832</f>
        <v>0</v>
      </c>
      <c r="Q832" s="920" t="s">
        <v>706</v>
      </c>
      <c r="R832" s="920" t="s">
        <v>706</v>
      </c>
      <c r="S832" s="920">
        <f>K832+O832</f>
        <v>0</v>
      </c>
      <c r="T832" s="926">
        <f>S832</f>
        <v>0</v>
      </c>
    </row>
    <row r="833" spans="1:20" ht="15.75" hidden="1" customHeight="1">
      <c r="A833" s="895" t="s">
        <v>716</v>
      </c>
      <c r="B833" s="896" t="s">
        <v>706</v>
      </c>
      <c r="C833" s="897" t="e">
        <f>ROUND((Q833-R833)/H833/12,0)</f>
        <v>#DIV/0!</v>
      </c>
      <c r="D833" s="897" t="e">
        <f>ROUND(R833/F833/12,0)</f>
        <v>#DIV/0!</v>
      </c>
      <c r="E833" s="898">
        <f>E834+E835</f>
        <v>0</v>
      </c>
      <c r="F833" s="897">
        <f>F834+F835</f>
        <v>0</v>
      </c>
      <c r="G833" s="897">
        <f>G834+G835</f>
        <v>0</v>
      </c>
      <c r="H833" s="899">
        <f>IF(E833+G833=H834+H835,E833+G833, "CHYBA")</f>
        <v>0</v>
      </c>
      <c r="I833" s="900">
        <f>I834+I835</f>
        <v>0</v>
      </c>
      <c r="J833" s="897">
        <f t="shared" ref="J833" si="264">J834+J835</f>
        <v>0</v>
      </c>
      <c r="K833" s="897">
        <f>K836</f>
        <v>0</v>
      </c>
      <c r="L833" s="897">
        <f>IF(I833+K833=L834+L835+L836,I833+K833,"CHYBA")</f>
        <v>0</v>
      </c>
      <c r="M833" s="897">
        <f>M834+M835</f>
        <v>0</v>
      </c>
      <c r="N833" s="897">
        <f>N834+N835</f>
        <v>0</v>
      </c>
      <c r="O833" s="897">
        <f>O836</f>
        <v>0</v>
      </c>
      <c r="P833" s="897">
        <f>IF(M833+O833=P834+P835+P836,M833+O833,"CHYBA")</f>
        <v>0</v>
      </c>
      <c r="Q833" s="897">
        <f>Q834+Q835</f>
        <v>0</v>
      </c>
      <c r="R833" s="897">
        <f>R834+R835</f>
        <v>0</v>
      </c>
      <c r="S833" s="897">
        <f>S836</f>
        <v>0</v>
      </c>
      <c r="T833" s="899">
        <f>IF(Q833+S833=T834+T835+T836,Q833+S833,"CHYBA")</f>
        <v>0</v>
      </c>
    </row>
    <row r="834" spans="1:20" ht="15" hidden="1" customHeight="1">
      <c r="A834" s="901" t="s">
        <v>73</v>
      </c>
      <c r="B834" s="885" t="s">
        <v>706</v>
      </c>
      <c r="C834" s="886" t="e">
        <f>ROUND((Q834-R834)/H834/12,0)</f>
        <v>#DIV/0!</v>
      </c>
      <c r="D834" s="886" t="e">
        <f>ROUND(R834/F834/12,0)</f>
        <v>#DIV/0!</v>
      </c>
      <c r="E834" s="887">
        <f>E838+E842+E846+E850+E854+E858+E862</f>
        <v>0</v>
      </c>
      <c r="F834" s="886">
        <f>F838+F842+F846+F850+F854+F858+F862</f>
        <v>0</v>
      </c>
      <c r="G834" s="886">
        <f>G838+G842+G846+G850+G854+G858+G862</f>
        <v>0</v>
      </c>
      <c r="H834" s="888">
        <f>E834+G834</f>
        <v>0</v>
      </c>
      <c r="I834" s="889">
        <f>I838+I842+I846+I850+I854+I858+I862</f>
        <v>0</v>
      </c>
      <c r="J834" s="886">
        <f t="shared" ref="J834:J835" si="265">J838+J842+J846+J850+J854+J858+J862</f>
        <v>0</v>
      </c>
      <c r="K834" s="886" t="s">
        <v>706</v>
      </c>
      <c r="L834" s="886">
        <f>I834</f>
        <v>0</v>
      </c>
      <c r="M834" s="886">
        <f>M838+M842+M846+M850+M854+M858+M862</f>
        <v>0</v>
      </c>
      <c r="N834" s="886">
        <f t="shared" ref="N834:N835" si="266">N838+N842+N846+N850+N854+N858+N862</f>
        <v>0</v>
      </c>
      <c r="O834" s="886" t="s">
        <v>706</v>
      </c>
      <c r="P834" s="886">
        <f>M834</f>
        <v>0</v>
      </c>
      <c r="Q834" s="886">
        <f>I834+M834</f>
        <v>0</v>
      </c>
      <c r="R834" s="886">
        <f>J834+N834</f>
        <v>0</v>
      </c>
      <c r="S834" s="886" t="s">
        <v>706</v>
      </c>
      <c r="T834" s="888">
        <f>Q834</f>
        <v>0</v>
      </c>
    </row>
    <row r="835" spans="1:20" ht="15" hidden="1" customHeight="1">
      <c r="A835" s="901" t="s">
        <v>74</v>
      </c>
      <c r="B835" s="885" t="s">
        <v>706</v>
      </c>
      <c r="C835" s="886" t="e">
        <f>ROUND((Q835-R835)/H835/12,0)</f>
        <v>#DIV/0!</v>
      </c>
      <c r="D835" s="886" t="e">
        <f>ROUND(R835/F835/12,0)</f>
        <v>#DIV/0!</v>
      </c>
      <c r="E835" s="887">
        <f>E839+E843+E847+E851+E855+E859+E863</f>
        <v>0</v>
      </c>
      <c r="F835" s="886">
        <f t="shared" ref="F835:G835" si="267">F839+F843+F847+F851+F855+F859+F863</f>
        <v>0</v>
      </c>
      <c r="G835" s="886">
        <f t="shared" si="267"/>
        <v>0</v>
      </c>
      <c r="H835" s="888">
        <f>E835+G835</f>
        <v>0</v>
      </c>
      <c r="I835" s="889">
        <f>I839+I843+I847+I851+I855+I859+I863</f>
        <v>0</v>
      </c>
      <c r="J835" s="886">
        <f t="shared" si="265"/>
        <v>0</v>
      </c>
      <c r="K835" s="886" t="s">
        <v>706</v>
      </c>
      <c r="L835" s="886">
        <f>I835</f>
        <v>0</v>
      </c>
      <c r="M835" s="886">
        <f>M839+M843+M847+M851+M855+M859+M863</f>
        <v>0</v>
      </c>
      <c r="N835" s="886">
        <f t="shared" si="266"/>
        <v>0</v>
      </c>
      <c r="O835" s="886" t="s">
        <v>706</v>
      </c>
      <c r="P835" s="886">
        <f>M835</f>
        <v>0</v>
      </c>
      <c r="Q835" s="886">
        <f>I835+M835</f>
        <v>0</v>
      </c>
      <c r="R835" s="886">
        <f>J835+N835</f>
        <v>0</v>
      </c>
      <c r="S835" s="886" t="s">
        <v>706</v>
      </c>
      <c r="T835" s="888">
        <f>Q835</f>
        <v>0</v>
      </c>
    </row>
    <row r="836" spans="1:20" ht="15" hidden="1" customHeight="1">
      <c r="A836" s="901" t="s">
        <v>75</v>
      </c>
      <c r="B836" s="885" t="s">
        <v>706</v>
      </c>
      <c r="C836" s="886" t="s">
        <v>706</v>
      </c>
      <c r="D836" s="886" t="s">
        <v>706</v>
      </c>
      <c r="E836" s="891" t="s">
        <v>706</v>
      </c>
      <c r="F836" s="892" t="s">
        <v>706</v>
      </c>
      <c r="G836" s="892" t="s">
        <v>706</v>
      </c>
      <c r="H836" s="893" t="s">
        <v>706</v>
      </c>
      <c r="I836" s="889" t="s">
        <v>706</v>
      </c>
      <c r="J836" s="886" t="s">
        <v>706</v>
      </c>
      <c r="K836" s="886">
        <f>K840+K844+K848+K852+K856+K860+K864</f>
        <v>0</v>
      </c>
      <c r="L836" s="886">
        <f>K836</f>
        <v>0</v>
      </c>
      <c r="M836" s="886" t="s">
        <v>706</v>
      </c>
      <c r="N836" s="886" t="s">
        <v>706</v>
      </c>
      <c r="O836" s="886">
        <f>O840+O844+O848+O852+O856+O860+O864</f>
        <v>0</v>
      </c>
      <c r="P836" s="886">
        <f>O836</f>
        <v>0</v>
      </c>
      <c r="Q836" s="886" t="s">
        <v>706</v>
      </c>
      <c r="R836" s="886" t="s">
        <v>706</v>
      </c>
      <c r="S836" s="886">
        <f>K836+O836</f>
        <v>0</v>
      </c>
      <c r="T836" s="888">
        <f>S836</f>
        <v>0</v>
      </c>
    </row>
    <row r="837" spans="1:20" ht="18" hidden="1" customHeight="1">
      <c r="A837" s="902" t="s">
        <v>708</v>
      </c>
      <c r="B837" s="903"/>
      <c r="C837" s="886" t="e">
        <f>ROUND((Q837-R837)/H837/12,0)</f>
        <v>#DIV/0!</v>
      </c>
      <c r="D837" s="886" t="e">
        <f>ROUND(R837/F837/12,0)</f>
        <v>#DIV/0!</v>
      </c>
      <c r="E837" s="891">
        <f>E838+E839</f>
        <v>0</v>
      </c>
      <c r="F837" s="892">
        <f>F838+F839</f>
        <v>0</v>
      </c>
      <c r="G837" s="892">
        <f>G838+G839</f>
        <v>0</v>
      </c>
      <c r="H837" s="893">
        <f>IF(E837+G837=H838+H839,E837+G837, "CHYBA")</f>
        <v>0</v>
      </c>
      <c r="I837" s="904">
        <f>I838+I839</f>
        <v>0</v>
      </c>
      <c r="J837" s="905">
        <f>J838+J839</f>
        <v>0</v>
      </c>
      <c r="K837" s="905">
        <f>K840</f>
        <v>0</v>
      </c>
      <c r="L837" s="905">
        <f>IF(I837+K837=L838+L839+L840,I837+K837,"CHYBA")</f>
        <v>0</v>
      </c>
      <c r="M837" s="886">
        <f>M838+M839</f>
        <v>0</v>
      </c>
      <c r="N837" s="886">
        <f>N838+N839</f>
        <v>0</v>
      </c>
      <c r="O837" s="886">
        <f>O840</f>
        <v>0</v>
      </c>
      <c r="P837" s="886">
        <f>IF(M837+O837=P838+P839+P840,M837+O837,"CHYBA")</f>
        <v>0</v>
      </c>
      <c r="Q837" s="886">
        <f>Q838+Q839</f>
        <v>0</v>
      </c>
      <c r="R837" s="886">
        <f>R838+R839</f>
        <v>0</v>
      </c>
      <c r="S837" s="886">
        <f>S840</f>
        <v>0</v>
      </c>
      <c r="T837" s="888">
        <f>IF(Q837+S837=T838+T839+T840,Q837+S837,"CHYBA")</f>
        <v>0</v>
      </c>
    </row>
    <row r="838" spans="1:20" ht="15" hidden="1" customHeight="1">
      <c r="A838" s="901" t="s">
        <v>73</v>
      </c>
      <c r="B838" s="885" t="s">
        <v>706</v>
      </c>
      <c r="C838" s="886" t="e">
        <f>ROUND((Q838-R838)/H838/12,0)</f>
        <v>#DIV/0!</v>
      </c>
      <c r="D838" s="886" t="e">
        <f>ROUND(R838/F838/12,0)</f>
        <v>#DIV/0!</v>
      </c>
      <c r="E838" s="906"/>
      <c r="F838" s="907"/>
      <c r="G838" s="907"/>
      <c r="H838" s="888">
        <f>E838+G838</f>
        <v>0</v>
      </c>
      <c r="I838" s="908"/>
      <c r="J838" s="909"/>
      <c r="K838" s="905" t="s">
        <v>706</v>
      </c>
      <c r="L838" s="905">
        <f>I838</f>
        <v>0</v>
      </c>
      <c r="M838" s="909"/>
      <c r="N838" s="909"/>
      <c r="O838" s="886" t="s">
        <v>706</v>
      </c>
      <c r="P838" s="886">
        <f>M838</f>
        <v>0</v>
      </c>
      <c r="Q838" s="886">
        <f>I838+M838</f>
        <v>0</v>
      </c>
      <c r="R838" s="886">
        <f>J838+N838</f>
        <v>0</v>
      </c>
      <c r="S838" s="886" t="s">
        <v>706</v>
      </c>
      <c r="T838" s="888">
        <f>Q838</f>
        <v>0</v>
      </c>
    </row>
    <row r="839" spans="1:20" ht="15" hidden="1" customHeight="1">
      <c r="A839" s="901" t="s">
        <v>74</v>
      </c>
      <c r="B839" s="885" t="s">
        <v>706</v>
      </c>
      <c r="C839" s="886" t="e">
        <f>ROUND((Q839-R839)/H839/12,0)</f>
        <v>#DIV/0!</v>
      </c>
      <c r="D839" s="886" t="e">
        <f>ROUND(R839/F839/12,0)</f>
        <v>#DIV/0!</v>
      </c>
      <c r="E839" s="906"/>
      <c r="F839" s="907"/>
      <c r="G839" s="907"/>
      <c r="H839" s="888">
        <f>E839+G839</f>
        <v>0</v>
      </c>
      <c r="I839" s="908"/>
      <c r="J839" s="909"/>
      <c r="K839" s="905" t="s">
        <v>706</v>
      </c>
      <c r="L839" s="905">
        <f>I839</f>
        <v>0</v>
      </c>
      <c r="M839" s="909"/>
      <c r="N839" s="909"/>
      <c r="O839" s="886" t="s">
        <v>706</v>
      </c>
      <c r="P839" s="886">
        <f>M839</f>
        <v>0</v>
      </c>
      <c r="Q839" s="886">
        <f>I839+M839</f>
        <v>0</v>
      </c>
      <c r="R839" s="886">
        <f>J839+N839</f>
        <v>0</v>
      </c>
      <c r="S839" s="886" t="s">
        <v>706</v>
      </c>
      <c r="T839" s="888">
        <f>Q839</f>
        <v>0</v>
      </c>
    </row>
    <row r="840" spans="1:20" ht="15" hidden="1" customHeight="1">
      <c r="A840" s="901" t="s">
        <v>75</v>
      </c>
      <c r="B840" s="885" t="s">
        <v>706</v>
      </c>
      <c r="C840" s="886" t="s">
        <v>706</v>
      </c>
      <c r="D840" s="886" t="s">
        <v>706</v>
      </c>
      <c r="E840" s="891" t="s">
        <v>706</v>
      </c>
      <c r="F840" s="892" t="s">
        <v>706</v>
      </c>
      <c r="G840" s="892" t="s">
        <v>706</v>
      </c>
      <c r="H840" s="893" t="s">
        <v>706</v>
      </c>
      <c r="I840" s="889" t="s">
        <v>706</v>
      </c>
      <c r="J840" s="886" t="s">
        <v>706</v>
      </c>
      <c r="K840" s="909"/>
      <c r="L840" s="905">
        <f>K840</f>
        <v>0</v>
      </c>
      <c r="M840" s="886" t="s">
        <v>706</v>
      </c>
      <c r="N840" s="886" t="s">
        <v>706</v>
      </c>
      <c r="O840" s="909"/>
      <c r="P840" s="886">
        <f>O840</f>
        <v>0</v>
      </c>
      <c r="Q840" s="886" t="s">
        <v>706</v>
      </c>
      <c r="R840" s="886" t="s">
        <v>706</v>
      </c>
      <c r="S840" s="886">
        <f>K840+O840</f>
        <v>0</v>
      </c>
      <c r="T840" s="888">
        <f>S840</f>
        <v>0</v>
      </c>
    </row>
    <row r="841" spans="1:20" ht="18" hidden="1" customHeight="1">
      <c r="A841" s="902" t="s">
        <v>708</v>
      </c>
      <c r="B841" s="903"/>
      <c r="C841" s="886" t="e">
        <f>ROUND((Q841-R841)/H841/12,0)</f>
        <v>#DIV/0!</v>
      </c>
      <c r="D841" s="886" t="e">
        <f>ROUND(R841/F841/12,0)</f>
        <v>#DIV/0!</v>
      </c>
      <c r="E841" s="891">
        <f>E842+E843</f>
        <v>0</v>
      </c>
      <c r="F841" s="892">
        <f>F842+F843</f>
        <v>0</v>
      </c>
      <c r="G841" s="892">
        <f>G842+G843</f>
        <v>0</v>
      </c>
      <c r="H841" s="893">
        <f>IF(E841+G841=H842+H843,E841+G841, "CHYBA")</f>
        <v>0</v>
      </c>
      <c r="I841" s="889">
        <f>I842+I843</f>
        <v>0</v>
      </c>
      <c r="J841" s="886">
        <f t="shared" ref="J841" si="268">J842+J843</f>
        <v>0</v>
      </c>
      <c r="K841" s="886">
        <f>K844</f>
        <v>0</v>
      </c>
      <c r="L841" s="886">
        <f>IF(I841+K841=L842+L843+L844,I841+K841,"CHYBA")</f>
        <v>0</v>
      </c>
      <c r="M841" s="886">
        <f>M842+M843</f>
        <v>0</v>
      </c>
      <c r="N841" s="886">
        <f>N842+N843</f>
        <v>0</v>
      </c>
      <c r="O841" s="886">
        <f>O844</f>
        <v>0</v>
      </c>
      <c r="P841" s="886">
        <f>IF(M841+O841=P842+P843+P844,M841+O841,"CHYBA")</f>
        <v>0</v>
      </c>
      <c r="Q841" s="886">
        <f>Q842+Q843</f>
        <v>0</v>
      </c>
      <c r="R841" s="886">
        <f>R842+R843</f>
        <v>0</v>
      </c>
      <c r="S841" s="886">
        <f>S844</f>
        <v>0</v>
      </c>
      <c r="T841" s="888">
        <f>IF(Q841+S841=T842+T843+T844,Q841+S841,"CHYBA")</f>
        <v>0</v>
      </c>
    </row>
    <row r="842" spans="1:20" ht="15" hidden="1" customHeight="1">
      <c r="A842" s="901" t="s">
        <v>73</v>
      </c>
      <c r="B842" s="885" t="s">
        <v>706</v>
      </c>
      <c r="C842" s="886" t="e">
        <f>ROUND((Q842-R842)/H842/12,0)</f>
        <v>#DIV/0!</v>
      </c>
      <c r="D842" s="886" t="e">
        <f>ROUND(R842/F842/12,0)</f>
        <v>#DIV/0!</v>
      </c>
      <c r="E842" s="906"/>
      <c r="F842" s="907"/>
      <c r="G842" s="907"/>
      <c r="H842" s="888">
        <f>E842+G842</f>
        <v>0</v>
      </c>
      <c r="I842" s="908"/>
      <c r="J842" s="909"/>
      <c r="K842" s="886" t="s">
        <v>706</v>
      </c>
      <c r="L842" s="886">
        <f>I842</f>
        <v>0</v>
      </c>
      <c r="M842" s="909"/>
      <c r="N842" s="909"/>
      <c r="O842" s="886" t="s">
        <v>706</v>
      </c>
      <c r="P842" s="886">
        <f>M842</f>
        <v>0</v>
      </c>
      <c r="Q842" s="886">
        <f>I842+M842</f>
        <v>0</v>
      </c>
      <c r="R842" s="886">
        <f>J842+N842</f>
        <v>0</v>
      </c>
      <c r="S842" s="886" t="s">
        <v>706</v>
      </c>
      <c r="T842" s="888">
        <f>Q842</f>
        <v>0</v>
      </c>
    </row>
    <row r="843" spans="1:20" ht="15" hidden="1" customHeight="1">
      <c r="A843" s="901" t="s">
        <v>74</v>
      </c>
      <c r="B843" s="885" t="s">
        <v>706</v>
      </c>
      <c r="C843" s="886" t="e">
        <f>ROUND((Q843-R843)/H843/12,0)</f>
        <v>#DIV/0!</v>
      </c>
      <c r="D843" s="886" t="e">
        <f>ROUND(R843/F843/12,0)</f>
        <v>#DIV/0!</v>
      </c>
      <c r="E843" s="906"/>
      <c r="F843" s="907"/>
      <c r="G843" s="907"/>
      <c r="H843" s="888">
        <f>E843+G843</f>
        <v>0</v>
      </c>
      <c r="I843" s="908"/>
      <c r="J843" s="909"/>
      <c r="K843" s="886" t="s">
        <v>706</v>
      </c>
      <c r="L843" s="886">
        <f>I843</f>
        <v>0</v>
      </c>
      <c r="M843" s="909"/>
      <c r="N843" s="909"/>
      <c r="O843" s="886" t="s">
        <v>706</v>
      </c>
      <c r="P843" s="886">
        <f>M843</f>
        <v>0</v>
      </c>
      <c r="Q843" s="886">
        <f>I843+M843</f>
        <v>0</v>
      </c>
      <c r="R843" s="886">
        <f>J843+N843</f>
        <v>0</v>
      </c>
      <c r="S843" s="886" t="s">
        <v>706</v>
      </c>
      <c r="T843" s="888">
        <f>Q843</f>
        <v>0</v>
      </c>
    </row>
    <row r="844" spans="1:20" ht="15" hidden="1" customHeight="1">
      <c r="A844" s="901" t="s">
        <v>75</v>
      </c>
      <c r="B844" s="885" t="s">
        <v>706</v>
      </c>
      <c r="C844" s="886" t="s">
        <v>706</v>
      </c>
      <c r="D844" s="886" t="s">
        <v>706</v>
      </c>
      <c r="E844" s="891" t="s">
        <v>706</v>
      </c>
      <c r="F844" s="892" t="s">
        <v>706</v>
      </c>
      <c r="G844" s="892" t="s">
        <v>706</v>
      </c>
      <c r="H844" s="893" t="s">
        <v>706</v>
      </c>
      <c r="I844" s="889" t="s">
        <v>706</v>
      </c>
      <c r="J844" s="886" t="s">
        <v>706</v>
      </c>
      <c r="K844" s="909"/>
      <c r="L844" s="886">
        <f>K844</f>
        <v>0</v>
      </c>
      <c r="M844" s="886" t="s">
        <v>706</v>
      </c>
      <c r="N844" s="886" t="s">
        <v>706</v>
      </c>
      <c r="O844" s="909"/>
      <c r="P844" s="886">
        <f>O844</f>
        <v>0</v>
      </c>
      <c r="Q844" s="886" t="s">
        <v>706</v>
      </c>
      <c r="R844" s="886" t="s">
        <v>706</v>
      </c>
      <c r="S844" s="886">
        <f>K844+O844</f>
        <v>0</v>
      </c>
      <c r="T844" s="888">
        <f>S844</f>
        <v>0</v>
      </c>
    </row>
    <row r="845" spans="1:20" ht="18" hidden="1" customHeight="1">
      <c r="A845" s="902" t="s">
        <v>708</v>
      </c>
      <c r="B845" s="903"/>
      <c r="C845" s="886" t="e">
        <f>ROUND((Q845-R845)/H845/12,0)</f>
        <v>#DIV/0!</v>
      </c>
      <c r="D845" s="886" t="e">
        <f>ROUND(R845/F845/12,0)</f>
        <v>#DIV/0!</v>
      </c>
      <c r="E845" s="891">
        <f>E846+E847</f>
        <v>0</v>
      </c>
      <c r="F845" s="892">
        <f>F846+F847</f>
        <v>0</v>
      </c>
      <c r="G845" s="892">
        <f>G846+G847</f>
        <v>0</v>
      </c>
      <c r="H845" s="893">
        <f>IF(E845+G845=H846+H847,E845+G845, "CHYBA")</f>
        <v>0</v>
      </c>
      <c r="I845" s="889">
        <f>I846+I847</f>
        <v>0</v>
      </c>
      <c r="J845" s="886">
        <f t="shared" ref="J845" si="269">J846+J847</f>
        <v>0</v>
      </c>
      <c r="K845" s="886">
        <f>K848</f>
        <v>0</v>
      </c>
      <c r="L845" s="886">
        <f>IF(I845+K845=L846+L847+L848,I845+K845,"CHYBA")</f>
        <v>0</v>
      </c>
      <c r="M845" s="886">
        <f>M846+M847</f>
        <v>0</v>
      </c>
      <c r="N845" s="886">
        <f>N846+N847</f>
        <v>0</v>
      </c>
      <c r="O845" s="886">
        <f>O848</f>
        <v>0</v>
      </c>
      <c r="P845" s="886">
        <f>IF(M845+O845=P846+P847+P848,M845+O845,"CHYBA")</f>
        <v>0</v>
      </c>
      <c r="Q845" s="886">
        <f>Q846+Q847</f>
        <v>0</v>
      </c>
      <c r="R845" s="886">
        <f>R846+R847</f>
        <v>0</v>
      </c>
      <c r="S845" s="886">
        <f>S848</f>
        <v>0</v>
      </c>
      <c r="T845" s="888">
        <f>IF(Q845+S845=T846+T847+T848,Q845+S845,"CHYBA")</f>
        <v>0</v>
      </c>
    </row>
    <row r="846" spans="1:20" ht="15" hidden="1" customHeight="1">
      <c r="A846" s="901" t="s">
        <v>73</v>
      </c>
      <c r="B846" s="885" t="s">
        <v>706</v>
      </c>
      <c r="C846" s="886" t="e">
        <f>ROUND((Q846-R846)/H846/12,0)</f>
        <v>#DIV/0!</v>
      </c>
      <c r="D846" s="886" t="e">
        <f>ROUND(R846/F846/12,0)</f>
        <v>#DIV/0!</v>
      </c>
      <c r="E846" s="906"/>
      <c r="F846" s="907"/>
      <c r="G846" s="907"/>
      <c r="H846" s="888">
        <f>E846+G846</f>
        <v>0</v>
      </c>
      <c r="I846" s="908"/>
      <c r="J846" s="909"/>
      <c r="K846" s="886" t="s">
        <v>706</v>
      </c>
      <c r="L846" s="886">
        <f>I846</f>
        <v>0</v>
      </c>
      <c r="M846" s="909"/>
      <c r="N846" s="909"/>
      <c r="O846" s="886" t="s">
        <v>706</v>
      </c>
      <c r="P846" s="886">
        <f>M846</f>
        <v>0</v>
      </c>
      <c r="Q846" s="886">
        <f>I846+M846</f>
        <v>0</v>
      </c>
      <c r="R846" s="886">
        <f>J846+N846</f>
        <v>0</v>
      </c>
      <c r="S846" s="886" t="s">
        <v>706</v>
      </c>
      <c r="T846" s="888">
        <f>Q846</f>
        <v>0</v>
      </c>
    </row>
    <row r="847" spans="1:20" ht="15" hidden="1" customHeight="1">
      <c r="A847" s="901" t="s">
        <v>74</v>
      </c>
      <c r="B847" s="885" t="s">
        <v>706</v>
      </c>
      <c r="C847" s="886" t="e">
        <f>ROUND((Q847-R847)/H847/12,0)</f>
        <v>#DIV/0!</v>
      </c>
      <c r="D847" s="886" t="e">
        <f>ROUND(R847/F847/12,0)</f>
        <v>#DIV/0!</v>
      </c>
      <c r="E847" s="906"/>
      <c r="F847" s="907"/>
      <c r="G847" s="907"/>
      <c r="H847" s="888">
        <f>E847+G847</f>
        <v>0</v>
      </c>
      <c r="I847" s="908"/>
      <c r="J847" s="909"/>
      <c r="K847" s="886" t="s">
        <v>706</v>
      </c>
      <c r="L847" s="886">
        <f>I847</f>
        <v>0</v>
      </c>
      <c r="M847" s="909"/>
      <c r="N847" s="909"/>
      <c r="O847" s="886" t="s">
        <v>706</v>
      </c>
      <c r="P847" s="886">
        <f>M847</f>
        <v>0</v>
      </c>
      <c r="Q847" s="886">
        <f>I847+M847</f>
        <v>0</v>
      </c>
      <c r="R847" s="886">
        <f>J847+N847</f>
        <v>0</v>
      </c>
      <c r="S847" s="886" t="s">
        <v>706</v>
      </c>
      <c r="T847" s="888">
        <f>Q847</f>
        <v>0</v>
      </c>
    </row>
    <row r="848" spans="1:20" ht="15" hidden="1" customHeight="1">
      <c r="A848" s="901" t="s">
        <v>75</v>
      </c>
      <c r="B848" s="885" t="s">
        <v>706</v>
      </c>
      <c r="C848" s="886" t="s">
        <v>706</v>
      </c>
      <c r="D848" s="886" t="s">
        <v>706</v>
      </c>
      <c r="E848" s="891" t="s">
        <v>706</v>
      </c>
      <c r="F848" s="892" t="s">
        <v>706</v>
      </c>
      <c r="G848" s="892" t="s">
        <v>706</v>
      </c>
      <c r="H848" s="893" t="s">
        <v>706</v>
      </c>
      <c r="I848" s="889" t="s">
        <v>706</v>
      </c>
      <c r="J848" s="886" t="s">
        <v>706</v>
      </c>
      <c r="K848" s="909"/>
      <c r="L848" s="886">
        <f>K848</f>
        <v>0</v>
      </c>
      <c r="M848" s="886" t="s">
        <v>706</v>
      </c>
      <c r="N848" s="886" t="s">
        <v>706</v>
      </c>
      <c r="O848" s="909"/>
      <c r="P848" s="886">
        <f>O848</f>
        <v>0</v>
      </c>
      <c r="Q848" s="886" t="s">
        <v>706</v>
      </c>
      <c r="R848" s="886" t="s">
        <v>706</v>
      </c>
      <c r="S848" s="886">
        <f>K848+O848</f>
        <v>0</v>
      </c>
      <c r="T848" s="888">
        <f>S848</f>
        <v>0</v>
      </c>
    </row>
    <row r="849" spans="1:20" ht="18" hidden="1" customHeight="1">
      <c r="A849" s="902" t="s">
        <v>708</v>
      </c>
      <c r="B849" s="903"/>
      <c r="C849" s="886" t="e">
        <f>ROUND((Q849-R849)/H849/12,0)</f>
        <v>#DIV/0!</v>
      </c>
      <c r="D849" s="886" t="e">
        <f>ROUND(R849/F849/12,0)</f>
        <v>#DIV/0!</v>
      </c>
      <c r="E849" s="891">
        <f>E850+E851</f>
        <v>0</v>
      </c>
      <c r="F849" s="892">
        <f>F850+F851</f>
        <v>0</v>
      </c>
      <c r="G849" s="892">
        <f>G850+G851</f>
        <v>0</v>
      </c>
      <c r="H849" s="893">
        <f>IF(E849+G849=H850+H851,E849+G849, "CHYBA")</f>
        <v>0</v>
      </c>
      <c r="I849" s="889">
        <f>I850+I851</f>
        <v>0</v>
      </c>
      <c r="J849" s="886">
        <f t="shared" ref="J849" si="270">J850+J851</f>
        <v>0</v>
      </c>
      <c r="K849" s="886">
        <f>K852</f>
        <v>0</v>
      </c>
      <c r="L849" s="886">
        <f>IF(I849+K849=L850+L851+L852,I849+K849,"CHYBA")</f>
        <v>0</v>
      </c>
      <c r="M849" s="886">
        <f>M850+M851</f>
        <v>0</v>
      </c>
      <c r="N849" s="886">
        <f>N850+N851</f>
        <v>0</v>
      </c>
      <c r="O849" s="886">
        <f>O852</f>
        <v>0</v>
      </c>
      <c r="P849" s="886">
        <f>IF(M849+O849=P850+P851+P852,M849+O849,"CHYBA")</f>
        <v>0</v>
      </c>
      <c r="Q849" s="886">
        <f>Q850+Q851</f>
        <v>0</v>
      </c>
      <c r="R849" s="886">
        <f>R850+R851</f>
        <v>0</v>
      </c>
      <c r="S849" s="886">
        <f>S852</f>
        <v>0</v>
      </c>
      <c r="T849" s="888">
        <f>IF(Q849+S849=T850+T851+T852,Q849+S849,"CHYBA")</f>
        <v>0</v>
      </c>
    </row>
    <row r="850" spans="1:20" ht="15" hidden="1" customHeight="1">
      <c r="A850" s="901" t="s">
        <v>73</v>
      </c>
      <c r="B850" s="885" t="s">
        <v>706</v>
      </c>
      <c r="C850" s="886" t="e">
        <f>ROUND((Q850-R850)/H850/12,0)</f>
        <v>#DIV/0!</v>
      </c>
      <c r="D850" s="886" t="e">
        <f>ROUND(R850/F850/12,0)</f>
        <v>#DIV/0!</v>
      </c>
      <c r="E850" s="906"/>
      <c r="F850" s="907"/>
      <c r="G850" s="907"/>
      <c r="H850" s="888">
        <f>E850+G850</f>
        <v>0</v>
      </c>
      <c r="I850" s="908"/>
      <c r="J850" s="909"/>
      <c r="K850" s="886" t="s">
        <v>706</v>
      </c>
      <c r="L850" s="886">
        <f>I850</f>
        <v>0</v>
      </c>
      <c r="M850" s="909"/>
      <c r="N850" s="909"/>
      <c r="O850" s="886" t="s">
        <v>706</v>
      </c>
      <c r="P850" s="886">
        <f>M850</f>
        <v>0</v>
      </c>
      <c r="Q850" s="886">
        <f>I850+M850</f>
        <v>0</v>
      </c>
      <c r="R850" s="886">
        <f>J850+N850</f>
        <v>0</v>
      </c>
      <c r="S850" s="886" t="s">
        <v>706</v>
      </c>
      <c r="T850" s="888">
        <f>Q850</f>
        <v>0</v>
      </c>
    </row>
    <row r="851" spans="1:20" ht="15" hidden="1" customHeight="1">
      <c r="A851" s="901" t="s">
        <v>74</v>
      </c>
      <c r="B851" s="885" t="s">
        <v>706</v>
      </c>
      <c r="C851" s="886" t="e">
        <f>ROUND((Q851-R851)/H851/12,0)</f>
        <v>#DIV/0!</v>
      </c>
      <c r="D851" s="886" t="e">
        <f>ROUND(R851/F851/12,0)</f>
        <v>#DIV/0!</v>
      </c>
      <c r="E851" s="906"/>
      <c r="F851" s="907"/>
      <c r="G851" s="907"/>
      <c r="H851" s="888">
        <f>E851+G851</f>
        <v>0</v>
      </c>
      <c r="I851" s="908"/>
      <c r="J851" s="909"/>
      <c r="K851" s="886" t="s">
        <v>706</v>
      </c>
      <c r="L851" s="886">
        <f>I851</f>
        <v>0</v>
      </c>
      <c r="M851" s="909"/>
      <c r="N851" s="909"/>
      <c r="O851" s="886" t="s">
        <v>706</v>
      </c>
      <c r="P851" s="886">
        <f>M851</f>
        <v>0</v>
      </c>
      <c r="Q851" s="886">
        <f>I851+M851</f>
        <v>0</v>
      </c>
      <c r="R851" s="886">
        <f>J851+N851</f>
        <v>0</v>
      </c>
      <c r="S851" s="886" t="s">
        <v>706</v>
      </c>
      <c r="T851" s="888">
        <f>Q851</f>
        <v>0</v>
      </c>
    </row>
    <row r="852" spans="1:20" ht="15" hidden="1" customHeight="1">
      <c r="A852" s="901" t="s">
        <v>75</v>
      </c>
      <c r="B852" s="885" t="s">
        <v>706</v>
      </c>
      <c r="C852" s="886" t="s">
        <v>706</v>
      </c>
      <c r="D852" s="886" t="s">
        <v>706</v>
      </c>
      <c r="E852" s="891" t="s">
        <v>706</v>
      </c>
      <c r="F852" s="892" t="s">
        <v>706</v>
      </c>
      <c r="G852" s="892" t="s">
        <v>706</v>
      </c>
      <c r="H852" s="893" t="s">
        <v>706</v>
      </c>
      <c r="I852" s="889" t="s">
        <v>706</v>
      </c>
      <c r="J852" s="886" t="s">
        <v>706</v>
      </c>
      <c r="K852" s="909"/>
      <c r="L852" s="886">
        <f>K852</f>
        <v>0</v>
      </c>
      <c r="M852" s="886" t="s">
        <v>706</v>
      </c>
      <c r="N852" s="886" t="s">
        <v>706</v>
      </c>
      <c r="O852" s="909"/>
      <c r="P852" s="886">
        <f>O852</f>
        <v>0</v>
      </c>
      <c r="Q852" s="886" t="s">
        <v>706</v>
      </c>
      <c r="R852" s="886" t="s">
        <v>706</v>
      </c>
      <c r="S852" s="886">
        <f>K852+O852</f>
        <v>0</v>
      </c>
      <c r="T852" s="888">
        <f>S852</f>
        <v>0</v>
      </c>
    </row>
    <row r="853" spans="1:20" ht="18" hidden="1" customHeight="1">
      <c r="A853" s="902" t="s">
        <v>708</v>
      </c>
      <c r="B853" s="903"/>
      <c r="C853" s="886" t="e">
        <f>ROUND((Q853-R853)/H853/12,0)</f>
        <v>#DIV/0!</v>
      </c>
      <c r="D853" s="886" t="e">
        <f>ROUND(R853/F853/12,0)</f>
        <v>#DIV/0!</v>
      </c>
      <c r="E853" s="891">
        <f>E854+E855</f>
        <v>0</v>
      </c>
      <c r="F853" s="892">
        <f>F854+F855</f>
        <v>0</v>
      </c>
      <c r="G853" s="892">
        <f>G854+G855</f>
        <v>0</v>
      </c>
      <c r="H853" s="893">
        <f>IF(E853+G853=H854+H855,E853+G853, "CHYBA")</f>
        <v>0</v>
      </c>
      <c r="I853" s="889">
        <f>I854+I855</f>
        <v>0</v>
      </c>
      <c r="J853" s="886">
        <f t="shared" ref="J853" si="271">J854+J855</f>
        <v>0</v>
      </c>
      <c r="K853" s="886">
        <f>K856</f>
        <v>0</v>
      </c>
      <c r="L853" s="886">
        <f>IF(I853+K853=L854+L855+L856,I853+K853,"CHYBA")</f>
        <v>0</v>
      </c>
      <c r="M853" s="886">
        <f>M854+M855</f>
        <v>0</v>
      </c>
      <c r="N853" s="886">
        <f>N854+N855</f>
        <v>0</v>
      </c>
      <c r="O853" s="886">
        <f>O856</f>
        <v>0</v>
      </c>
      <c r="P853" s="886">
        <f>IF(M853+O853=P854+P855+P856,M853+O853,"CHYBA")</f>
        <v>0</v>
      </c>
      <c r="Q853" s="886">
        <f>Q854+Q855</f>
        <v>0</v>
      </c>
      <c r="R853" s="886">
        <f>R854+R855</f>
        <v>0</v>
      </c>
      <c r="S853" s="886">
        <f>S856</f>
        <v>0</v>
      </c>
      <c r="T853" s="888">
        <f>IF(Q853+S853=T854+T855+T856,Q853+S853,"CHYBA")</f>
        <v>0</v>
      </c>
    </row>
    <row r="854" spans="1:20" ht="15" hidden="1" customHeight="1">
      <c r="A854" s="901" t="s">
        <v>73</v>
      </c>
      <c r="B854" s="885" t="s">
        <v>706</v>
      </c>
      <c r="C854" s="886" t="e">
        <f>ROUND((Q854-R854)/H854/12,0)</f>
        <v>#DIV/0!</v>
      </c>
      <c r="D854" s="886" t="e">
        <f>ROUND(R854/F854/12,0)</f>
        <v>#DIV/0!</v>
      </c>
      <c r="E854" s="906"/>
      <c r="F854" s="907"/>
      <c r="G854" s="907"/>
      <c r="H854" s="888">
        <f>E854+G854</f>
        <v>0</v>
      </c>
      <c r="I854" s="908"/>
      <c r="J854" s="909"/>
      <c r="K854" s="886" t="s">
        <v>706</v>
      </c>
      <c r="L854" s="886">
        <f>I854</f>
        <v>0</v>
      </c>
      <c r="M854" s="909"/>
      <c r="N854" s="909"/>
      <c r="O854" s="886" t="s">
        <v>706</v>
      </c>
      <c r="P854" s="886">
        <f>M854</f>
        <v>0</v>
      </c>
      <c r="Q854" s="886">
        <f>I854+M854</f>
        <v>0</v>
      </c>
      <c r="R854" s="886">
        <f>J854+N854</f>
        <v>0</v>
      </c>
      <c r="S854" s="886" t="s">
        <v>706</v>
      </c>
      <c r="T854" s="888">
        <f>Q854</f>
        <v>0</v>
      </c>
    </row>
    <row r="855" spans="1:20" ht="15" hidden="1" customHeight="1">
      <c r="A855" s="901" t="s">
        <v>74</v>
      </c>
      <c r="B855" s="885" t="s">
        <v>706</v>
      </c>
      <c r="C855" s="886" t="e">
        <f>ROUND((Q855-R855)/H855/12,0)</f>
        <v>#DIV/0!</v>
      </c>
      <c r="D855" s="886" t="e">
        <f>ROUND(R855/F855/12,0)</f>
        <v>#DIV/0!</v>
      </c>
      <c r="E855" s="906"/>
      <c r="F855" s="907"/>
      <c r="G855" s="907"/>
      <c r="H855" s="888">
        <f>E855+G855</f>
        <v>0</v>
      </c>
      <c r="I855" s="908"/>
      <c r="J855" s="909"/>
      <c r="K855" s="886" t="s">
        <v>706</v>
      </c>
      <c r="L855" s="886">
        <f>I855</f>
        <v>0</v>
      </c>
      <c r="M855" s="909"/>
      <c r="N855" s="909"/>
      <c r="O855" s="886" t="s">
        <v>706</v>
      </c>
      <c r="P855" s="886">
        <f>M855</f>
        <v>0</v>
      </c>
      <c r="Q855" s="886">
        <f>I855+M855</f>
        <v>0</v>
      </c>
      <c r="R855" s="886">
        <f>J855+N855</f>
        <v>0</v>
      </c>
      <c r="S855" s="886" t="s">
        <v>706</v>
      </c>
      <c r="T855" s="888">
        <f>Q855</f>
        <v>0</v>
      </c>
    </row>
    <row r="856" spans="1:20" ht="15" hidden="1" customHeight="1">
      <c r="A856" s="901" t="s">
        <v>75</v>
      </c>
      <c r="B856" s="885" t="s">
        <v>706</v>
      </c>
      <c r="C856" s="886" t="s">
        <v>706</v>
      </c>
      <c r="D856" s="886" t="s">
        <v>706</v>
      </c>
      <c r="E856" s="891" t="s">
        <v>706</v>
      </c>
      <c r="F856" s="892" t="s">
        <v>706</v>
      </c>
      <c r="G856" s="892" t="s">
        <v>706</v>
      </c>
      <c r="H856" s="893" t="s">
        <v>706</v>
      </c>
      <c r="I856" s="889" t="s">
        <v>706</v>
      </c>
      <c r="J856" s="886" t="s">
        <v>706</v>
      </c>
      <c r="K856" s="909"/>
      <c r="L856" s="886">
        <f>K856</f>
        <v>0</v>
      </c>
      <c r="M856" s="886" t="s">
        <v>706</v>
      </c>
      <c r="N856" s="886" t="s">
        <v>706</v>
      </c>
      <c r="O856" s="909"/>
      <c r="P856" s="886">
        <f>O856</f>
        <v>0</v>
      </c>
      <c r="Q856" s="886" t="s">
        <v>706</v>
      </c>
      <c r="R856" s="886" t="s">
        <v>706</v>
      </c>
      <c r="S856" s="886">
        <f>K856+O856</f>
        <v>0</v>
      </c>
      <c r="T856" s="888">
        <f>S856</f>
        <v>0</v>
      </c>
    </row>
    <row r="857" spans="1:20" ht="18" hidden="1" customHeight="1">
      <c r="A857" s="902" t="s">
        <v>708</v>
      </c>
      <c r="B857" s="903"/>
      <c r="C857" s="886" t="e">
        <f>ROUND((Q857-R857)/H857/12,0)</f>
        <v>#DIV/0!</v>
      </c>
      <c r="D857" s="886" t="e">
        <f>ROUND(R857/F857/12,0)</f>
        <v>#DIV/0!</v>
      </c>
      <c r="E857" s="891">
        <f>E858+E859</f>
        <v>0</v>
      </c>
      <c r="F857" s="892">
        <f>F858+F859</f>
        <v>0</v>
      </c>
      <c r="G857" s="892">
        <f>G858+G859</f>
        <v>0</v>
      </c>
      <c r="H857" s="893">
        <f>IF(E857+G857=H858+H859,E857+G857, "CHYBA")</f>
        <v>0</v>
      </c>
      <c r="I857" s="889">
        <f>I858+I859</f>
        <v>0</v>
      </c>
      <c r="J857" s="886">
        <f t="shared" ref="J857" si="272">J858+J859</f>
        <v>0</v>
      </c>
      <c r="K857" s="886">
        <f>K860</f>
        <v>0</v>
      </c>
      <c r="L857" s="886">
        <f>IF(I857+K857=L858+L859+L860,I857+K857,"CHYBA")</f>
        <v>0</v>
      </c>
      <c r="M857" s="886">
        <f>M858+M859</f>
        <v>0</v>
      </c>
      <c r="N857" s="886">
        <f>N858+N859</f>
        <v>0</v>
      </c>
      <c r="O857" s="886">
        <f>O860</f>
        <v>0</v>
      </c>
      <c r="P857" s="886">
        <f>IF(M857+O857=P858+P859+P860,M857+O857,"CHYBA")</f>
        <v>0</v>
      </c>
      <c r="Q857" s="886">
        <f>Q858+Q859</f>
        <v>0</v>
      </c>
      <c r="R857" s="886">
        <f>R858+R859</f>
        <v>0</v>
      </c>
      <c r="S857" s="886">
        <f>S860</f>
        <v>0</v>
      </c>
      <c r="T857" s="888">
        <f>IF(Q857+S857=T858+T859+T860,Q857+S857,"CHYBA")</f>
        <v>0</v>
      </c>
    </row>
    <row r="858" spans="1:20" ht="15" hidden="1" customHeight="1">
      <c r="A858" s="901" t="s">
        <v>73</v>
      </c>
      <c r="B858" s="885" t="s">
        <v>706</v>
      </c>
      <c r="C858" s="886" t="e">
        <f>ROUND((Q858-R858)/H858/12,0)</f>
        <v>#DIV/0!</v>
      </c>
      <c r="D858" s="886" t="e">
        <f>ROUND(R858/F858/12,0)</f>
        <v>#DIV/0!</v>
      </c>
      <c r="E858" s="906"/>
      <c r="F858" s="907"/>
      <c r="G858" s="907"/>
      <c r="H858" s="888">
        <f>E858+G858</f>
        <v>0</v>
      </c>
      <c r="I858" s="908"/>
      <c r="J858" s="909"/>
      <c r="K858" s="886" t="s">
        <v>706</v>
      </c>
      <c r="L858" s="886">
        <f>I858</f>
        <v>0</v>
      </c>
      <c r="M858" s="909"/>
      <c r="N858" s="909"/>
      <c r="O858" s="886" t="s">
        <v>706</v>
      </c>
      <c r="P858" s="886">
        <f>M858</f>
        <v>0</v>
      </c>
      <c r="Q858" s="886">
        <f>I858+M858</f>
        <v>0</v>
      </c>
      <c r="R858" s="886">
        <f>J858+N858</f>
        <v>0</v>
      </c>
      <c r="S858" s="886" t="s">
        <v>706</v>
      </c>
      <c r="T858" s="888">
        <f>Q858</f>
        <v>0</v>
      </c>
    </row>
    <row r="859" spans="1:20" ht="15" hidden="1" customHeight="1">
      <c r="A859" s="901" t="s">
        <v>74</v>
      </c>
      <c r="B859" s="885" t="s">
        <v>706</v>
      </c>
      <c r="C859" s="886" t="e">
        <f>ROUND((Q859-R859)/H859/12,0)</f>
        <v>#DIV/0!</v>
      </c>
      <c r="D859" s="886" t="e">
        <f>ROUND(R859/F859/12,0)</f>
        <v>#DIV/0!</v>
      </c>
      <c r="E859" s="906"/>
      <c r="F859" s="907"/>
      <c r="G859" s="907"/>
      <c r="H859" s="888">
        <f>E859+G859</f>
        <v>0</v>
      </c>
      <c r="I859" s="908"/>
      <c r="J859" s="909"/>
      <c r="K859" s="886" t="s">
        <v>706</v>
      </c>
      <c r="L859" s="886">
        <f>I859</f>
        <v>0</v>
      </c>
      <c r="M859" s="909"/>
      <c r="N859" s="909"/>
      <c r="O859" s="886" t="s">
        <v>706</v>
      </c>
      <c r="P859" s="886">
        <f>M859</f>
        <v>0</v>
      </c>
      <c r="Q859" s="886">
        <f>I859+M859</f>
        <v>0</v>
      </c>
      <c r="R859" s="886">
        <f>J859+N859</f>
        <v>0</v>
      </c>
      <c r="S859" s="886" t="s">
        <v>706</v>
      </c>
      <c r="T859" s="888">
        <f>Q859</f>
        <v>0</v>
      </c>
    </row>
    <row r="860" spans="1:20" ht="15" hidden="1" customHeight="1">
      <c r="A860" s="901" t="s">
        <v>75</v>
      </c>
      <c r="B860" s="885" t="s">
        <v>706</v>
      </c>
      <c r="C860" s="886" t="s">
        <v>706</v>
      </c>
      <c r="D860" s="886" t="s">
        <v>706</v>
      </c>
      <c r="E860" s="891" t="s">
        <v>706</v>
      </c>
      <c r="F860" s="892" t="s">
        <v>706</v>
      </c>
      <c r="G860" s="892" t="s">
        <v>706</v>
      </c>
      <c r="H860" s="893" t="s">
        <v>706</v>
      </c>
      <c r="I860" s="889" t="s">
        <v>706</v>
      </c>
      <c r="J860" s="886" t="s">
        <v>706</v>
      </c>
      <c r="K860" s="909"/>
      <c r="L860" s="886">
        <f>K860</f>
        <v>0</v>
      </c>
      <c r="M860" s="886" t="s">
        <v>706</v>
      </c>
      <c r="N860" s="886" t="s">
        <v>706</v>
      </c>
      <c r="O860" s="909"/>
      <c r="P860" s="886">
        <f>O860</f>
        <v>0</v>
      </c>
      <c r="Q860" s="886" t="s">
        <v>706</v>
      </c>
      <c r="R860" s="886" t="s">
        <v>706</v>
      </c>
      <c r="S860" s="886">
        <f>K860+O860</f>
        <v>0</v>
      </c>
      <c r="T860" s="888">
        <f>S860</f>
        <v>0</v>
      </c>
    </row>
    <row r="861" spans="1:20" ht="18" hidden="1" customHeight="1">
      <c r="A861" s="902" t="s">
        <v>708</v>
      </c>
      <c r="B861" s="903"/>
      <c r="C861" s="886" t="e">
        <f>ROUND((Q861-R861)/H861/12,0)</f>
        <v>#DIV/0!</v>
      </c>
      <c r="D861" s="886" t="e">
        <f>ROUND(R861/F861/12,0)</f>
        <v>#DIV/0!</v>
      </c>
      <c r="E861" s="891">
        <f>E862+E863</f>
        <v>0</v>
      </c>
      <c r="F861" s="892">
        <f>F862+F863</f>
        <v>0</v>
      </c>
      <c r="G861" s="892">
        <f>G862+G863</f>
        <v>0</v>
      </c>
      <c r="H861" s="893">
        <f>IF(E861+G861=H862+H863,E861+G861, "CHYBA")</f>
        <v>0</v>
      </c>
      <c r="I861" s="889">
        <f>I862+I863</f>
        <v>0</v>
      </c>
      <c r="J861" s="886">
        <f t="shared" ref="J861" si="273">J862+J863</f>
        <v>0</v>
      </c>
      <c r="K861" s="886">
        <f>K864</f>
        <v>0</v>
      </c>
      <c r="L861" s="886">
        <f>IF(I861+K861=L862+L863+L864,I861+K861,"CHYBA")</f>
        <v>0</v>
      </c>
      <c r="M861" s="886">
        <f>M862+M863</f>
        <v>0</v>
      </c>
      <c r="N861" s="886">
        <f>N862+N863</f>
        <v>0</v>
      </c>
      <c r="O861" s="886">
        <f>O864</f>
        <v>0</v>
      </c>
      <c r="P861" s="886">
        <f>IF(M861+O861=P862+P863+P864,M861+O861,"CHYBA")</f>
        <v>0</v>
      </c>
      <c r="Q861" s="886">
        <f>Q862+Q863</f>
        <v>0</v>
      </c>
      <c r="R861" s="886">
        <f>R862+R863</f>
        <v>0</v>
      </c>
      <c r="S861" s="886">
        <f>S864</f>
        <v>0</v>
      </c>
      <c r="T861" s="888">
        <f>IF(Q861+S861=T862+T863+T864,Q861+S861,"CHYBA")</f>
        <v>0</v>
      </c>
    </row>
    <row r="862" spans="1:20" ht="15" hidden="1" customHeight="1">
      <c r="A862" s="901" t="s">
        <v>73</v>
      </c>
      <c r="B862" s="885" t="s">
        <v>706</v>
      </c>
      <c r="C862" s="886" t="e">
        <f>ROUND((Q862-R862)/H862/12,0)</f>
        <v>#DIV/0!</v>
      </c>
      <c r="D862" s="886" t="e">
        <f>ROUND(R862/F862/12,0)</f>
        <v>#DIV/0!</v>
      </c>
      <c r="E862" s="906"/>
      <c r="F862" s="907"/>
      <c r="G862" s="907"/>
      <c r="H862" s="888">
        <f>E862+G862</f>
        <v>0</v>
      </c>
      <c r="I862" s="908"/>
      <c r="J862" s="909"/>
      <c r="K862" s="886" t="s">
        <v>706</v>
      </c>
      <c r="L862" s="886">
        <f>I862</f>
        <v>0</v>
      </c>
      <c r="M862" s="909"/>
      <c r="N862" s="909"/>
      <c r="O862" s="886" t="s">
        <v>706</v>
      </c>
      <c r="P862" s="886">
        <f>M862</f>
        <v>0</v>
      </c>
      <c r="Q862" s="886">
        <f>I862+M862</f>
        <v>0</v>
      </c>
      <c r="R862" s="886">
        <f>J862+N862</f>
        <v>0</v>
      </c>
      <c r="S862" s="886" t="s">
        <v>706</v>
      </c>
      <c r="T862" s="888">
        <f>Q862</f>
        <v>0</v>
      </c>
    </row>
    <row r="863" spans="1:20" ht="15" hidden="1" customHeight="1">
      <c r="A863" s="901" t="s">
        <v>74</v>
      </c>
      <c r="B863" s="885" t="s">
        <v>706</v>
      </c>
      <c r="C863" s="886" t="e">
        <f>ROUND((Q863-R863)/H863/12,0)</f>
        <v>#DIV/0!</v>
      </c>
      <c r="D863" s="886" t="e">
        <f>ROUND(R863/F863/12,0)</f>
        <v>#DIV/0!</v>
      </c>
      <c r="E863" s="906"/>
      <c r="F863" s="907"/>
      <c r="G863" s="907"/>
      <c r="H863" s="888">
        <f>E863+G863</f>
        <v>0</v>
      </c>
      <c r="I863" s="908"/>
      <c r="J863" s="909"/>
      <c r="K863" s="886" t="s">
        <v>706</v>
      </c>
      <c r="L863" s="886">
        <f>I863</f>
        <v>0</v>
      </c>
      <c r="M863" s="909"/>
      <c r="N863" s="909"/>
      <c r="O863" s="886" t="s">
        <v>706</v>
      </c>
      <c r="P863" s="886">
        <f>M863</f>
        <v>0</v>
      </c>
      <c r="Q863" s="886">
        <f>I863+M863</f>
        <v>0</v>
      </c>
      <c r="R863" s="886">
        <f>J863+N863</f>
        <v>0</v>
      </c>
      <c r="S863" s="886" t="s">
        <v>706</v>
      </c>
      <c r="T863" s="888">
        <f>Q863</f>
        <v>0</v>
      </c>
    </row>
    <row r="864" spans="1:20" ht="15.75" hidden="1" customHeight="1" thickBot="1">
      <c r="A864" s="918" t="s">
        <v>75</v>
      </c>
      <c r="B864" s="919" t="s">
        <v>706</v>
      </c>
      <c r="C864" s="920" t="s">
        <v>706</v>
      </c>
      <c r="D864" s="920" t="s">
        <v>706</v>
      </c>
      <c r="E864" s="921" t="s">
        <v>706</v>
      </c>
      <c r="F864" s="922" t="s">
        <v>706</v>
      </c>
      <c r="G864" s="922" t="s">
        <v>706</v>
      </c>
      <c r="H864" s="923" t="s">
        <v>706</v>
      </c>
      <c r="I864" s="924" t="s">
        <v>706</v>
      </c>
      <c r="J864" s="920" t="s">
        <v>706</v>
      </c>
      <c r="K864" s="925"/>
      <c r="L864" s="920">
        <f>K864</f>
        <v>0</v>
      </c>
      <c r="M864" s="920" t="s">
        <v>706</v>
      </c>
      <c r="N864" s="920" t="s">
        <v>706</v>
      </c>
      <c r="O864" s="925"/>
      <c r="P864" s="920">
        <f>O864</f>
        <v>0</v>
      </c>
      <c r="Q864" s="920" t="s">
        <v>706</v>
      </c>
      <c r="R864" s="920" t="s">
        <v>706</v>
      </c>
      <c r="S864" s="920">
        <f>K864+O864</f>
        <v>0</v>
      </c>
      <c r="T864" s="926">
        <f>S864</f>
        <v>0</v>
      </c>
    </row>
    <row r="865" spans="1:20" ht="15.75" hidden="1" customHeight="1">
      <c r="A865" s="895" t="s">
        <v>716</v>
      </c>
      <c r="B865" s="896" t="s">
        <v>706</v>
      </c>
      <c r="C865" s="897" t="e">
        <f>ROUND((Q865-R865)/H865/12,0)</f>
        <v>#DIV/0!</v>
      </c>
      <c r="D865" s="897" t="e">
        <f>ROUND(R865/F865/12,0)</f>
        <v>#DIV/0!</v>
      </c>
      <c r="E865" s="898">
        <f>E866+E867</f>
        <v>0</v>
      </c>
      <c r="F865" s="897">
        <f>F866+F867</f>
        <v>0</v>
      </c>
      <c r="G865" s="897">
        <f>G866+G867</f>
        <v>0</v>
      </c>
      <c r="H865" s="899">
        <f>IF(E865+G865=H866+H867,E865+G865, "CHYBA")</f>
        <v>0</v>
      </c>
      <c r="I865" s="900">
        <f>I866+I867</f>
        <v>0</v>
      </c>
      <c r="J865" s="897">
        <f t="shared" ref="J865" si="274">J866+J867</f>
        <v>0</v>
      </c>
      <c r="K865" s="897">
        <f>K868</f>
        <v>0</v>
      </c>
      <c r="L865" s="897">
        <f>IF(I865+K865=L866+L867+L868,I865+K865,"CHYBA")</f>
        <v>0</v>
      </c>
      <c r="M865" s="897">
        <f>M866+M867</f>
        <v>0</v>
      </c>
      <c r="N865" s="897">
        <f>N866+N867</f>
        <v>0</v>
      </c>
      <c r="O865" s="897">
        <f>O868</f>
        <v>0</v>
      </c>
      <c r="P865" s="897">
        <f>IF(M865+O865=P866+P867+P868,M865+O865,"CHYBA")</f>
        <v>0</v>
      </c>
      <c r="Q865" s="897">
        <f>Q866+Q867</f>
        <v>0</v>
      </c>
      <c r="R865" s="897">
        <f>R866+R867</f>
        <v>0</v>
      </c>
      <c r="S865" s="897">
        <f>S868</f>
        <v>0</v>
      </c>
      <c r="T865" s="899">
        <f>IF(Q865+S865=T866+T867+T868,Q865+S865,"CHYBA")</f>
        <v>0</v>
      </c>
    </row>
    <row r="866" spans="1:20" ht="15" hidden="1" customHeight="1">
      <c r="A866" s="901" t="s">
        <v>73</v>
      </c>
      <c r="B866" s="885" t="s">
        <v>706</v>
      </c>
      <c r="C866" s="886" t="e">
        <f>ROUND((Q866-R866)/H866/12,0)</f>
        <v>#DIV/0!</v>
      </c>
      <c r="D866" s="886" t="e">
        <f>ROUND(R866/F866/12,0)</f>
        <v>#DIV/0!</v>
      </c>
      <c r="E866" s="887">
        <f>E870+E874+E878+E882+E886+E890+E894</f>
        <v>0</v>
      </c>
      <c r="F866" s="886">
        <f>F870+F874+F878+F882+F886+F890+F894</f>
        <v>0</v>
      </c>
      <c r="G866" s="886">
        <f>G870+G874+G878+G882+G886+G890+G894</f>
        <v>0</v>
      </c>
      <c r="H866" s="888">
        <f>E866+G866</f>
        <v>0</v>
      </c>
      <c r="I866" s="889">
        <f>I870+I874+I878+I882+I886+I890+I894</f>
        <v>0</v>
      </c>
      <c r="J866" s="886">
        <f t="shared" ref="J866:J867" si="275">J870+J874+J878+J882+J886+J890+J894</f>
        <v>0</v>
      </c>
      <c r="K866" s="886" t="s">
        <v>706</v>
      </c>
      <c r="L866" s="886">
        <f>I866</f>
        <v>0</v>
      </c>
      <c r="M866" s="886">
        <f>M870+M874+M878+M882+M886+M890+M894</f>
        <v>0</v>
      </c>
      <c r="N866" s="886">
        <f t="shared" ref="N866:N867" si="276">N870+N874+N878+N882+N886+N890+N894</f>
        <v>0</v>
      </c>
      <c r="O866" s="886" t="s">
        <v>706</v>
      </c>
      <c r="P866" s="886">
        <f>M866</f>
        <v>0</v>
      </c>
      <c r="Q866" s="886">
        <f>I866+M866</f>
        <v>0</v>
      </c>
      <c r="R866" s="886">
        <f>J866+N866</f>
        <v>0</v>
      </c>
      <c r="S866" s="886" t="s">
        <v>706</v>
      </c>
      <c r="T866" s="888">
        <f>Q866</f>
        <v>0</v>
      </c>
    </row>
    <row r="867" spans="1:20" ht="15" hidden="1" customHeight="1">
      <c r="A867" s="901" t="s">
        <v>74</v>
      </c>
      <c r="B867" s="885" t="s">
        <v>706</v>
      </c>
      <c r="C867" s="886" t="e">
        <f>ROUND((Q867-R867)/H867/12,0)</f>
        <v>#DIV/0!</v>
      </c>
      <c r="D867" s="886" t="e">
        <f>ROUND(R867/F867/12,0)</f>
        <v>#DIV/0!</v>
      </c>
      <c r="E867" s="887">
        <f>E871+E875+E879+E883+E887+E891+E895</f>
        <v>0</v>
      </c>
      <c r="F867" s="886">
        <f t="shared" ref="F867:G867" si="277">F871+F875+F879+F883+F887+F891+F895</f>
        <v>0</v>
      </c>
      <c r="G867" s="886">
        <f t="shared" si="277"/>
        <v>0</v>
      </c>
      <c r="H867" s="888">
        <f>E867+G867</f>
        <v>0</v>
      </c>
      <c r="I867" s="889">
        <f>I871+I875+I879+I883+I887+I891+I895</f>
        <v>0</v>
      </c>
      <c r="J867" s="886">
        <f t="shared" si="275"/>
        <v>0</v>
      </c>
      <c r="K867" s="886" t="s">
        <v>706</v>
      </c>
      <c r="L867" s="886">
        <f>I867</f>
        <v>0</v>
      </c>
      <c r="M867" s="886">
        <f>M871+M875+M879+M883+M887+M891+M895</f>
        <v>0</v>
      </c>
      <c r="N867" s="886">
        <f t="shared" si="276"/>
        <v>0</v>
      </c>
      <c r="O867" s="886" t="s">
        <v>706</v>
      </c>
      <c r="P867" s="886">
        <f>M867</f>
        <v>0</v>
      </c>
      <c r="Q867" s="886">
        <f>I867+M867</f>
        <v>0</v>
      </c>
      <c r="R867" s="886">
        <f>J867+N867</f>
        <v>0</v>
      </c>
      <c r="S867" s="886" t="s">
        <v>706</v>
      </c>
      <c r="T867" s="888">
        <f>Q867</f>
        <v>0</v>
      </c>
    </row>
    <row r="868" spans="1:20" ht="15" hidden="1" customHeight="1">
      <c r="A868" s="901" t="s">
        <v>75</v>
      </c>
      <c r="B868" s="885" t="s">
        <v>706</v>
      </c>
      <c r="C868" s="886" t="s">
        <v>706</v>
      </c>
      <c r="D868" s="886" t="s">
        <v>706</v>
      </c>
      <c r="E868" s="891" t="s">
        <v>706</v>
      </c>
      <c r="F868" s="892" t="s">
        <v>706</v>
      </c>
      <c r="G868" s="892" t="s">
        <v>706</v>
      </c>
      <c r="H868" s="893" t="s">
        <v>706</v>
      </c>
      <c r="I868" s="889" t="s">
        <v>706</v>
      </c>
      <c r="J868" s="886" t="s">
        <v>706</v>
      </c>
      <c r="K868" s="886">
        <f>K872+K876+K880+K884+K888+K892+K896</f>
        <v>0</v>
      </c>
      <c r="L868" s="886">
        <f>K868</f>
        <v>0</v>
      </c>
      <c r="M868" s="886" t="s">
        <v>706</v>
      </c>
      <c r="N868" s="886" t="s">
        <v>706</v>
      </c>
      <c r="O868" s="886">
        <f>O872+O876+O880+O884+O888+O892+O896</f>
        <v>0</v>
      </c>
      <c r="P868" s="886">
        <f>O868</f>
        <v>0</v>
      </c>
      <c r="Q868" s="886" t="s">
        <v>706</v>
      </c>
      <c r="R868" s="886" t="s">
        <v>706</v>
      </c>
      <c r="S868" s="886">
        <f>K868+O868</f>
        <v>0</v>
      </c>
      <c r="T868" s="888">
        <f>S868</f>
        <v>0</v>
      </c>
    </row>
    <row r="869" spans="1:20" ht="18" hidden="1" customHeight="1">
      <c r="A869" s="902" t="s">
        <v>708</v>
      </c>
      <c r="B869" s="903"/>
      <c r="C869" s="886" t="e">
        <f>ROUND((Q869-R869)/H869/12,0)</f>
        <v>#DIV/0!</v>
      </c>
      <c r="D869" s="886" t="e">
        <f>ROUND(R869/F869/12,0)</f>
        <v>#DIV/0!</v>
      </c>
      <c r="E869" s="891">
        <f>E870+E871</f>
        <v>0</v>
      </c>
      <c r="F869" s="892">
        <f>F870+F871</f>
        <v>0</v>
      </c>
      <c r="G869" s="892">
        <f>G870+G871</f>
        <v>0</v>
      </c>
      <c r="H869" s="893">
        <f>IF(E869+G869=H870+H871,E869+G869, "CHYBA")</f>
        <v>0</v>
      </c>
      <c r="I869" s="904">
        <f>I870+I871</f>
        <v>0</v>
      </c>
      <c r="J869" s="905">
        <f>J870+J871</f>
        <v>0</v>
      </c>
      <c r="K869" s="905">
        <f>K872</f>
        <v>0</v>
      </c>
      <c r="L869" s="905">
        <f>IF(I869+K869=L870+L871+L872,I869+K869,"CHYBA")</f>
        <v>0</v>
      </c>
      <c r="M869" s="886">
        <f>M870+M871</f>
        <v>0</v>
      </c>
      <c r="N869" s="886">
        <f>N870+N871</f>
        <v>0</v>
      </c>
      <c r="O869" s="886">
        <f>O872</f>
        <v>0</v>
      </c>
      <c r="P869" s="886">
        <f>IF(M869+O869=P870+P871+P872,M869+O869,"CHYBA")</f>
        <v>0</v>
      </c>
      <c r="Q869" s="886">
        <f>Q870+Q871</f>
        <v>0</v>
      </c>
      <c r="R869" s="886">
        <f>R870+R871</f>
        <v>0</v>
      </c>
      <c r="S869" s="886">
        <f>S872</f>
        <v>0</v>
      </c>
      <c r="T869" s="888">
        <f>IF(Q869+S869=T870+T871+T872,Q869+S869,"CHYBA")</f>
        <v>0</v>
      </c>
    </row>
    <row r="870" spans="1:20" ht="15" hidden="1" customHeight="1">
      <c r="A870" s="901" t="s">
        <v>73</v>
      </c>
      <c r="B870" s="885" t="s">
        <v>706</v>
      </c>
      <c r="C870" s="886" t="e">
        <f>ROUND((Q870-R870)/H870/12,0)</f>
        <v>#DIV/0!</v>
      </c>
      <c r="D870" s="886" t="e">
        <f>ROUND(R870/F870/12,0)</f>
        <v>#DIV/0!</v>
      </c>
      <c r="E870" s="906"/>
      <c r="F870" s="907"/>
      <c r="G870" s="907"/>
      <c r="H870" s="888">
        <f>E870+G870</f>
        <v>0</v>
      </c>
      <c r="I870" s="908"/>
      <c r="J870" s="909"/>
      <c r="K870" s="905" t="s">
        <v>706</v>
      </c>
      <c r="L870" s="905">
        <f>I870</f>
        <v>0</v>
      </c>
      <c r="M870" s="909"/>
      <c r="N870" s="909"/>
      <c r="O870" s="886" t="s">
        <v>706</v>
      </c>
      <c r="P870" s="886">
        <f>M870</f>
        <v>0</v>
      </c>
      <c r="Q870" s="886">
        <f>I870+M870</f>
        <v>0</v>
      </c>
      <c r="R870" s="886">
        <f>J870+N870</f>
        <v>0</v>
      </c>
      <c r="S870" s="886" t="s">
        <v>706</v>
      </c>
      <c r="T870" s="888">
        <f>Q870</f>
        <v>0</v>
      </c>
    </row>
    <row r="871" spans="1:20" ht="15" hidden="1" customHeight="1">
      <c r="A871" s="901" t="s">
        <v>74</v>
      </c>
      <c r="B871" s="885" t="s">
        <v>706</v>
      </c>
      <c r="C871" s="886" t="e">
        <f>ROUND((Q871-R871)/H871/12,0)</f>
        <v>#DIV/0!</v>
      </c>
      <c r="D871" s="886" t="e">
        <f>ROUND(R871/F871/12,0)</f>
        <v>#DIV/0!</v>
      </c>
      <c r="E871" s="906"/>
      <c r="F871" s="907"/>
      <c r="G871" s="907"/>
      <c r="H871" s="888">
        <f>E871+G871</f>
        <v>0</v>
      </c>
      <c r="I871" s="908"/>
      <c r="J871" s="909"/>
      <c r="K871" s="905" t="s">
        <v>706</v>
      </c>
      <c r="L871" s="905">
        <f>I871</f>
        <v>0</v>
      </c>
      <c r="M871" s="909"/>
      <c r="N871" s="909"/>
      <c r="O871" s="886" t="s">
        <v>706</v>
      </c>
      <c r="P871" s="886">
        <f>M871</f>
        <v>0</v>
      </c>
      <c r="Q871" s="886">
        <f>I871+M871</f>
        <v>0</v>
      </c>
      <c r="R871" s="886">
        <f>J871+N871</f>
        <v>0</v>
      </c>
      <c r="S871" s="886" t="s">
        <v>706</v>
      </c>
      <c r="T871" s="888">
        <f>Q871</f>
        <v>0</v>
      </c>
    </row>
    <row r="872" spans="1:20" ht="15" hidden="1" customHeight="1">
      <c r="A872" s="901" t="s">
        <v>75</v>
      </c>
      <c r="B872" s="885" t="s">
        <v>706</v>
      </c>
      <c r="C872" s="886" t="s">
        <v>706</v>
      </c>
      <c r="D872" s="886" t="s">
        <v>706</v>
      </c>
      <c r="E872" s="891" t="s">
        <v>706</v>
      </c>
      <c r="F872" s="892" t="s">
        <v>706</v>
      </c>
      <c r="G872" s="892" t="s">
        <v>706</v>
      </c>
      <c r="H872" s="893" t="s">
        <v>706</v>
      </c>
      <c r="I872" s="889" t="s">
        <v>706</v>
      </c>
      <c r="J872" s="886" t="s">
        <v>706</v>
      </c>
      <c r="K872" s="909"/>
      <c r="L872" s="905">
        <f>K872</f>
        <v>0</v>
      </c>
      <c r="M872" s="886" t="s">
        <v>706</v>
      </c>
      <c r="N872" s="886" t="s">
        <v>706</v>
      </c>
      <c r="O872" s="909"/>
      <c r="P872" s="886">
        <f>O872</f>
        <v>0</v>
      </c>
      <c r="Q872" s="886" t="s">
        <v>706</v>
      </c>
      <c r="R872" s="886" t="s">
        <v>706</v>
      </c>
      <c r="S872" s="886">
        <f>K872+O872</f>
        <v>0</v>
      </c>
      <c r="T872" s="888">
        <f>S872</f>
        <v>0</v>
      </c>
    </row>
    <row r="873" spans="1:20" ht="18" hidden="1" customHeight="1">
      <c r="A873" s="902" t="s">
        <v>708</v>
      </c>
      <c r="B873" s="903"/>
      <c r="C873" s="886" t="e">
        <f>ROUND((Q873-R873)/H873/12,0)</f>
        <v>#DIV/0!</v>
      </c>
      <c r="D873" s="886" t="e">
        <f>ROUND(R873/F873/12,0)</f>
        <v>#DIV/0!</v>
      </c>
      <c r="E873" s="891">
        <f>E874+E875</f>
        <v>0</v>
      </c>
      <c r="F873" s="892">
        <f>F874+F875</f>
        <v>0</v>
      </c>
      <c r="G873" s="892">
        <f>G874+G875</f>
        <v>0</v>
      </c>
      <c r="H873" s="893">
        <f>IF(E873+G873=H874+H875,E873+G873, "CHYBA")</f>
        <v>0</v>
      </c>
      <c r="I873" s="889">
        <f>I874+I875</f>
        <v>0</v>
      </c>
      <c r="J873" s="886">
        <f t="shared" ref="J873" si="278">J874+J875</f>
        <v>0</v>
      </c>
      <c r="K873" s="886">
        <f>K876</f>
        <v>0</v>
      </c>
      <c r="L873" s="886">
        <f>IF(I873+K873=L874+L875+L876,I873+K873,"CHYBA")</f>
        <v>0</v>
      </c>
      <c r="M873" s="886">
        <f>M874+M875</f>
        <v>0</v>
      </c>
      <c r="N873" s="886">
        <f>N874+N875</f>
        <v>0</v>
      </c>
      <c r="O873" s="886">
        <f>O876</f>
        <v>0</v>
      </c>
      <c r="P873" s="886">
        <f>IF(M873+O873=P874+P875+P876,M873+O873,"CHYBA")</f>
        <v>0</v>
      </c>
      <c r="Q873" s="886">
        <f>Q874+Q875</f>
        <v>0</v>
      </c>
      <c r="R873" s="886">
        <f>R874+R875</f>
        <v>0</v>
      </c>
      <c r="S873" s="886">
        <f>S876</f>
        <v>0</v>
      </c>
      <c r="T873" s="888">
        <f>IF(Q873+S873=T874+T875+T876,Q873+S873,"CHYBA")</f>
        <v>0</v>
      </c>
    </row>
    <row r="874" spans="1:20" ht="15" hidden="1" customHeight="1">
      <c r="A874" s="901" t="s">
        <v>73</v>
      </c>
      <c r="B874" s="885" t="s">
        <v>706</v>
      </c>
      <c r="C874" s="886" t="e">
        <f>ROUND((Q874-R874)/H874/12,0)</f>
        <v>#DIV/0!</v>
      </c>
      <c r="D874" s="886" t="e">
        <f>ROUND(R874/F874/12,0)</f>
        <v>#DIV/0!</v>
      </c>
      <c r="E874" s="906"/>
      <c r="F874" s="907"/>
      <c r="G874" s="907"/>
      <c r="H874" s="888">
        <f>E874+G874</f>
        <v>0</v>
      </c>
      <c r="I874" s="908"/>
      <c r="J874" s="909"/>
      <c r="K874" s="886" t="s">
        <v>706</v>
      </c>
      <c r="L874" s="886">
        <f>I874</f>
        <v>0</v>
      </c>
      <c r="M874" s="909"/>
      <c r="N874" s="909"/>
      <c r="O874" s="886" t="s">
        <v>706</v>
      </c>
      <c r="P874" s="886">
        <f>M874</f>
        <v>0</v>
      </c>
      <c r="Q874" s="886">
        <f>I874+M874</f>
        <v>0</v>
      </c>
      <c r="R874" s="886">
        <f>J874+N874</f>
        <v>0</v>
      </c>
      <c r="S874" s="886" t="s">
        <v>706</v>
      </c>
      <c r="T874" s="888">
        <f>Q874</f>
        <v>0</v>
      </c>
    </row>
    <row r="875" spans="1:20" ht="15" hidden="1" customHeight="1">
      <c r="A875" s="901" t="s">
        <v>74</v>
      </c>
      <c r="B875" s="885" t="s">
        <v>706</v>
      </c>
      <c r="C875" s="886" t="e">
        <f>ROUND((Q875-R875)/H875/12,0)</f>
        <v>#DIV/0!</v>
      </c>
      <c r="D875" s="886" t="e">
        <f>ROUND(R875/F875/12,0)</f>
        <v>#DIV/0!</v>
      </c>
      <c r="E875" s="906"/>
      <c r="F875" s="907"/>
      <c r="G875" s="907"/>
      <c r="H875" s="888">
        <f>E875+G875</f>
        <v>0</v>
      </c>
      <c r="I875" s="908"/>
      <c r="J875" s="909"/>
      <c r="K875" s="886" t="s">
        <v>706</v>
      </c>
      <c r="L875" s="886">
        <f>I875</f>
        <v>0</v>
      </c>
      <c r="M875" s="909"/>
      <c r="N875" s="909"/>
      <c r="O875" s="886" t="s">
        <v>706</v>
      </c>
      <c r="P875" s="886">
        <f>M875</f>
        <v>0</v>
      </c>
      <c r="Q875" s="886">
        <f>I875+M875</f>
        <v>0</v>
      </c>
      <c r="R875" s="886">
        <f>J875+N875</f>
        <v>0</v>
      </c>
      <c r="S875" s="886" t="s">
        <v>706</v>
      </c>
      <c r="T875" s="888">
        <f>Q875</f>
        <v>0</v>
      </c>
    </row>
    <row r="876" spans="1:20" ht="15" hidden="1" customHeight="1">
      <c r="A876" s="901" t="s">
        <v>75</v>
      </c>
      <c r="B876" s="885" t="s">
        <v>706</v>
      </c>
      <c r="C876" s="886" t="s">
        <v>706</v>
      </c>
      <c r="D876" s="886" t="s">
        <v>706</v>
      </c>
      <c r="E876" s="891" t="s">
        <v>706</v>
      </c>
      <c r="F876" s="892" t="s">
        <v>706</v>
      </c>
      <c r="G876" s="892" t="s">
        <v>706</v>
      </c>
      <c r="H876" s="893" t="s">
        <v>706</v>
      </c>
      <c r="I876" s="889" t="s">
        <v>706</v>
      </c>
      <c r="J876" s="886" t="s">
        <v>706</v>
      </c>
      <c r="K876" s="909"/>
      <c r="L876" s="886">
        <f>K876</f>
        <v>0</v>
      </c>
      <c r="M876" s="886" t="s">
        <v>706</v>
      </c>
      <c r="N876" s="886" t="s">
        <v>706</v>
      </c>
      <c r="O876" s="909"/>
      <c r="P876" s="886">
        <f>O876</f>
        <v>0</v>
      </c>
      <c r="Q876" s="886" t="s">
        <v>706</v>
      </c>
      <c r="R876" s="886" t="s">
        <v>706</v>
      </c>
      <c r="S876" s="886">
        <f>K876+O876</f>
        <v>0</v>
      </c>
      <c r="T876" s="888">
        <f>S876</f>
        <v>0</v>
      </c>
    </row>
    <row r="877" spans="1:20" ht="18" hidden="1" customHeight="1">
      <c r="A877" s="902" t="s">
        <v>708</v>
      </c>
      <c r="B877" s="903"/>
      <c r="C877" s="886" t="e">
        <f>ROUND((Q877-R877)/H877/12,0)</f>
        <v>#DIV/0!</v>
      </c>
      <c r="D877" s="886" t="e">
        <f>ROUND(R877/F877/12,0)</f>
        <v>#DIV/0!</v>
      </c>
      <c r="E877" s="891">
        <f>E878+E879</f>
        <v>0</v>
      </c>
      <c r="F877" s="892">
        <f>F878+F879</f>
        <v>0</v>
      </c>
      <c r="G877" s="892">
        <f>G878+G879</f>
        <v>0</v>
      </c>
      <c r="H877" s="893">
        <f>IF(E877+G877=H878+H879,E877+G877, "CHYBA")</f>
        <v>0</v>
      </c>
      <c r="I877" s="889">
        <f>I878+I879</f>
        <v>0</v>
      </c>
      <c r="J877" s="886">
        <f t="shared" ref="J877" si="279">J878+J879</f>
        <v>0</v>
      </c>
      <c r="K877" s="886">
        <f>K880</f>
        <v>0</v>
      </c>
      <c r="L877" s="886">
        <f>IF(I877+K877=L878+L879+L880,I877+K877,"CHYBA")</f>
        <v>0</v>
      </c>
      <c r="M877" s="886">
        <f>M878+M879</f>
        <v>0</v>
      </c>
      <c r="N877" s="886">
        <f>N878+N879</f>
        <v>0</v>
      </c>
      <c r="O877" s="886">
        <f>O880</f>
        <v>0</v>
      </c>
      <c r="P877" s="886">
        <f>IF(M877+O877=P878+P879+P880,M877+O877,"CHYBA")</f>
        <v>0</v>
      </c>
      <c r="Q877" s="886">
        <f>Q878+Q879</f>
        <v>0</v>
      </c>
      <c r="R877" s="886">
        <f>R878+R879</f>
        <v>0</v>
      </c>
      <c r="S877" s="886">
        <f>S880</f>
        <v>0</v>
      </c>
      <c r="T877" s="888">
        <f>IF(Q877+S877=T878+T879+T880,Q877+S877,"CHYBA")</f>
        <v>0</v>
      </c>
    </row>
    <row r="878" spans="1:20" ht="15" hidden="1" customHeight="1">
      <c r="A878" s="901" t="s">
        <v>73</v>
      </c>
      <c r="B878" s="885" t="s">
        <v>706</v>
      </c>
      <c r="C878" s="886" t="e">
        <f>ROUND((Q878-R878)/H878/12,0)</f>
        <v>#DIV/0!</v>
      </c>
      <c r="D878" s="886" t="e">
        <f>ROUND(R878/F878/12,0)</f>
        <v>#DIV/0!</v>
      </c>
      <c r="E878" s="906"/>
      <c r="F878" s="907"/>
      <c r="G878" s="907"/>
      <c r="H878" s="888">
        <f>E878+G878</f>
        <v>0</v>
      </c>
      <c r="I878" s="908"/>
      <c r="J878" s="909"/>
      <c r="K878" s="886" t="s">
        <v>706</v>
      </c>
      <c r="L878" s="886">
        <f>I878</f>
        <v>0</v>
      </c>
      <c r="M878" s="909"/>
      <c r="N878" s="909"/>
      <c r="O878" s="886" t="s">
        <v>706</v>
      </c>
      <c r="P878" s="886">
        <f>M878</f>
        <v>0</v>
      </c>
      <c r="Q878" s="886">
        <f>I878+M878</f>
        <v>0</v>
      </c>
      <c r="R878" s="886">
        <f>J878+N878</f>
        <v>0</v>
      </c>
      <c r="S878" s="886" t="s">
        <v>706</v>
      </c>
      <c r="T878" s="888">
        <f>Q878</f>
        <v>0</v>
      </c>
    </row>
    <row r="879" spans="1:20" ht="15" hidden="1" customHeight="1">
      <c r="A879" s="901" t="s">
        <v>74</v>
      </c>
      <c r="B879" s="885" t="s">
        <v>706</v>
      </c>
      <c r="C879" s="886" t="e">
        <f>ROUND((Q879-R879)/H879/12,0)</f>
        <v>#DIV/0!</v>
      </c>
      <c r="D879" s="886" t="e">
        <f>ROUND(R879/F879/12,0)</f>
        <v>#DIV/0!</v>
      </c>
      <c r="E879" s="906"/>
      <c r="F879" s="907"/>
      <c r="G879" s="907"/>
      <c r="H879" s="888">
        <f>E879+G879</f>
        <v>0</v>
      </c>
      <c r="I879" s="908"/>
      <c r="J879" s="909"/>
      <c r="K879" s="886" t="s">
        <v>706</v>
      </c>
      <c r="L879" s="886">
        <f>I879</f>
        <v>0</v>
      </c>
      <c r="M879" s="909"/>
      <c r="N879" s="909"/>
      <c r="O879" s="886" t="s">
        <v>706</v>
      </c>
      <c r="P879" s="886">
        <f>M879</f>
        <v>0</v>
      </c>
      <c r="Q879" s="886">
        <f>I879+M879</f>
        <v>0</v>
      </c>
      <c r="R879" s="886">
        <f>J879+N879</f>
        <v>0</v>
      </c>
      <c r="S879" s="886" t="s">
        <v>706</v>
      </c>
      <c r="T879" s="888">
        <f>Q879</f>
        <v>0</v>
      </c>
    </row>
    <row r="880" spans="1:20" ht="15" hidden="1" customHeight="1">
      <c r="A880" s="901" t="s">
        <v>75</v>
      </c>
      <c r="B880" s="885" t="s">
        <v>706</v>
      </c>
      <c r="C880" s="886" t="s">
        <v>706</v>
      </c>
      <c r="D880" s="886" t="s">
        <v>706</v>
      </c>
      <c r="E880" s="891" t="s">
        <v>706</v>
      </c>
      <c r="F880" s="892" t="s">
        <v>706</v>
      </c>
      <c r="G880" s="892" t="s">
        <v>706</v>
      </c>
      <c r="H880" s="893" t="s">
        <v>706</v>
      </c>
      <c r="I880" s="889" t="s">
        <v>706</v>
      </c>
      <c r="J880" s="886" t="s">
        <v>706</v>
      </c>
      <c r="K880" s="909"/>
      <c r="L880" s="886">
        <f>K880</f>
        <v>0</v>
      </c>
      <c r="M880" s="886" t="s">
        <v>706</v>
      </c>
      <c r="N880" s="886" t="s">
        <v>706</v>
      </c>
      <c r="O880" s="909"/>
      <c r="P880" s="886">
        <f>O880</f>
        <v>0</v>
      </c>
      <c r="Q880" s="886" t="s">
        <v>706</v>
      </c>
      <c r="R880" s="886" t="s">
        <v>706</v>
      </c>
      <c r="S880" s="886">
        <f>K880+O880</f>
        <v>0</v>
      </c>
      <c r="T880" s="888">
        <f>S880</f>
        <v>0</v>
      </c>
    </row>
    <row r="881" spans="1:20" ht="18" hidden="1" customHeight="1">
      <c r="A881" s="902" t="s">
        <v>708</v>
      </c>
      <c r="B881" s="903"/>
      <c r="C881" s="886" t="e">
        <f>ROUND((Q881-R881)/H881/12,0)</f>
        <v>#DIV/0!</v>
      </c>
      <c r="D881" s="886" t="e">
        <f>ROUND(R881/F881/12,0)</f>
        <v>#DIV/0!</v>
      </c>
      <c r="E881" s="891">
        <f>E882+E883</f>
        <v>0</v>
      </c>
      <c r="F881" s="892">
        <f>F882+F883</f>
        <v>0</v>
      </c>
      <c r="G881" s="892">
        <f>G882+G883</f>
        <v>0</v>
      </c>
      <c r="H881" s="893">
        <f>IF(E881+G881=H882+H883,E881+G881, "CHYBA")</f>
        <v>0</v>
      </c>
      <c r="I881" s="889">
        <f>I882+I883</f>
        <v>0</v>
      </c>
      <c r="J881" s="886">
        <f t="shared" ref="J881" si="280">J882+J883</f>
        <v>0</v>
      </c>
      <c r="K881" s="886">
        <f>K884</f>
        <v>0</v>
      </c>
      <c r="L881" s="886">
        <f>IF(I881+K881=L882+L883+L884,I881+K881,"CHYBA")</f>
        <v>0</v>
      </c>
      <c r="M881" s="886">
        <f>M882+M883</f>
        <v>0</v>
      </c>
      <c r="N881" s="886">
        <f>N882+N883</f>
        <v>0</v>
      </c>
      <c r="O881" s="886">
        <f>O884</f>
        <v>0</v>
      </c>
      <c r="P881" s="886">
        <f>IF(M881+O881=P882+P883+P884,M881+O881,"CHYBA")</f>
        <v>0</v>
      </c>
      <c r="Q881" s="886">
        <f>Q882+Q883</f>
        <v>0</v>
      </c>
      <c r="R881" s="886">
        <f>R882+R883</f>
        <v>0</v>
      </c>
      <c r="S881" s="886">
        <f>S884</f>
        <v>0</v>
      </c>
      <c r="T881" s="888">
        <f>IF(Q881+S881=T882+T883+T884,Q881+S881,"CHYBA")</f>
        <v>0</v>
      </c>
    </row>
    <row r="882" spans="1:20" ht="15" hidden="1" customHeight="1">
      <c r="A882" s="901" t="s">
        <v>73</v>
      </c>
      <c r="B882" s="885" t="s">
        <v>706</v>
      </c>
      <c r="C882" s="886" t="e">
        <f>ROUND((Q882-R882)/H882/12,0)</f>
        <v>#DIV/0!</v>
      </c>
      <c r="D882" s="886" t="e">
        <f>ROUND(R882/F882/12,0)</f>
        <v>#DIV/0!</v>
      </c>
      <c r="E882" s="906"/>
      <c r="F882" s="907"/>
      <c r="G882" s="907"/>
      <c r="H882" s="888">
        <f>E882+G882</f>
        <v>0</v>
      </c>
      <c r="I882" s="908"/>
      <c r="J882" s="909"/>
      <c r="K882" s="886" t="s">
        <v>706</v>
      </c>
      <c r="L882" s="886">
        <f>I882</f>
        <v>0</v>
      </c>
      <c r="M882" s="909"/>
      <c r="N882" s="909"/>
      <c r="O882" s="886" t="s">
        <v>706</v>
      </c>
      <c r="P882" s="886">
        <f>M882</f>
        <v>0</v>
      </c>
      <c r="Q882" s="886">
        <f>I882+M882</f>
        <v>0</v>
      </c>
      <c r="R882" s="886">
        <f>J882+N882</f>
        <v>0</v>
      </c>
      <c r="S882" s="886" t="s">
        <v>706</v>
      </c>
      <c r="T882" s="888">
        <f>Q882</f>
        <v>0</v>
      </c>
    </row>
    <row r="883" spans="1:20" ht="15" hidden="1" customHeight="1">
      <c r="A883" s="901" t="s">
        <v>74</v>
      </c>
      <c r="B883" s="885" t="s">
        <v>706</v>
      </c>
      <c r="C883" s="886" t="e">
        <f>ROUND((Q883-R883)/H883/12,0)</f>
        <v>#DIV/0!</v>
      </c>
      <c r="D883" s="886" t="e">
        <f>ROUND(R883/F883/12,0)</f>
        <v>#DIV/0!</v>
      </c>
      <c r="E883" s="906"/>
      <c r="F883" s="907"/>
      <c r="G883" s="907"/>
      <c r="H883" s="888">
        <f>E883+G883</f>
        <v>0</v>
      </c>
      <c r="I883" s="908"/>
      <c r="J883" s="909"/>
      <c r="K883" s="886" t="s">
        <v>706</v>
      </c>
      <c r="L883" s="886">
        <f>I883</f>
        <v>0</v>
      </c>
      <c r="M883" s="909"/>
      <c r="N883" s="909"/>
      <c r="O883" s="886" t="s">
        <v>706</v>
      </c>
      <c r="P883" s="886">
        <f>M883</f>
        <v>0</v>
      </c>
      <c r="Q883" s="886">
        <f>I883+M883</f>
        <v>0</v>
      </c>
      <c r="R883" s="886">
        <f>J883+N883</f>
        <v>0</v>
      </c>
      <c r="S883" s="886" t="s">
        <v>706</v>
      </c>
      <c r="T883" s="888">
        <f>Q883</f>
        <v>0</v>
      </c>
    </row>
    <row r="884" spans="1:20" ht="15" hidden="1" customHeight="1">
      <c r="A884" s="901" t="s">
        <v>75</v>
      </c>
      <c r="B884" s="885" t="s">
        <v>706</v>
      </c>
      <c r="C884" s="886" t="s">
        <v>706</v>
      </c>
      <c r="D884" s="886" t="s">
        <v>706</v>
      </c>
      <c r="E884" s="891" t="s">
        <v>706</v>
      </c>
      <c r="F884" s="892" t="s">
        <v>706</v>
      </c>
      <c r="G884" s="892" t="s">
        <v>706</v>
      </c>
      <c r="H884" s="893" t="s">
        <v>706</v>
      </c>
      <c r="I884" s="889" t="s">
        <v>706</v>
      </c>
      <c r="J884" s="886" t="s">
        <v>706</v>
      </c>
      <c r="K884" s="909"/>
      <c r="L884" s="886">
        <f>K884</f>
        <v>0</v>
      </c>
      <c r="M884" s="886" t="s">
        <v>706</v>
      </c>
      <c r="N884" s="886" t="s">
        <v>706</v>
      </c>
      <c r="O884" s="909"/>
      <c r="P884" s="886">
        <f>O884</f>
        <v>0</v>
      </c>
      <c r="Q884" s="886" t="s">
        <v>706</v>
      </c>
      <c r="R884" s="886" t="s">
        <v>706</v>
      </c>
      <c r="S884" s="886">
        <f>K884+O884</f>
        <v>0</v>
      </c>
      <c r="T884" s="888">
        <f>S884</f>
        <v>0</v>
      </c>
    </row>
    <row r="885" spans="1:20" ht="18" hidden="1" customHeight="1">
      <c r="A885" s="902" t="s">
        <v>708</v>
      </c>
      <c r="B885" s="903"/>
      <c r="C885" s="886" t="e">
        <f>ROUND((Q885-R885)/H885/12,0)</f>
        <v>#DIV/0!</v>
      </c>
      <c r="D885" s="886" t="e">
        <f>ROUND(R885/F885/12,0)</f>
        <v>#DIV/0!</v>
      </c>
      <c r="E885" s="891">
        <f>E886+E887</f>
        <v>0</v>
      </c>
      <c r="F885" s="892">
        <f>F886+F887</f>
        <v>0</v>
      </c>
      <c r="G885" s="892">
        <f>G886+G887</f>
        <v>0</v>
      </c>
      <c r="H885" s="893">
        <f>IF(E885+G885=H886+H887,E885+G885, "CHYBA")</f>
        <v>0</v>
      </c>
      <c r="I885" s="889">
        <f>I886+I887</f>
        <v>0</v>
      </c>
      <c r="J885" s="886">
        <f t="shared" ref="J885" si="281">J886+J887</f>
        <v>0</v>
      </c>
      <c r="K885" s="886">
        <f>K888</f>
        <v>0</v>
      </c>
      <c r="L885" s="886">
        <f>IF(I885+K885=L886+L887+L888,I885+K885,"CHYBA")</f>
        <v>0</v>
      </c>
      <c r="M885" s="886">
        <f>M886+M887</f>
        <v>0</v>
      </c>
      <c r="N885" s="886">
        <f>N886+N887</f>
        <v>0</v>
      </c>
      <c r="O885" s="886">
        <f>O888</f>
        <v>0</v>
      </c>
      <c r="P885" s="886">
        <f>IF(M885+O885=P886+P887+P888,M885+O885,"CHYBA")</f>
        <v>0</v>
      </c>
      <c r="Q885" s="886">
        <f>Q886+Q887</f>
        <v>0</v>
      </c>
      <c r="R885" s="886">
        <f>R886+R887</f>
        <v>0</v>
      </c>
      <c r="S885" s="886">
        <f>S888</f>
        <v>0</v>
      </c>
      <c r="T885" s="888">
        <f>IF(Q885+S885=T886+T887+T888,Q885+S885,"CHYBA")</f>
        <v>0</v>
      </c>
    </row>
    <row r="886" spans="1:20" ht="15" hidden="1" customHeight="1">
      <c r="A886" s="901" t="s">
        <v>73</v>
      </c>
      <c r="B886" s="885" t="s">
        <v>706</v>
      </c>
      <c r="C886" s="886" t="e">
        <f>ROUND((Q886-R886)/H886/12,0)</f>
        <v>#DIV/0!</v>
      </c>
      <c r="D886" s="886" t="e">
        <f>ROUND(R886/F886/12,0)</f>
        <v>#DIV/0!</v>
      </c>
      <c r="E886" s="906"/>
      <c r="F886" s="907"/>
      <c r="G886" s="907"/>
      <c r="H886" s="888">
        <f>E886+G886</f>
        <v>0</v>
      </c>
      <c r="I886" s="908"/>
      <c r="J886" s="909"/>
      <c r="K886" s="886" t="s">
        <v>706</v>
      </c>
      <c r="L886" s="886">
        <f>I886</f>
        <v>0</v>
      </c>
      <c r="M886" s="909"/>
      <c r="N886" s="909"/>
      <c r="O886" s="886" t="s">
        <v>706</v>
      </c>
      <c r="P886" s="886">
        <f>M886</f>
        <v>0</v>
      </c>
      <c r="Q886" s="886">
        <f>I886+M886</f>
        <v>0</v>
      </c>
      <c r="R886" s="886">
        <f>J886+N886</f>
        <v>0</v>
      </c>
      <c r="S886" s="886" t="s">
        <v>706</v>
      </c>
      <c r="T886" s="888">
        <f>Q886</f>
        <v>0</v>
      </c>
    </row>
    <row r="887" spans="1:20" ht="15" hidden="1" customHeight="1">
      <c r="A887" s="901" t="s">
        <v>74</v>
      </c>
      <c r="B887" s="885" t="s">
        <v>706</v>
      </c>
      <c r="C887" s="886" t="e">
        <f>ROUND((Q887-R887)/H887/12,0)</f>
        <v>#DIV/0!</v>
      </c>
      <c r="D887" s="886" t="e">
        <f>ROUND(R887/F887/12,0)</f>
        <v>#DIV/0!</v>
      </c>
      <c r="E887" s="906"/>
      <c r="F887" s="907"/>
      <c r="G887" s="907"/>
      <c r="H887" s="888">
        <f>E887+G887</f>
        <v>0</v>
      </c>
      <c r="I887" s="908"/>
      <c r="J887" s="909"/>
      <c r="K887" s="886" t="s">
        <v>706</v>
      </c>
      <c r="L887" s="886">
        <f>I887</f>
        <v>0</v>
      </c>
      <c r="M887" s="909"/>
      <c r="N887" s="909"/>
      <c r="O887" s="886" t="s">
        <v>706</v>
      </c>
      <c r="P887" s="886">
        <f>M887</f>
        <v>0</v>
      </c>
      <c r="Q887" s="886">
        <f>I887+M887</f>
        <v>0</v>
      </c>
      <c r="R887" s="886">
        <f>J887+N887</f>
        <v>0</v>
      </c>
      <c r="S887" s="886" t="s">
        <v>706</v>
      </c>
      <c r="T887" s="888">
        <f>Q887</f>
        <v>0</v>
      </c>
    </row>
    <row r="888" spans="1:20" ht="15" hidden="1" customHeight="1">
      <c r="A888" s="901" t="s">
        <v>75</v>
      </c>
      <c r="B888" s="885" t="s">
        <v>706</v>
      </c>
      <c r="C888" s="886" t="s">
        <v>706</v>
      </c>
      <c r="D888" s="886" t="s">
        <v>706</v>
      </c>
      <c r="E888" s="891" t="s">
        <v>706</v>
      </c>
      <c r="F888" s="892" t="s">
        <v>706</v>
      </c>
      <c r="G888" s="892" t="s">
        <v>706</v>
      </c>
      <c r="H888" s="893" t="s">
        <v>706</v>
      </c>
      <c r="I888" s="889" t="s">
        <v>706</v>
      </c>
      <c r="J888" s="886" t="s">
        <v>706</v>
      </c>
      <c r="K888" s="909"/>
      <c r="L888" s="886">
        <f>K888</f>
        <v>0</v>
      </c>
      <c r="M888" s="886" t="s">
        <v>706</v>
      </c>
      <c r="N888" s="886" t="s">
        <v>706</v>
      </c>
      <c r="O888" s="909"/>
      <c r="P888" s="886">
        <f>O888</f>
        <v>0</v>
      </c>
      <c r="Q888" s="886" t="s">
        <v>706</v>
      </c>
      <c r="R888" s="886" t="s">
        <v>706</v>
      </c>
      <c r="S888" s="886">
        <f>K888+O888</f>
        <v>0</v>
      </c>
      <c r="T888" s="888">
        <f>S888</f>
        <v>0</v>
      </c>
    </row>
    <row r="889" spans="1:20" ht="18" hidden="1" customHeight="1">
      <c r="A889" s="902" t="s">
        <v>708</v>
      </c>
      <c r="B889" s="903"/>
      <c r="C889" s="886" t="e">
        <f>ROUND((Q889-R889)/H889/12,0)</f>
        <v>#DIV/0!</v>
      </c>
      <c r="D889" s="886" t="e">
        <f>ROUND(R889/F889/12,0)</f>
        <v>#DIV/0!</v>
      </c>
      <c r="E889" s="891">
        <f>E890+E891</f>
        <v>0</v>
      </c>
      <c r="F889" s="892">
        <f>F890+F891</f>
        <v>0</v>
      </c>
      <c r="G889" s="892">
        <f>G890+G891</f>
        <v>0</v>
      </c>
      <c r="H889" s="893">
        <f>IF(E889+G889=H890+H891,E889+G889, "CHYBA")</f>
        <v>0</v>
      </c>
      <c r="I889" s="889">
        <f>I890+I891</f>
        <v>0</v>
      </c>
      <c r="J889" s="886">
        <f t="shared" ref="J889" si="282">J890+J891</f>
        <v>0</v>
      </c>
      <c r="K889" s="886">
        <f>K892</f>
        <v>0</v>
      </c>
      <c r="L889" s="886">
        <f>IF(I889+K889=L890+L891+L892,I889+K889,"CHYBA")</f>
        <v>0</v>
      </c>
      <c r="M889" s="886">
        <f>M890+M891</f>
        <v>0</v>
      </c>
      <c r="N889" s="886">
        <f>N890+N891</f>
        <v>0</v>
      </c>
      <c r="O889" s="886">
        <f>O892</f>
        <v>0</v>
      </c>
      <c r="P889" s="886">
        <f>IF(M889+O889=P890+P891+P892,M889+O889,"CHYBA")</f>
        <v>0</v>
      </c>
      <c r="Q889" s="886">
        <f>Q890+Q891</f>
        <v>0</v>
      </c>
      <c r="R889" s="886">
        <f>R890+R891</f>
        <v>0</v>
      </c>
      <c r="S889" s="886">
        <f>S892</f>
        <v>0</v>
      </c>
      <c r="T889" s="888">
        <f>IF(Q889+S889=T890+T891+T892,Q889+S889,"CHYBA")</f>
        <v>0</v>
      </c>
    </row>
    <row r="890" spans="1:20" ht="15" hidden="1" customHeight="1">
      <c r="A890" s="901" t="s">
        <v>73</v>
      </c>
      <c r="B890" s="885" t="s">
        <v>706</v>
      </c>
      <c r="C890" s="886" t="e">
        <f>ROUND((Q890-R890)/H890/12,0)</f>
        <v>#DIV/0!</v>
      </c>
      <c r="D890" s="886" t="e">
        <f>ROUND(R890/F890/12,0)</f>
        <v>#DIV/0!</v>
      </c>
      <c r="E890" s="906"/>
      <c r="F890" s="907"/>
      <c r="G890" s="907"/>
      <c r="H890" s="888">
        <f>E890+G890</f>
        <v>0</v>
      </c>
      <c r="I890" s="908"/>
      <c r="J890" s="909"/>
      <c r="K890" s="886" t="s">
        <v>706</v>
      </c>
      <c r="L890" s="886">
        <f>I890</f>
        <v>0</v>
      </c>
      <c r="M890" s="909"/>
      <c r="N890" s="909"/>
      <c r="O890" s="886" t="s">
        <v>706</v>
      </c>
      <c r="P890" s="886">
        <f>M890</f>
        <v>0</v>
      </c>
      <c r="Q890" s="886">
        <f>I890+M890</f>
        <v>0</v>
      </c>
      <c r="R890" s="886">
        <f>J890+N890</f>
        <v>0</v>
      </c>
      <c r="S890" s="886" t="s">
        <v>706</v>
      </c>
      <c r="T890" s="888">
        <f>Q890</f>
        <v>0</v>
      </c>
    </row>
    <row r="891" spans="1:20" ht="15" hidden="1" customHeight="1">
      <c r="A891" s="901" t="s">
        <v>74</v>
      </c>
      <c r="B891" s="885" t="s">
        <v>706</v>
      </c>
      <c r="C891" s="886" t="e">
        <f>ROUND((Q891-R891)/H891/12,0)</f>
        <v>#DIV/0!</v>
      </c>
      <c r="D891" s="886" t="e">
        <f>ROUND(R891/F891/12,0)</f>
        <v>#DIV/0!</v>
      </c>
      <c r="E891" s="906"/>
      <c r="F891" s="907"/>
      <c r="G891" s="907"/>
      <c r="H891" s="888">
        <f>E891+G891</f>
        <v>0</v>
      </c>
      <c r="I891" s="908"/>
      <c r="J891" s="909"/>
      <c r="K891" s="886" t="s">
        <v>706</v>
      </c>
      <c r="L891" s="886">
        <f>I891</f>
        <v>0</v>
      </c>
      <c r="M891" s="909"/>
      <c r="N891" s="909"/>
      <c r="O891" s="886" t="s">
        <v>706</v>
      </c>
      <c r="P891" s="886">
        <f>M891</f>
        <v>0</v>
      </c>
      <c r="Q891" s="886">
        <f>I891+M891</f>
        <v>0</v>
      </c>
      <c r="R891" s="886">
        <f>J891+N891</f>
        <v>0</v>
      </c>
      <c r="S891" s="886" t="s">
        <v>706</v>
      </c>
      <c r="T891" s="888">
        <f>Q891</f>
        <v>0</v>
      </c>
    </row>
    <row r="892" spans="1:20" ht="15" hidden="1" customHeight="1">
      <c r="A892" s="901" t="s">
        <v>75</v>
      </c>
      <c r="B892" s="885" t="s">
        <v>706</v>
      </c>
      <c r="C892" s="886" t="s">
        <v>706</v>
      </c>
      <c r="D892" s="886" t="s">
        <v>706</v>
      </c>
      <c r="E892" s="891" t="s">
        <v>706</v>
      </c>
      <c r="F892" s="892" t="s">
        <v>706</v>
      </c>
      <c r="G892" s="892" t="s">
        <v>706</v>
      </c>
      <c r="H892" s="893" t="s">
        <v>706</v>
      </c>
      <c r="I892" s="889" t="s">
        <v>706</v>
      </c>
      <c r="J892" s="886" t="s">
        <v>706</v>
      </c>
      <c r="K892" s="909"/>
      <c r="L892" s="886">
        <f>K892</f>
        <v>0</v>
      </c>
      <c r="M892" s="886" t="s">
        <v>706</v>
      </c>
      <c r="N892" s="886" t="s">
        <v>706</v>
      </c>
      <c r="O892" s="909"/>
      <c r="P892" s="886">
        <f>O892</f>
        <v>0</v>
      </c>
      <c r="Q892" s="886" t="s">
        <v>706</v>
      </c>
      <c r="R892" s="886" t="s">
        <v>706</v>
      </c>
      <c r="S892" s="886">
        <f>K892+O892</f>
        <v>0</v>
      </c>
      <c r="T892" s="888">
        <f>S892</f>
        <v>0</v>
      </c>
    </row>
    <row r="893" spans="1:20" ht="18" hidden="1" customHeight="1">
      <c r="A893" s="902" t="s">
        <v>708</v>
      </c>
      <c r="B893" s="903"/>
      <c r="C893" s="886" t="e">
        <f>ROUND((Q893-R893)/H893/12,0)</f>
        <v>#DIV/0!</v>
      </c>
      <c r="D893" s="886" t="e">
        <f>ROUND(R893/F893/12,0)</f>
        <v>#DIV/0!</v>
      </c>
      <c r="E893" s="891">
        <f>E894+E895</f>
        <v>0</v>
      </c>
      <c r="F893" s="892">
        <f>F894+F895</f>
        <v>0</v>
      </c>
      <c r="G893" s="892">
        <f>G894+G895</f>
        <v>0</v>
      </c>
      <c r="H893" s="893">
        <f>IF(E893+G893=H894+H895,E893+G893, "CHYBA")</f>
        <v>0</v>
      </c>
      <c r="I893" s="889">
        <f>I894+I895</f>
        <v>0</v>
      </c>
      <c r="J893" s="886">
        <f t="shared" ref="J893" si="283">J894+J895</f>
        <v>0</v>
      </c>
      <c r="K893" s="886">
        <f>K896</f>
        <v>0</v>
      </c>
      <c r="L893" s="886">
        <f>IF(I893+K893=L894+L895+L896,I893+K893,"CHYBA")</f>
        <v>0</v>
      </c>
      <c r="M893" s="886">
        <f>M894+M895</f>
        <v>0</v>
      </c>
      <c r="N893" s="886">
        <f>N894+N895</f>
        <v>0</v>
      </c>
      <c r="O893" s="886">
        <f>O896</f>
        <v>0</v>
      </c>
      <c r="P893" s="886">
        <f>IF(M893+O893=P894+P895+P896,M893+O893,"CHYBA")</f>
        <v>0</v>
      </c>
      <c r="Q893" s="886">
        <f>Q894+Q895</f>
        <v>0</v>
      </c>
      <c r="R893" s="886">
        <f>R894+R895</f>
        <v>0</v>
      </c>
      <c r="S893" s="886">
        <f>S896</f>
        <v>0</v>
      </c>
      <c r="T893" s="888">
        <f>IF(Q893+S893=T894+T895+T896,Q893+S893,"CHYBA")</f>
        <v>0</v>
      </c>
    </row>
    <row r="894" spans="1:20" ht="15" hidden="1" customHeight="1">
      <c r="A894" s="901" t="s">
        <v>73</v>
      </c>
      <c r="B894" s="885" t="s">
        <v>706</v>
      </c>
      <c r="C894" s="886" t="e">
        <f>ROUND((Q894-R894)/H894/12,0)</f>
        <v>#DIV/0!</v>
      </c>
      <c r="D894" s="886" t="e">
        <f>ROUND(R894/F894/12,0)</f>
        <v>#DIV/0!</v>
      </c>
      <c r="E894" s="906"/>
      <c r="F894" s="907"/>
      <c r="G894" s="907"/>
      <c r="H894" s="888">
        <f>E894+G894</f>
        <v>0</v>
      </c>
      <c r="I894" s="908"/>
      <c r="J894" s="909"/>
      <c r="K894" s="886" t="s">
        <v>706</v>
      </c>
      <c r="L894" s="886">
        <f>I894</f>
        <v>0</v>
      </c>
      <c r="M894" s="909"/>
      <c r="N894" s="909"/>
      <c r="O894" s="886" t="s">
        <v>706</v>
      </c>
      <c r="P894" s="886">
        <f>M894</f>
        <v>0</v>
      </c>
      <c r="Q894" s="886">
        <f>I894+M894</f>
        <v>0</v>
      </c>
      <c r="R894" s="886">
        <f>J894+N894</f>
        <v>0</v>
      </c>
      <c r="S894" s="886" t="s">
        <v>706</v>
      </c>
      <c r="T894" s="888">
        <f>Q894</f>
        <v>0</v>
      </c>
    </row>
    <row r="895" spans="1:20" ht="15" hidden="1" customHeight="1">
      <c r="A895" s="901" t="s">
        <v>74</v>
      </c>
      <c r="B895" s="885" t="s">
        <v>706</v>
      </c>
      <c r="C895" s="886" t="e">
        <f>ROUND((Q895-R895)/H895/12,0)</f>
        <v>#DIV/0!</v>
      </c>
      <c r="D895" s="886" t="e">
        <f>ROUND(R895/F895/12,0)</f>
        <v>#DIV/0!</v>
      </c>
      <c r="E895" s="906"/>
      <c r="F895" s="907"/>
      <c r="G895" s="907"/>
      <c r="H895" s="888">
        <f>E895+G895</f>
        <v>0</v>
      </c>
      <c r="I895" s="908"/>
      <c r="J895" s="909"/>
      <c r="K895" s="886" t="s">
        <v>706</v>
      </c>
      <c r="L895" s="886">
        <f>I895</f>
        <v>0</v>
      </c>
      <c r="M895" s="909"/>
      <c r="N895" s="909"/>
      <c r="O895" s="886" t="s">
        <v>706</v>
      </c>
      <c r="P895" s="886">
        <f>M895</f>
        <v>0</v>
      </c>
      <c r="Q895" s="886">
        <f>I895+M895</f>
        <v>0</v>
      </c>
      <c r="R895" s="886">
        <f>J895+N895</f>
        <v>0</v>
      </c>
      <c r="S895" s="886" t="s">
        <v>706</v>
      </c>
      <c r="T895" s="888">
        <f>Q895</f>
        <v>0</v>
      </c>
    </row>
    <row r="896" spans="1:20" ht="15.75" hidden="1" customHeight="1" thickBot="1">
      <c r="A896" s="918" t="s">
        <v>75</v>
      </c>
      <c r="B896" s="919" t="s">
        <v>706</v>
      </c>
      <c r="C896" s="920" t="s">
        <v>706</v>
      </c>
      <c r="D896" s="920" t="s">
        <v>706</v>
      </c>
      <c r="E896" s="921" t="s">
        <v>706</v>
      </c>
      <c r="F896" s="922" t="s">
        <v>706</v>
      </c>
      <c r="G896" s="922" t="s">
        <v>706</v>
      </c>
      <c r="H896" s="923" t="s">
        <v>706</v>
      </c>
      <c r="I896" s="924" t="s">
        <v>706</v>
      </c>
      <c r="J896" s="920" t="s">
        <v>706</v>
      </c>
      <c r="K896" s="925"/>
      <c r="L896" s="920">
        <f>K896</f>
        <v>0</v>
      </c>
      <c r="M896" s="920" t="s">
        <v>706</v>
      </c>
      <c r="N896" s="920" t="s">
        <v>706</v>
      </c>
      <c r="O896" s="925"/>
      <c r="P896" s="920">
        <f>O896</f>
        <v>0</v>
      </c>
      <c r="Q896" s="920" t="s">
        <v>706</v>
      </c>
      <c r="R896" s="920" t="s">
        <v>706</v>
      </c>
      <c r="S896" s="920">
        <f>K896+O896</f>
        <v>0</v>
      </c>
      <c r="T896" s="926">
        <f>S896</f>
        <v>0</v>
      </c>
    </row>
    <row r="897" spans="1:20" ht="15.75" hidden="1" customHeight="1">
      <c r="A897" s="895" t="s">
        <v>716</v>
      </c>
      <c r="B897" s="896" t="s">
        <v>706</v>
      </c>
      <c r="C897" s="897" t="e">
        <f>ROUND((Q897-R897)/H897/12,0)</f>
        <v>#DIV/0!</v>
      </c>
      <c r="D897" s="897" t="e">
        <f>ROUND(R897/F897/12,0)</f>
        <v>#DIV/0!</v>
      </c>
      <c r="E897" s="898">
        <f>E898+E899</f>
        <v>0</v>
      </c>
      <c r="F897" s="897">
        <f>F898+F899</f>
        <v>0</v>
      </c>
      <c r="G897" s="897">
        <f>G898+G899</f>
        <v>0</v>
      </c>
      <c r="H897" s="899">
        <f>IF(E897+G897=H898+H899,E897+G897, "CHYBA")</f>
        <v>0</v>
      </c>
      <c r="I897" s="900">
        <f>I898+I899</f>
        <v>0</v>
      </c>
      <c r="J897" s="897">
        <f t="shared" ref="J897" si="284">J898+J899</f>
        <v>0</v>
      </c>
      <c r="K897" s="897">
        <f>K900</f>
        <v>0</v>
      </c>
      <c r="L897" s="897">
        <f>IF(I897+K897=L898+L899+L900,I897+K897,"CHYBA")</f>
        <v>0</v>
      </c>
      <c r="M897" s="897">
        <f>M898+M899</f>
        <v>0</v>
      </c>
      <c r="N897" s="897">
        <f>N898+N899</f>
        <v>0</v>
      </c>
      <c r="O897" s="897">
        <f>O900</f>
        <v>0</v>
      </c>
      <c r="P897" s="897">
        <f>IF(M897+O897=P898+P899+P900,M897+O897,"CHYBA")</f>
        <v>0</v>
      </c>
      <c r="Q897" s="897">
        <f>Q898+Q899</f>
        <v>0</v>
      </c>
      <c r="R897" s="897">
        <f>R898+R899</f>
        <v>0</v>
      </c>
      <c r="S897" s="897">
        <f>S900</f>
        <v>0</v>
      </c>
      <c r="T897" s="899">
        <f>IF(Q897+S897=T898+T899+T900,Q897+S897,"CHYBA")</f>
        <v>0</v>
      </c>
    </row>
    <row r="898" spans="1:20" ht="15" hidden="1" customHeight="1">
      <c r="A898" s="901" t="s">
        <v>73</v>
      </c>
      <c r="B898" s="885" t="s">
        <v>706</v>
      </c>
      <c r="C898" s="886" t="e">
        <f>ROUND((Q898-R898)/H898/12,0)</f>
        <v>#DIV/0!</v>
      </c>
      <c r="D898" s="886" t="e">
        <f>ROUND(R898/F898/12,0)</f>
        <v>#DIV/0!</v>
      </c>
      <c r="E898" s="887">
        <f>E902+E906+E910+E914+E918+E922+E926</f>
        <v>0</v>
      </c>
      <c r="F898" s="886">
        <f>F902+F906+F910+F914+F918+F922+F926</f>
        <v>0</v>
      </c>
      <c r="G898" s="886">
        <f>G902+G906+G910+G914+G918+G922+G926</f>
        <v>0</v>
      </c>
      <c r="H898" s="888">
        <f>E898+G898</f>
        <v>0</v>
      </c>
      <c r="I898" s="889">
        <f>I902+I906+I910+I914+I918+I922+I926</f>
        <v>0</v>
      </c>
      <c r="J898" s="886">
        <f t="shared" ref="J898:J899" si="285">J902+J906+J910+J914+J918+J922+J926</f>
        <v>0</v>
      </c>
      <c r="K898" s="886" t="s">
        <v>706</v>
      </c>
      <c r="L898" s="886">
        <f>I898</f>
        <v>0</v>
      </c>
      <c r="M898" s="886">
        <f>M902+M906+M910+M914+M918+M922+M926</f>
        <v>0</v>
      </c>
      <c r="N898" s="886">
        <f t="shared" ref="N898:N899" si="286">N902+N906+N910+N914+N918+N922+N926</f>
        <v>0</v>
      </c>
      <c r="O898" s="886" t="s">
        <v>706</v>
      </c>
      <c r="P898" s="886">
        <f>M898</f>
        <v>0</v>
      </c>
      <c r="Q898" s="886">
        <f>I898+M898</f>
        <v>0</v>
      </c>
      <c r="R898" s="886">
        <f>J898+N898</f>
        <v>0</v>
      </c>
      <c r="S898" s="886" t="s">
        <v>706</v>
      </c>
      <c r="T898" s="888">
        <f>Q898</f>
        <v>0</v>
      </c>
    </row>
    <row r="899" spans="1:20" ht="15" hidden="1" customHeight="1">
      <c r="A899" s="901" t="s">
        <v>74</v>
      </c>
      <c r="B899" s="885" t="s">
        <v>706</v>
      </c>
      <c r="C899" s="886" t="e">
        <f>ROUND((Q899-R899)/H899/12,0)</f>
        <v>#DIV/0!</v>
      </c>
      <c r="D899" s="886" t="e">
        <f>ROUND(R899/F899/12,0)</f>
        <v>#DIV/0!</v>
      </c>
      <c r="E899" s="887">
        <f>E903+E907+E911+E915+E919+E923+E927</f>
        <v>0</v>
      </c>
      <c r="F899" s="886">
        <f t="shared" ref="F899:G899" si="287">F903+F907+F911+F915+F919+F923+F927</f>
        <v>0</v>
      </c>
      <c r="G899" s="886">
        <f t="shared" si="287"/>
        <v>0</v>
      </c>
      <c r="H899" s="888">
        <f>E899+G899</f>
        <v>0</v>
      </c>
      <c r="I899" s="889">
        <f>I903+I907+I911+I915+I919+I923+I927</f>
        <v>0</v>
      </c>
      <c r="J899" s="886">
        <f t="shared" si="285"/>
        <v>0</v>
      </c>
      <c r="K899" s="886" t="s">
        <v>706</v>
      </c>
      <c r="L899" s="886">
        <f>I899</f>
        <v>0</v>
      </c>
      <c r="M899" s="886">
        <f>M903+M907+M911+M915+M919+M923+M927</f>
        <v>0</v>
      </c>
      <c r="N899" s="886">
        <f t="shared" si="286"/>
        <v>0</v>
      </c>
      <c r="O899" s="886" t="s">
        <v>706</v>
      </c>
      <c r="P899" s="886">
        <f>M899</f>
        <v>0</v>
      </c>
      <c r="Q899" s="886">
        <f>I899+M899</f>
        <v>0</v>
      </c>
      <c r="R899" s="886">
        <f>J899+N899</f>
        <v>0</v>
      </c>
      <c r="S899" s="886" t="s">
        <v>706</v>
      </c>
      <c r="T899" s="888">
        <f>Q899</f>
        <v>0</v>
      </c>
    </row>
    <row r="900" spans="1:20" ht="15" hidden="1" customHeight="1">
      <c r="A900" s="901" t="s">
        <v>75</v>
      </c>
      <c r="B900" s="885" t="s">
        <v>706</v>
      </c>
      <c r="C900" s="886" t="s">
        <v>706</v>
      </c>
      <c r="D900" s="886" t="s">
        <v>706</v>
      </c>
      <c r="E900" s="891" t="s">
        <v>706</v>
      </c>
      <c r="F900" s="892" t="s">
        <v>706</v>
      </c>
      <c r="G900" s="892" t="s">
        <v>706</v>
      </c>
      <c r="H900" s="893" t="s">
        <v>706</v>
      </c>
      <c r="I900" s="889" t="s">
        <v>706</v>
      </c>
      <c r="J900" s="886" t="s">
        <v>706</v>
      </c>
      <c r="K900" s="886">
        <f>K904+K908+K912+K916+K920+K924+K928</f>
        <v>0</v>
      </c>
      <c r="L900" s="886">
        <f>K900</f>
        <v>0</v>
      </c>
      <c r="M900" s="886" t="s">
        <v>706</v>
      </c>
      <c r="N900" s="886" t="s">
        <v>706</v>
      </c>
      <c r="O900" s="886">
        <f>O904+O908+O912+O916+O920+O924+O928</f>
        <v>0</v>
      </c>
      <c r="P900" s="886">
        <f>O900</f>
        <v>0</v>
      </c>
      <c r="Q900" s="886" t="s">
        <v>706</v>
      </c>
      <c r="R900" s="886" t="s">
        <v>706</v>
      </c>
      <c r="S900" s="886">
        <f>K900+O900</f>
        <v>0</v>
      </c>
      <c r="T900" s="888">
        <f>S900</f>
        <v>0</v>
      </c>
    </row>
    <row r="901" spans="1:20" ht="18" hidden="1" customHeight="1">
      <c r="A901" s="902" t="s">
        <v>708</v>
      </c>
      <c r="B901" s="903"/>
      <c r="C901" s="886" t="e">
        <f>ROUND((Q901-R901)/H901/12,0)</f>
        <v>#DIV/0!</v>
      </c>
      <c r="D901" s="886" t="e">
        <f>ROUND(R901/F901/12,0)</f>
        <v>#DIV/0!</v>
      </c>
      <c r="E901" s="891">
        <f>E902+E903</f>
        <v>0</v>
      </c>
      <c r="F901" s="892">
        <f>F902+F903</f>
        <v>0</v>
      </c>
      <c r="G901" s="892">
        <f>G902+G903</f>
        <v>0</v>
      </c>
      <c r="H901" s="893">
        <f>IF(E901+G901=H902+H903,E901+G901, "CHYBA")</f>
        <v>0</v>
      </c>
      <c r="I901" s="904">
        <f>I902+I903</f>
        <v>0</v>
      </c>
      <c r="J901" s="905">
        <f>J902+J903</f>
        <v>0</v>
      </c>
      <c r="K901" s="905">
        <f>K904</f>
        <v>0</v>
      </c>
      <c r="L901" s="905">
        <f>IF(I901+K901=L902+L903+L904,I901+K901,"CHYBA")</f>
        <v>0</v>
      </c>
      <c r="M901" s="886">
        <f>M902+M903</f>
        <v>0</v>
      </c>
      <c r="N901" s="886">
        <f>N902+N903</f>
        <v>0</v>
      </c>
      <c r="O901" s="886">
        <f>O904</f>
        <v>0</v>
      </c>
      <c r="P901" s="886">
        <f>IF(M901+O901=P902+P903+P904,M901+O901,"CHYBA")</f>
        <v>0</v>
      </c>
      <c r="Q901" s="886">
        <f>Q902+Q903</f>
        <v>0</v>
      </c>
      <c r="R901" s="886">
        <f>R902+R903</f>
        <v>0</v>
      </c>
      <c r="S901" s="886">
        <f>S904</f>
        <v>0</v>
      </c>
      <c r="T901" s="888">
        <f>IF(Q901+S901=T902+T903+T904,Q901+S901,"CHYBA")</f>
        <v>0</v>
      </c>
    </row>
    <row r="902" spans="1:20" ht="15" hidden="1" customHeight="1">
      <c r="A902" s="901" t="s">
        <v>73</v>
      </c>
      <c r="B902" s="885" t="s">
        <v>706</v>
      </c>
      <c r="C902" s="886" t="e">
        <f>ROUND((Q902-R902)/H902/12,0)</f>
        <v>#DIV/0!</v>
      </c>
      <c r="D902" s="886" t="e">
        <f>ROUND(R902/F902/12,0)</f>
        <v>#DIV/0!</v>
      </c>
      <c r="E902" s="906"/>
      <c r="F902" s="907"/>
      <c r="G902" s="907"/>
      <c r="H902" s="888">
        <f>E902+G902</f>
        <v>0</v>
      </c>
      <c r="I902" s="908"/>
      <c r="J902" s="909"/>
      <c r="K902" s="905" t="s">
        <v>706</v>
      </c>
      <c r="L902" s="905">
        <f>I902</f>
        <v>0</v>
      </c>
      <c r="M902" s="909"/>
      <c r="N902" s="909"/>
      <c r="O902" s="886" t="s">
        <v>706</v>
      </c>
      <c r="P902" s="886">
        <f>M902</f>
        <v>0</v>
      </c>
      <c r="Q902" s="886">
        <f>I902+M902</f>
        <v>0</v>
      </c>
      <c r="R902" s="886">
        <f>J902+N902</f>
        <v>0</v>
      </c>
      <c r="S902" s="886" t="s">
        <v>706</v>
      </c>
      <c r="T902" s="888">
        <f>Q902</f>
        <v>0</v>
      </c>
    </row>
    <row r="903" spans="1:20" ht="15" hidden="1" customHeight="1">
      <c r="A903" s="901" t="s">
        <v>74</v>
      </c>
      <c r="B903" s="885" t="s">
        <v>706</v>
      </c>
      <c r="C903" s="886" t="e">
        <f>ROUND((Q903-R903)/H903/12,0)</f>
        <v>#DIV/0!</v>
      </c>
      <c r="D903" s="886" t="e">
        <f>ROUND(R903/F903/12,0)</f>
        <v>#DIV/0!</v>
      </c>
      <c r="E903" s="906"/>
      <c r="F903" s="907"/>
      <c r="G903" s="907"/>
      <c r="H903" s="888">
        <f>E903+G903</f>
        <v>0</v>
      </c>
      <c r="I903" s="908"/>
      <c r="J903" s="909"/>
      <c r="K903" s="905" t="s">
        <v>706</v>
      </c>
      <c r="L903" s="905">
        <f>I903</f>
        <v>0</v>
      </c>
      <c r="M903" s="909"/>
      <c r="N903" s="909"/>
      <c r="O903" s="886" t="s">
        <v>706</v>
      </c>
      <c r="P903" s="886">
        <f>M903</f>
        <v>0</v>
      </c>
      <c r="Q903" s="886">
        <f>I903+M903</f>
        <v>0</v>
      </c>
      <c r="R903" s="886">
        <f>J903+N903</f>
        <v>0</v>
      </c>
      <c r="S903" s="886" t="s">
        <v>706</v>
      </c>
      <c r="T903" s="888">
        <f>Q903</f>
        <v>0</v>
      </c>
    </row>
    <row r="904" spans="1:20" ht="15" hidden="1" customHeight="1">
      <c r="A904" s="901" t="s">
        <v>75</v>
      </c>
      <c r="B904" s="885" t="s">
        <v>706</v>
      </c>
      <c r="C904" s="886" t="s">
        <v>706</v>
      </c>
      <c r="D904" s="886" t="s">
        <v>706</v>
      </c>
      <c r="E904" s="891" t="s">
        <v>706</v>
      </c>
      <c r="F904" s="892" t="s">
        <v>706</v>
      </c>
      <c r="G904" s="892" t="s">
        <v>706</v>
      </c>
      <c r="H904" s="893" t="s">
        <v>706</v>
      </c>
      <c r="I904" s="889" t="s">
        <v>706</v>
      </c>
      <c r="J904" s="886" t="s">
        <v>706</v>
      </c>
      <c r="K904" s="909"/>
      <c r="L904" s="905">
        <f>K904</f>
        <v>0</v>
      </c>
      <c r="M904" s="886" t="s">
        <v>706</v>
      </c>
      <c r="N904" s="886" t="s">
        <v>706</v>
      </c>
      <c r="O904" s="909"/>
      <c r="P904" s="886">
        <f>O904</f>
        <v>0</v>
      </c>
      <c r="Q904" s="886" t="s">
        <v>706</v>
      </c>
      <c r="R904" s="886" t="s">
        <v>706</v>
      </c>
      <c r="S904" s="886">
        <f>K904+O904</f>
        <v>0</v>
      </c>
      <c r="T904" s="888">
        <f>S904</f>
        <v>0</v>
      </c>
    </row>
    <row r="905" spans="1:20" ht="18" hidden="1" customHeight="1">
      <c r="A905" s="902" t="s">
        <v>708</v>
      </c>
      <c r="B905" s="903"/>
      <c r="C905" s="886" t="e">
        <f>ROUND((Q905-R905)/H905/12,0)</f>
        <v>#DIV/0!</v>
      </c>
      <c r="D905" s="886" t="e">
        <f>ROUND(R905/F905/12,0)</f>
        <v>#DIV/0!</v>
      </c>
      <c r="E905" s="891">
        <f>E906+E907</f>
        <v>0</v>
      </c>
      <c r="F905" s="892">
        <f>F906+F907</f>
        <v>0</v>
      </c>
      <c r="G905" s="892">
        <f>G906+G907</f>
        <v>0</v>
      </c>
      <c r="H905" s="893">
        <f>IF(E905+G905=H906+H907,E905+G905, "CHYBA")</f>
        <v>0</v>
      </c>
      <c r="I905" s="889">
        <f>I906+I907</f>
        <v>0</v>
      </c>
      <c r="J905" s="886">
        <f t="shared" ref="J905" si="288">J906+J907</f>
        <v>0</v>
      </c>
      <c r="K905" s="886">
        <f>K908</f>
        <v>0</v>
      </c>
      <c r="L905" s="886">
        <f>IF(I905+K905=L906+L907+L908,I905+K905,"CHYBA")</f>
        <v>0</v>
      </c>
      <c r="M905" s="886">
        <f>M906+M907</f>
        <v>0</v>
      </c>
      <c r="N905" s="886">
        <f>N906+N907</f>
        <v>0</v>
      </c>
      <c r="O905" s="886">
        <f>O908</f>
        <v>0</v>
      </c>
      <c r="P905" s="886">
        <f>IF(M905+O905=P906+P907+P908,M905+O905,"CHYBA")</f>
        <v>0</v>
      </c>
      <c r="Q905" s="886">
        <f>Q906+Q907</f>
        <v>0</v>
      </c>
      <c r="R905" s="886">
        <f>R906+R907</f>
        <v>0</v>
      </c>
      <c r="S905" s="886">
        <f>S908</f>
        <v>0</v>
      </c>
      <c r="T905" s="888">
        <f>IF(Q905+S905=T906+T907+T908,Q905+S905,"CHYBA")</f>
        <v>0</v>
      </c>
    </row>
    <row r="906" spans="1:20" ht="15" hidden="1" customHeight="1">
      <c r="A906" s="901" t="s">
        <v>73</v>
      </c>
      <c r="B906" s="885" t="s">
        <v>706</v>
      </c>
      <c r="C906" s="886" t="e">
        <f>ROUND((Q906-R906)/H906/12,0)</f>
        <v>#DIV/0!</v>
      </c>
      <c r="D906" s="886" t="e">
        <f>ROUND(R906/F906/12,0)</f>
        <v>#DIV/0!</v>
      </c>
      <c r="E906" s="906"/>
      <c r="F906" s="907"/>
      <c r="G906" s="907"/>
      <c r="H906" s="888">
        <f>E906+G906</f>
        <v>0</v>
      </c>
      <c r="I906" s="908"/>
      <c r="J906" s="909"/>
      <c r="K906" s="886" t="s">
        <v>706</v>
      </c>
      <c r="L906" s="886">
        <f>I906</f>
        <v>0</v>
      </c>
      <c r="M906" s="909"/>
      <c r="N906" s="909"/>
      <c r="O906" s="886" t="s">
        <v>706</v>
      </c>
      <c r="P906" s="886">
        <f>M906</f>
        <v>0</v>
      </c>
      <c r="Q906" s="886">
        <f>I906+M906</f>
        <v>0</v>
      </c>
      <c r="R906" s="886">
        <f>J906+N906</f>
        <v>0</v>
      </c>
      <c r="S906" s="886" t="s">
        <v>706</v>
      </c>
      <c r="T906" s="888">
        <f>Q906</f>
        <v>0</v>
      </c>
    </row>
    <row r="907" spans="1:20" ht="15" hidden="1" customHeight="1">
      <c r="A907" s="901" t="s">
        <v>74</v>
      </c>
      <c r="B907" s="885" t="s">
        <v>706</v>
      </c>
      <c r="C907" s="886" t="e">
        <f>ROUND((Q907-R907)/H907/12,0)</f>
        <v>#DIV/0!</v>
      </c>
      <c r="D907" s="886" t="e">
        <f>ROUND(R907/F907/12,0)</f>
        <v>#DIV/0!</v>
      </c>
      <c r="E907" s="906"/>
      <c r="F907" s="907"/>
      <c r="G907" s="907"/>
      <c r="H907" s="888">
        <f>E907+G907</f>
        <v>0</v>
      </c>
      <c r="I907" s="908"/>
      <c r="J907" s="909"/>
      <c r="K907" s="886" t="s">
        <v>706</v>
      </c>
      <c r="L907" s="886">
        <f>I907</f>
        <v>0</v>
      </c>
      <c r="M907" s="909"/>
      <c r="N907" s="909"/>
      <c r="O907" s="886" t="s">
        <v>706</v>
      </c>
      <c r="P907" s="886">
        <f>M907</f>
        <v>0</v>
      </c>
      <c r="Q907" s="886">
        <f>I907+M907</f>
        <v>0</v>
      </c>
      <c r="R907" s="886">
        <f>J907+N907</f>
        <v>0</v>
      </c>
      <c r="S907" s="886" t="s">
        <v>706</v>
      </c>
      <c r="T907" s="888">
        <f>Q907</f>
        <v>0</v>
      </c>
    </row>
    <row r="908" spans="1:20" ht="15" hidden="1" customHeight="1">
      <c r="A908" s="901" t="s">
        <v>75</v>
      </c>
      <c r="B908" s="885" t="s">
        <v>706</v>
      </c>
      <c r="C908" s="886" t="s">
        <v>706</v>
      </c>
      <c r="D908" s="886" t="s">
        <v>706</v>
      </c>
      <c r="E908" s="891" t="s">
        <v>706</v>
      </c>
      <c r="F908" s="892" t="s">
        <v>706</v>
      </c>
      <c r="G908" s="892" t="s">
        <v>706</v>
      </c>
      <c r="H908" s="893" t="s">
        <v>706</v>
      </c>
      <c r="I908" s="889" t="s">
        <v>706</v>
      </c>
      <c r="J908" s="886" t="s">
        <v>706</v>
      </c>
      <c r="K908" s="909"/>
      <c r="L908" s="886">
        <f>K908</f>
        <v>0</v>
      </c>
      <c r="M908" s="886" t="s">
        <v>706</v>
      </c>
      <c r="N908" s="886" t="s">
        <v>706</v>
      </c>
      <c r="O908" s="909"/>
      <c r="P908" s="886">
        <f>O908</f>
        <v>0</v>
      </c>
      <c r="Q908" s="886" t="s">
        <v>706</v>
      </c>
      <c r="R908" s="886" t="s">
        <v>706</v>
      </c>
      <c r="S908" s="886">
        <f>K908+O908</f>
        <v>0</v>
      </c>
      <c r="T908" s="888">
        <f>S908</f>
        <v>0</v>
      </c>
    </row>
    <row r="909" spans="1:20" ht="18" hidden="1" customHeight="1">
      <c r="A909" s="902" t="s">
        <v>708</v>
      </c>
      <c r="B909" s="903"/>
      <c r="C909" s="886" t="e">
        <f>ROUND((Q909-R909)/H909/12,0)</f>
        <v>#DIV/0!</v>
      </c>
      <c r="D909" s="886" t="e">
        <f>ROUND(R909/F909/12,0)</f>
        <v>#DIV/0!</v>
      </c>
      <c r="E909" s="891">
        <f>E910+E911</f>
        <v>0</v>
      </c>
      <c r="F909" s="892">
        <f>F910+F911</f>
        <v>0</v>
      </c>
      <c r="G909" s="892">
        <f>G910+G911</f>
        <v>0</v>
      </c>
      <c r="H909" s="893">
        <f>IF(E909+G909=H910+H911,E909+G909, "CHYBA")</f>
        <v>0</v>
      </c>
      <c r="I909" s="889">
        <f>I910+I911</f>
        <v>0</v>
      </c>
      <c r="J909" s="886">
        <f t="shared" ref="J909" si="289">J910+J911</f>
        <v>0</v>
      </c>
      <c r="K909" s="886">
        <f>K912</f>
        <v>0</v>
      </c>
      <c r="L909" s="886">
        <f>IF(I909+K909=L910+L911+L912,I909+K909,"CHYBA")</f>
        <v>0</v>
      </c>
      <c r="M909" s="886">
        <f>M910+M911</f>
        <v>0</v>
      </c>
      <c r="N909" s="886">
        <f>N910+N911</f>
        <v>0</v>
      </c>
      <c r="O909" s="886">
        <f>O912</f>
        <v>0</v>
      </c>
      <c r="P909" s="886">
        <f>IF(M909+O909=P910+P911+P912,M909+O909,"CHYBA")</f>
        <v>0</v>
      </c>
      <c r="Q909" s="886">
        <f>Q910+Q911</f>
        <v>0</v>
      </c>
      <c r="R909" s="886">
        <f>R910+R911</f>
        <v>0</v>
      </c>
      <c r="S909" s="886">
        <f>S912</f>
        <v>0</v>
      </c>
      <c r="T909" s="888">
        <f>IF(Q909+S909=T910+T911+T912,Q909+S909,"CHYBA")</f>
        <v>0</v>
      </c>
    </row>
    <row r="910" spans="1:20" ht="15" hidden="1" customHeight="1">
      <c r="A910" s="901" t="s">
        <v>73</v>
      </c>
      <c r="B910" s="885" t="s">
        <v>706</v>
      </c>
      <c r="C910" s="886" t="e">
        <f>ROUND((Q910-R910)/H910/12,0)</f>
        <v>#DIV/0!</v>
      </c>
      <c r="D910" s="886" t="e">
        <f>ROUND(R910/F910/12,0)</f>
        <v>#DIV/0!</v>
      </c>
      <c r="E910" s="906"/>
      <c r="F910" s="907"/>
      <c r="G910" s="907"/>
      <c r="H910" s="888">
        <f>E910+G910</f>
        <v>0</v>
      </c>
      <c r="I910" s="908"/>
      <c r="J910" s="909"/>
      <c r="K910" s="886" t="s">
        <v>706</v>
      </c>
      <c r="L910" s="886">
        <f>I910</f>
        <v>0</v>
      </c>
      <c r="M910" s="909"/>
      <c r="N910" s="909"/>
      <c r="O910" s="886" t="s">
        <v>706</v>
      </c>
      <c r="P910" s="886">
        <f>M910</f>
        <v>0</v>
      </c>
      <c r="Q910" s="886">
        <f>I910+M910</f>
        <v>0</v>
      </c>
      <c r="R910" s="886">
        <f>J910+N910</f>
        <v>0</v>
      </c>
      <c r="S910" s="886" t="s">
        <v>706</v>
      </c>
      <c r="T910" s="888">
        <f>Q910</f>
        <v>0</v>
      </c>
    </row>
    <row r="911" spans="1:20" ht="15" hidden="1" customHeight="1">
      <c r="A911" s="901" t="s">
        <v>74</v>
      </c>
      <c r="B911" s="885" t="s">
        <v>706</v>
      </c>
      <c r="C911" s="886" t="e">
        <f>ROUND((Q911-R911)/H911/12,0)</f>
        <v>#DIV/0!</v>
      </c>
      <c r="D911" s="886" t="e">
        <f>ROUND(R911/F911/12,0)</f>
        <v>#DIV/0!</v>
      </c>
      <c r="E911" s="906"/>
      <c r="F911" s="907"/>
      <c r="G911" s="907"/>
      <c r="H911" s="888">
        <f>E911+G911</f>
        <v>0</v>
      </c>
      <c r="I911" s="908"/>
      <c r="J911" s="909"/>
      <c r="K911" s="886" t="s">
        <v>706</v>
      </c>
      <c r="L911" s="886">
        <f>I911</f>
        <v>0</v>
      </c>
      <c r="M911" s="909"/>
      <c r="N911" s="909"/>
      <c r="O911" s="886" t="s">
        <v>706</v>
      </c>
      <c r="P911" s="886">
        <f>M911</f>
        <v>0</v>
      </c>
      <c r="Q911" s="886">
        <f>I911+M911</f>
        <v>0</v>
      </c>
      <c r="R911" s="886">
        <f>J911+N911</f>
        <v>0</v>
      </c>
      <c r="S911" s="886" t="s">
        <v>706</v>
      </c>
      <c r="T911" s="888">
        <f>Q911</f>
        <v>0</v>
      </c>
    </row>
    <row r="912" spans="1:20" ht="15" hidden="1" customHeight="1">
      <c r="A912" s="901" t="s">
        <v>75</v>
      </c>
      <c r="B912" s="885" t="s">
        <v>706</v>
      </c>
      <c r="C912" s="886" t="s">
        <v>706</v>
      </c>
      <c r="D912" s="886" t="s">
        <v>706</v>
      </c>
      <c r="E912" s="891" t="s">
        <v>706</v>
      </c>
      <c r="F912" s="892" t="s">
        <v>706</v>
      </c>
      <c r="G912" s="892" t="s">
        <v>706</v>
      </c>
      <c r="H912" s="893" t="s">
        <v>706</v>
      </c>
      <c r="I912" s="889" t="s">
        <v>706</v>
      </c>
      <c r="J912" s="886" t="s">
        <v>706</v>
      </c>
      <c r="K912" s="909"/>
      <c r="L912" s="886">
        <f>K912</f>
        <v>0</v>
      </c>
      <c r="M912" s="886" t="s">
        <v>706</v>
      </c>
      <c r="N912" s="886" t="s">
        <v>706</v>
      </c>
      <c r="O912" s="909"/>
      <c r="P912" s="886">
        <f>O912</f>
        <v>0</v>
      </c>
      <c r="Q912" s="886" t="s">
        <v>706</v>
      </c>
      <c r="R912" s="886" t="s">
        <v>706</v>
      </c>
      <c r="S912" s="886">
        <f>K912+O912</f>
        <v>0</v>
      </c>
      <c r="T912" s="888">
        <f>S912</f>
        <v>0</v>
      </c>
    </row>
    <row r="913" spans="1:20" ht="18" hidden="1" customHeight="1">
      <c r="A913" s="902" t="s">
        <v>708</v>
      </c>
      <c r="B913" s="903"/>
      <c r="C913" s="886" t="e">
        <f>ROUND((Q913-R913)/H913/12,0)</f>
        <v>#DIV/0!</v>
      </c>
      <c r="D913" s="886" t="e">
        <f>ROUND(R913/F913/12,0)</f>
        <v>#DIV/0!</v>
      </c>
      <c r="E913" s="891">
        <f>E914+E915</f>
        <v>0</v>
      </c>
      <c r="F913" s="892">
        <f>F914+F915</f>
        <v>0</v>
      </c>
      <c r="G913" s="892">
        <f>G914+G915</f>
        <v>0</v>
      </c>
      <c r="H913" s="893">
        <f>IF(E913+G913=H914+H915,E913+G913, "CHYBA")</f>
        <v>0</v>
      </c>
      <c r="I913" s="889">
        <f>I914+I915</f>
        <v>0</v>
      </c>
      <c r="J913" s="886">
        <f t="shared" ref="J913" si="290">J914+J915</f>
        <v>0</v>
      </c>
      <c r="K913" s="886">
        <f>K916</f>
        <v>0</v>
      </c>
      <c r="L913" s="886">
        <f>IF(I913+K913=L914+L915+L916,I913+K913,"CHYBA")</f>
        <v>0</v>
      </c>
      <c r="M913" s="886">
        <f>M914+M915</f>
        <v>0</v>
      </c>
      <c r="N913" s="886">
        <f>N914+N915</f>
        <v>0</v>
      </c>
      <c r="O913" s="886">
        <f>O916</f>
        <v>0</v>
      </c>
      <c r="P913" s="886">
        <f>IF(M913+O913=P914+P915+P916,M913+O913,"CHYBA")</f>
        <v>0</v>
      </c>
      <c r="Q913" s="886">
        <f>Q914+Q915</f>
        <v>0</v>
      </c>
      <c r="R913" s="886">
        <f>R914+R915</f>
        <v>0</v>
      </c>
      <c r="S913" s="886">
        <f>S916</f>
        <v>0</v>
      </c>
      <c r="T913" s="888">
        <f>IF(Q913+S913=T914+T915+T916,Q913+S913,"CHYBA")</f>
        <v>0</v>
      </c>
    </row>
    <row r="914" spans="1:20" ht="15" hidden="1" customHeight="1">
      <c r="A914" s="901" t="s">
        <v>73</v>
      </c>
      <c r="B914" s="885" t="s">
        <v>706</v>
      </c>
      <c r="C914" s="886" t="e">
        <f>ROUND((Q914-R914)/H914/12,0)</f>
        <v>#DIV/0!</v>
      </c>
      <c r="D914" s="886" t="e">
        <f>ROUND(R914/F914/12,0)</f>
        <v>#DIV/0!</v>
      </c>
      <c r="E914" s="906"/>
      <c r="F914" s="907"/>
      <c r="G914" s="907"/>
      <c r="H914" s="888">
        <f>E914+G914</f>
        <v>0</v>
      </c>
      <c r="I914" s="908"/>
      <c r="J914" s="909"/>
      <c r="K914" s="886" t="s">
        <v>706</v>
      </c>
      <c r="L914" s="886">
        <f>I914</f>
        <v>0</v>
      </c>
      <c r="M914" s="909"/>
      <c r="N914" s="909"/>
      <c r="O914" s="886" t="s">
        <v>706</v>
      </c>
      <c r="P914" s="886">
        <f>M914</f>
        <v>0</v>
      </c>
      <c r="Q914" s="886">
        <f>I914+M914</f>
        <v>0</v>
      </c>
      <c r="R914" s="886">
        <f>J914+N914</f>
        <v>0</v>
      </c>
      <c r="S914" s="886" t="s">
        <v>706</v>
      </c>
      <c r="T914" s="888">
        <f>Q914</f>
        <v>0</v>
      </c>
    </row>
    <row r="915" spans="1:20" ht="15" hidden="1" customHeight="1">
      <c r="A915" s="901" t="s">
        <v>74</v>
      </c>
      <c r="B915" s="885" t="s">
        <v>706</v>
      </c>
      <c r="C915" s="886" t="e">
        <f>ROUND((Q915-R915)/H915/12,0)</f>
        <v>#DIV/0!</v>
      </c>
      <c r="D915" s="886" t="e">
        <f>ROUND(R915/F915/12,0)</f>
        <v>#DIV/0!</v>
      </c>
      <c r="E915" s="906"/>
      <c r="F915" s="907"/>
      <c r="G915" s="907"/>
      <c r="H915" s="888">
        <f>E915+G915</f>
        <v>0</v>
      </c>
      <c r="I915" s="908"/>
      <c r="J915" s="909"/>
      <c r="K915" s="886" t="s">
        <v>706</v>
      </c>
      <c r="L915" s="886">
        <f>I915</f>
        <v>0</v>
      </c>
      <c r="M915" s="909"/>
      <c r="N915" s="909"/>
      <c r="O915" s="886" t="s">
        <v>706</v>
      </c>
      <c r="P915" s="886">
        <f>M915</f>
        <v>0</v>
      </c>
      <c r="Q915" s="886">
        <f>I915+M915</f>
        <v>0</v>
      </c>
      <c r="R915" s="886">
        <f>J915+N915</f>
        <v>0</v>
      </c>
      <c r="S915" s="886" t="s">
        <v>706</v>
      </c>
      <c r="T915" s="888">
        <f>Q915</f>
        <v>0</v>
      </c>
    </row>
    <row r="916" spans="1:20" ht="15" hidden="1" customHeight="1">
      <c r="A916" s="901" t="s">
        <v>75</v>
      </c>
      <c r="B916" s="885" t="s">
        <v>706</v>
      </c>
      <c r="C916" s="886" t="s">
        <v>706</v>
      </c>
      <c r="D916" s="886" t="s">
        <v>706</v>
      </c>
      <c r="E916" s="891" t="s">
        <v>706</v>
      </c>
      <c r="F916" s="892" t="s">
        <v>706</v>
      </c>
      <c r="G916" s="892" t="s">
        <v>706</v>
      </c>
      <c r="H916" s="893" t="s">
        <v>706</v>
      </c>
      <c r="I916" s="889" t="s">
        <v>706</v>
      </c>
      <c r="J916" s="886" t="s">
        <v>706</v>
      </c>
      <c r="K916" s="909"/>
      <c r="L916" s="886">
        <f>K916</f>
        <v>0</v>
      </c>
      <c r="M916" s="886" t="s">
        <v>706</v>
      </c>
      <c r="N916" s="886" t="s">
        <v>706</v>
      </c>
      <c r="O916" s="909"/>
      <c r="P916" s="886">
        <f>O916</f>
        <v>0</v>
      </c>
      <c r="Q916" s="886" t="s">
        <v>706</v>
      </c>
      <c r="R916" s="886" t="s">
        <v>706</v>
      </c>
      <c r="S916" s="886">
        <f>K916+O916</f>
        <v>0</v>
      </c>
      <c r="T916" s="888">
        <f>S916</f>
        <v>0</v>
      </c>
    </row>
    <row r="917" spans="1:20" ht="18" hidden="1" customHeight="1">
      <c r="A917" s="902" t="s">
        <v>708</v>
      </c>
      <c r="B917" s="903"/>
      <c r="C917" s="886" t="e">
        <f>ROUND((Q917-R917)/H917/12,0)</f>
        <v>#DIV/0!</v>
      </c>
      <c r="D917" s="886" t="e">
        <f>ROUND(R917/F917/12,0)</f>
        <v>#DIV/0!</v>
      </c>
      <c r="E917" s="891">
        <f>E918+E919</f>
        <v>0</v>
      </c>
      <c r="F917" s="892">
        <f>F918+F919</f>
        <v>0</v>
      </c>
      <c r="G917" s="892">
        <f>G918+G919</f>
        <v>0</v>
      </c>
      <c r="H917" s="893">
        <f>IF(E917+G917=H918+H919,E917+G917, "CHYBA")</f>
        <v>0</v>
      </c>
      <c r="I917" s="889">
        <f>I918+I919</f>
        <v>0</v>
      </c>
      <c r="J917" s="886">
        <f t="shared" ref="J917" si="291">J918+J919</f>
        <v>0</v>
      </c>
      <c r="K917" s="886">
        <f>K920</f>
        <v>0</v>
      </c>
      <c r="L917" s="886">
        <f>IF(I917+K917=L918+L919+L920,I917+K917,"CHYBA")</f>
        <v>0</v>
      </c>
      <c r="M917" s="886">
        <f>M918+M919</f>
        <v>0</v>
      </c>
      <c r="N917" s="886">
        <f>N918+N919</f>
        <v>0</v>
      </c>
      <c r="O917" s="886">
        <f>O920</f>
        <v>0</v>
      </c>
      <c r="P917" s="886">
        <f>IF(M917+O917=P918+P919+P920,M917+O917,"CHYBA")</f>
        <v>0</v>
      </c>
      <c r="Q917" s="886">
        <f>Q918+Q919</f>
        <v>0</v>
      </c>
      <c r="R917" s="886">
        <f>R918+R919</f>
        <v>0</v>
      </c>
      <c r="S917" s="886">
        <f>S920</f>
        <v>0</v>
      </c>
      <c r="T917" s="888">
        <f>IF(Q917+S917=T918+T919+T920,Q917+S917,"CHYBA")</f>
        <v>0</v>
      </c>
    </row>
    <row r="918" spans="1:20" ht="15" hidden="1" customHeight="1">
      <c r="A918" s="901" t="s">
        <v>73</v>
      </c>
      <c r="B918" s="885" t="s">
        <v>706</v>
      </c>
      <c r="C918" s="886" t="e">
        <f>ROUND((Q918-R918)/H918/12,0)</f>
        <v>#DIV/0!</v>
      </c>
      <c r="D918" s="886" t="e">
        <f>ROUND(R918/F918/12,0)</f>
        <v>#DIV/0!</v>
      </c>
      <c r="E918" s="906"/>
      <c r="F918" s="907"/>
      <c r="G918" s="907"/>
      <c r="H918" s="888">
        <f>E918+G918</f>
        <v>0</v>
      </c>
      <c r="I918" s="908"/>
      <c r="J918" s="909"/>
      <c r="K918" s="886" t="s">
        <v>706</v>
      </c>
      <c r="L918" s="886">
        <f>I918</f>
        <v>0</v>
      </c>
      <c r="M918" s="909"/>
      <c r="N918" s="909"/>
      <c r="O918" s="886" t="s">
        <v>706</v>
      </c>
      <c r="P918" s="886">
        <f>M918</f>
        <v>0</v>
      </c>
      <c r="Q918" s="886">
        <f>I918+M918</f>
        <v>0</v>
      </c>
      <c r="R918" s="886">
        <f>J918+N918</f>
        <v>0</v>
      </c>
      <c r="S918" s="886" t="s">
        <v>706</v>
      </c>
      <c r="T918" s="888">
        <f>Q918</f>
        <v>0</v>
      </c>
    </row>
    <row r="919" spans="1:20" ht="15" hidden="1" customHeight="1">
      <c r="A919" s="901" t="s">
        <v>74</v>
      </c>
      <c r="B919" s="885" t="s">
        <v>706</v>
      </c>
      <c r="C919" s="886" t="e">
        <f>ROUND((Q919-R919)/H919/12,0)</f>
        <v>#DIV/0!</v>
      </c>
      <c r="D919" s="886" t="e">
        <f>ROUND(R919/F919/12,0)</f>
        <v>#DIV/0!</v>
      </c>
      <c r="E919" s="906"/>
      <c r="F919" s="907"/>
      <c r="G919" s="907"/>
      <c r="H919" s="888">
        <f>E919+G919</f>
        <v>0</v>
      </c>
      <c r="I919" s="908"/>
      <c r="J919" s="909"/>
      <c r="K919" s="886" t="s">
        <v>706</v>
      </c>
      <c r="L919" s="886">
        <f>I919</f>
        <v>0</v>
      </c>
      <c r="M919" s="909"/>
      <c r="N919" s="909"/>
      <c r="O919" s="886" t="s">
        <v>706</v>
      </c>
      <c r="P919" s="886">
        <f>M919</f>
        <v>0</v>
      </c>
      <c r="Q919" s="886">
        <f>I919+M919</f>
        <v>0</v>
      </c>
      <c r="R919" s="886">
        <f>J919+N919</f>
        <v>0</v>
      </c>
      <c r="S919" s="886" t="s">
        <v>706</v>
      </c>
      <c r="T919" s="888">
        <f>Q919</f>
        <v>0</v>
      </c>
    </row>
    <row r="920" spans="1:20" ht="15" hidden="1" customHeight="1">
      <c r="A920" s="901" t="s">
        <v>75</v>
      </c>
      <c r="B920" s="885" t="s">
        <v>706</v>
      </c>
      <c r="C920" s="886" t="s">
        <v>706</v>
      </c>
      <c r="D920" s="886" t="s">
        <v>706</v>
      </c>
      <c r="E920" s="891" t="s">
        <v>706</v>
      </c>
      <c r="F920" s="892" t="s">
        <v>706</v>
      </c>
      <c r="G920" s="892" t="s">
        <v>706</v>
      </c>
      <c r="H920" s="893" t="s">
        <v>706</v>
      </c>
      <c r="I920" s="889" t="s">
        <v>706</v>
      </c>
      <c r="J920" s="886" t="s">
        <v>706</v>
      </c>
      <c r="K920" s="909"/>
      <c r="L920" s="886">
        <f>K920</f>
        <v>0</v>
      </c>
      <c r="M920" s="886" t="s">
        <v>706</v>
      </c>
      <c r="N920" s="886" t="s">
        <v>706</v>
      </c>
      <c r="O920" s="909"/>
      <c r="P920" s="886">
        <f>O920</f>
        <v>0</v>
      </c>
      <c r="Q920" s="886" t="s">
        <v>706</v>
      </c>
      <c r="R920" s="886" t="s">
        <v>706</v>
      </c>
      <c r="S920" s="886">
        <f>K920+O920</f>
        <v>0</v>
      </c>
      <c r="T920" s="888">
        <f>S920</f>
        <v>0</v>
      </c>
    </row>
    <row r="921" spans="1:20" ht="18" hidden="1" customHeight="1">
      <c r="A921" s="902" t="s">
        <v>708</v>
      </c>
      <c r="B921" s="903"/>
      <c r="C921" s="886" t="e">
        <f>ROUND((Q921-R921)/H921/12,0)</f>
        <v>#DIV/0!</v>
      </c>
      <c r="D921" s="886" t="e">
        <f>ROUND(R921/F921/12,0)</f>
        <v>#DIV/0!</v>
      </c>
      <c r="E921" s="891">
        <f>E922+E923</f>
        <v>0</v>
      </c>
      <c r="F921" s="892">
        <f>F922+F923</f>
        <v>0</v>
      </c>
      <c r="G921" s="892">
        <f>G922+G923</f>
        <v>0</v>
      </c>
      <c r="H921" s="893">
        <f>IF(E921+G921=H922+H923,E921+G921, "CHYBA")</f>
        <v>0</v>
      </c>
      <c r="I921" s="889">
        <f>I922+I923</f>
        <v>0</v>
      </c>
      <c r="J921" s="886">
        <f t="shared" ref="J921" si="292">J922+J923</f>
        <v>0</v>
      </c>
      <c r="K921" s="886">
        <f>K924</f>
        <v>0</v>
      </c>
      <c r="L921" s="886">
        <f>IF(I921+K921=L922+L923+L924,I921+K921,"CHYBA")</f>
        <v>0</v>
      </c>
      <c r="M921" s="886">
        <f>M922+M923</f>
        <v>0</v>
      </c>
      <c r="N921" s="886">
        <f>N922+N923</f>
        <v>0</v>
      </c>
      <c r="O921" s="886">
        <f>O924</f>
        <v>0</v>
      </c>
      <c r="P921" s="886">
        <f>IF(M921+O921=P922+P923+P924,M921+O921,"CHYBA")</f>
        <v>0</v>
      </c>
      <c r="Q921" s="886">
        <f>Q922+Q923</f>
        <v>0</v>
      </c>
      <c r="R921" s="886">
        <f>R922+R923</f>
        <v>0</v>
      </c>
      <c r="S921" s="886">
        <f>S924</f>
        <v>0</v>
      </c>
      <c r="T921" s="888">
        <f>IF(Q921+S921=T922+T923+T924,Q921+S921,"CHYBA")</f>
        <v>0</v>
      </c>
    </row>
    <row r="922" spans="1:20" ht="15" hidden="1" customHeight="1">
      <c r="A922" s="901" t="s">
        <v>73</v>
      </c>
      <c r="B922" s="885" t="s">
        <v>706</v>
      </c>
      <c r="C922" s="886" t="e">
        <f>ROUND((Q922-R922)/H922/12,0)</f>
        <v>#DIV/0!</v>
      </c>
      <c r="D922" s="886" t="e">
        <f>ROUND(R922/F922/12,0)</f>
        <v>#DIV/0!</v>
      </c>
      <c r="E922" s="906"/>
      <c r="F922" s="907"/>
      <c r="G922" s="907"/>
      <c r="H922" s="888">
        <f>E922+G922</f>
        <v>0</v>
      </c>
      <c r="I922" s="908"/>
      <c r="J922" s="909"/>
      <c r="K922" s="886" t="s">
        <v>706</v>
      </c>
      <c r="L922" s="886">
        <f>I922</f>
        <v>0</v>
      </c>
      <c r="M922" s="909"/>
      <c r="N922" s="909"/>
      <c r="O922" s="886" t="s">
        <v>706</v>
      </c>
      <c r="P922" s="886">
        <f>M922</f>
        <v>0</v>
      </c>
      <c r="Q922" s="886">
        <f>I922+M922</f>
        <v>0</v>
      </c>
      <c r="R922" s="886">
        <f>J922+N922</f>
        <v>0</v>
      </c>
      <c r="S922" s="886" t="s">
        <v>706</v>
      </c>
      <c r="T922" s="888">
        <f>Q922</f>
        <v>0</v>
      </c>
    </row>
    <row r="923" spans="1:20" ht="15" hidden="1" customHeight="1">
      <c r="A923" s="901" t="s">
        <v>74</v>
      </c>
      <c r="B923" s="885" t="s">
        <v>706</v>
      </c>
      <c r="C923" s="886" t="e">
        <f>ROUND((Q923-R923)/H923/12,0)</f>
        <v>#DIV/0!</v>
      </c>
      <c r="D923" s="886" t="e">
        <f>ROUND(R923/F923/12,0)</f>
        <v>#DIV/0!</v>
      </c>
      <c r="E923" s="906"/>
      <c r="F923" s="907"/>
      <c r="G923" s="907"/>
      <c r="H923" s="888">
        <f>E923+G923</f>
        <v>0</v>
      </c>
      <c r="I923" s="908"/>
      <c r="J923" s="909"/>
      <c r="K923" s="886" t="s">
        <v>706</v>
      </c>
      <c r="L923" s="886">
        <f>I923</f>
        <v>0</v>
      </c>
      <c r="M923" s="909"/>
      <c r="N923" s="909"/>
      <c r="O923" s="886" t="s">
        <v>706</v>
      </c>
      <c r="P923" s="886">
        <f>M923</f>
        <v>0</v>
      </c>
      <c r="Q923" s="886">
        <f>I923+M923</f>
        <v>0</v>
      </c>
      <c r="R923" s="886">
        <f>J923+N923</f>
        <v>0</v>
      </c>
      <c r="S923" s="886" t="s">
        <v>706</v>
      </c>
      <c r="T923" s="888">
        <f>Q923</f>
        <v>0</v>
      </c>
    </row>
    <row r="924" spans="1:20" ht="15" hidden="1" customHeight="1">
      <c r="A924" s="901" t="s">
        <v>75</v>
      </c>
      <c r="B924" s="885" t="s">
        <v>706</v>
      </c>
      <c r="C924" s="886" t="s">
        <v>706</v>
      </c>
      <c r="D924" s="886" t="s">
        <v>706</v>
      </c>
      <c r="E924" s="891" t="s">
        <v>706</v>
      </c>
      <c r="F924" s="892" t="s">
        <v>706</v>
      </c>
      <c r="G924" s="892" t="s">
        <v>706</v>
      </c>
      <c r="H924" s="893" t="s">
        <v>706</v>
      </c>
      <c r="I924" s="889" t="s">
        <v>706</v>
      </c>
      <c r="J924" s="886" t="s">
        <v>706</v>
      </c>
      <c r="K924" s="909"/>
      <c r="L924" s="886">
        <f>K924</f>
        <v>0</v>
      </c>
      <c r="M924" s="886" t="s">
        <v>706</v>
      </c>
      <c r="N924" s="886" t="s">
        <v>706</v>
      </c>
      <c r="O924" s="909"/>
      <c r="P924" s="886">
        <f>O924</f>
        <v>0</v>
      </c>
      <c r="Q924" s="886" t="s">
        <v>706</v>
      </c>
      <c r="R924" s="886" t="s">
        <v>706</v>
      </c>
      <c r="S924" s="886">
        <f>K924+O924</f>
        <v>0</v>
      </c>
      <c r="T924" s="888">
        <f>S924</f>
        <v>0</v>
      </c>
    </row>
    <row r="925" spans="1:20" ht="18" hidden="1" customHeight="1">
      <c r="A925" s="902" t="s">
        <v>708</v>
      </c>
      <c r="B925" s="903"/>
      <c r="C925" s="886" t="e">
        <f>ROUND((Q925-R925)/H925/12,0)</f>
        <v>#DIV/0!</v>
      </c>
      <c r="D925" s="886" t="e">
        <f>ROUND(R925/F925/12,0)</f>
        <v>#DIV/0!</v>
      </c>
      <c r="E925" s="891">
        <f>E926+E927</f>
        <v>0</v>
      </c>
      <c r="F925" s="892">
        <f>F926+F927</f>
        <v>0</v>
      </c>
      <c r="G925" s="892">
        <f>G926+G927</f>
        <v>0</v>
      </c>
      <c r="H925" s="893">
        <f>IF(E925+G925=H926+H927,E925+G925, "CHYBA")</f>
        <v>0</v>
      </c>
      <c r="I925" s="889">
        <f>I926+I927</f>
        <v>0</v>
      </c>
      <c r="J925" s="886">
        <f t="shared" ref="J925" si="293">J926+J927</f>
        <v>0</v>
      </c>
      <c r="K925" s="886">
        <f>K928</f>
        <v>0</v>
      </c>
      <c r="L925" s="886">
        <f>IF(I925+K925=L926+L927+L928,I925+K925,"CHYBA")</f>
        <v>0</v>
      </c>
      <c r="M925" s="886">
        <f>M926+M927</f>
        <v>0</v>
      </c>
      <c r="N925" s="886">
        <f>N926+N927</f>
        <v>0</v>
      </c>
      <c r="O925" s="886">
        <f>O928</f>
        <v>0</v>
      </c>
      <c r="P925" s="886">
        <f>IF(M925+O925=P926+P927+P928,M925+O925,"CHYBA")</f>
        <v>0</v>
      </c>
      <c r="Q925" s="886">
        <f>Q926+Q927</f>
        <v>0</v>
      </c>
      <c r="R925" s="886">
        <f>R926+R927</f>
        <v>0</v>
      </c>
      <c r="S925" s="886">
        <f>S928</f>
        <v>0</v>
      </c>
      <c r="T925" s="888">
        <f>IF(Q925+S925=T926+T927+T928,Q925+S925,"CHYBA")</f>
        <v>0</v>
      </c>
    </row>
    <row r="926" spans="1:20" ht="15" hidden="1" customHeight="1">
      <c r="A926" s="901" t="s">
        <v>73</v>
      </c>
      <c r="B926" s="885" t="s">
        <v>706</v>
      </c>
      <c r="C926" s="886" t="e">
        <f>ROUND((Q926-R926)/H926/12,0)</f>
        <v>#DIV/0!</v>
      </c>
      <c r="D926" s="886" t="e">
        <f>ROUND(R926/F926/12,0)</f>
        <v>#DIV/0!</v>
      </c>
      <c r="E926" s="906"/>
      <c r="F926" s="907"/>
      <c r="G926" s="907"/>
      <c r="H926" s="888">
        <f>E926+G926</f>
        <v>0</v>
      </c>
      <c r="I926" s="908"/>
      <c r="J926" s="909"/>
      <c r="K926" s="886" t="s">
        <v>706</v>
      </c>
      <c r="L926" s="886">
        <f>I926</f>
        <v>0</v>
      </c>
      <c r="M926" s="909"/>
      <c r="N926" s="909"/>
      <c r="O926" s="886" t="s">
        <v>706</v>
      </c>
      <c r="P926" s="886">
        <f>M926</f>
        <v>0</v>
      </c>
      <c r="Q926" s="886">
        <f>I926+M926</f>
        <v>0</v>
      </c>
      <c r="R926" s="886">
        <f>J926+N926</f>
        <v>0</v>
      </c>
      <c r="S926" s="886" t="s">
        <v>706</v>
      </c>
      <c r="T926" s="888">
        <f>Q926</f>
        <v>0</v>
      </c>
    </row>
    <row r="927" spans="1:20" ht="15" hidden="1" customHeight="1">
      <c r="A927" s="901" t="s">
        <v>74</v>
      </c>
      <c r="B927" s="885" t="s">
        <v>706</v>
      </c>
      <c r="C927" s="886" t="e">
        <f>ROUND((Q927-R927)/H927/12,0)</f>
        <v>#DIV/0!</v>
      </c>
      <c r="D927" s="886" t="e">
        <f>ROUND(R927/F927/12,0)</f>
        <v>#DIV/0!</v>
      </c>
      <c r="E927" s="906"/>
      <c r="F927" s="907"/>
      <c r="G927" s="907"/>
      <c r="H927" s="888">
        <f>E927+G927</f>
        <v>0</v>
      </c>
      <c r="I927" s="908"/>
      <c r="J927" s="909"/>
      <c r="K927" s="886" t="s">
        <v>706</v>
      </c>
      <c r="L927" s="886">
        <f>I927</f>
        <v>0</v>
      </c>
      <c r="M927" s="909"/>
      <c r="N927" s="909"/>
      <c r="O927" s="886" t="s">
        <v>706</v>
      </c>
      <c r="P927" s="886">
        <f>M927</f>
        <v>0</v>
      </c>
      <c r="Q927" s="886">
        <f>I927+M927</f>
        <v>0</v>
      </c>
      <c r="R927" s="886">
        <f>J927+N927</f>
        <v>0</v>
      </c>
      <c r="S927" s="886" t="s">
        <v>706</v>
      </c>
      <c r="T927" s="888">
        <f>Q927</f>
        <v>0</v>
      </c>
    </row>
    <row r="928" spans="1:20" ht="15.75" hidden="1" customHeight="1" thickBot="1">
      <c r="A928" s="918" t="s">
        <v>75</v>
      </c>
      <c r="B928" s="919" t="s">
        <v>706</v>
      </c>
      <c r="C928" s="920" t="s">
        <v>706</v>
      </c>
      <c r="D928" s="920" t="s">
        <v>706</v>
      </c>
      <c r="E928" s="921" t="s">
        <v>706</v>
      </c>
      <c r="F928" s="922" t="s">
        <v>706</v>
      </c>
      <c r="G928" s="922" t="s">
        <v>706</v>
      </c>
      <c r="H928" s="923" t="s">
        <v>706</v>
      </c>
      <c r="I928" s="924" t="s">
        <v>706</v>
      </c>
      <c r="J928" s="920" t="s">
        <v>706</v>
      </c>
      <c r="K928" s="925"/>
      <c r="L928" s="920">
        <f>K928</f>
        <v>0</v>
      </c>
      <c r="M928" s="920" t="s">
        <v>706</v>
      </c>
      <c r="N928" s="920" t="s">
        <v>706</v>
      </c>
      <c r="O928" s="925"/>
      <c r="P928" s="920">
        <f>O928</f>
        <v>0</v>
      </c>
      <c r="Q928" s="920" t="s">
        <v>706</v>
      </c>
      <c r="R928" s="920" t="s">
        <v>706</v>
      </c>
      <c r="S928" s="920">
        <f>K928+O928</f>
        <v>0</v>
      </c>
      <c r="T928" s="926">
        <f>S928</f>
        <v>0</v>
      </c>
    </row>
    <row r="929" spans="1:20" ht="15.75" hidden="1" customHeight="1">
      <c r="A929" s="895" t="s">
        <v>716</v>
      </c>
      <c r="B929" s="896" t="s">
        <v>706</v>
      </c>
      <c r="C929" s="897" t="e">
        <f>ROUND((Q929-R929)/H929/12,0)</f>
        <v>#DIV/0!</v>
      </c>
      <c r="D929" s="897" t="e">
        <f>ROUND(R929/F929/12,0)</f>
        <v>#DIV/0!</v>
      </c>
      <c r="E929" s="898">
        <f>E930+E931</f>
        <v>0</v>
      </c>
      <c r="F929" s="897">
        <f>F930+F931</f>
        <v>0</v>
      </c>
      <c r="G929" s="897">
        <f>G930+G931</f>
        <v>0</v>
      </c>
      <c r="H929" s="899">
        <f>IF(E929+G929=H930+H931,E929+G929, "CHYBA")</f>
        <v>0</v>
      </c>
      <c r="I929" s="900">
        <f>I930+I931</f>
        <v>0</v>
      </c>
      <c r="J929" s="897">
        <f t="shared" ref="J929" si="294">J930+J931</f>
        <v>0</v>
      </c>
      <c r="K929" s="897">
        <f>K932</f>
        <v>0</v>
      </c>
      <c r="L929" s="897">
        <f>IF(I929+K929=L930+L931+L932,I929+K929,"CHYBA")</f>
        <v>0</v>
      </c>
      <c r="M929" s="897">
        <f>M930+M931</f>
        <v>0</v>
      </c>
      <c r="N929" s="897">
        <f>N930+N931</f>
        <v>0</v>
      </c>
      <c r="O929" s="897">
        <f>O932</f>
        <v>0</v>
      </c>
      <c r="P929" s="897">
        <f>IF(M929+O929=P930+P931+P932,M929+O929,"CHYBA")</f>
        <v>0</v>
      </c>
      <c r="Q929" s="897">
        <f>Q930+Q931</f>
        <v>0</v>
      </c>
      <c r="R929" s="897">
        <f>R930+R931</f>
        <v>0</v>
      </c>
      <c r="S929" s="897">
        <f>S932</f>
        <v>0</v>
      </c>
      <c r="T929" s="899">
        <f>IF(Q929+S929=T930+T931+T932,Q929+S929,"CHYBA")</f>
        <v>0</v>
      </c>
    </row>
    <row r="930" spans="1:20" ht="15" hidden="1" customHeight="1">
      <c r="A930" s="901" t="s">
        <v>73</v>
      </c>
      <c r="B930" s="885" t="s">
        <v>706</v>
      </c>
      <c r="C930" s="886" t="e">
        <f>ROUND((Q930-R930)/H930/12,0)</f>
        <v>#DIV/0!</v>
      </c>
      <c r="D930" s="886" t="e">
        <f>ROUND(R930/F930/12,0)</f>
        <v>#DIV/0!</v>
      </c>
      <c r="E930" s="887">
        <f>E934+E938+E942+E946+E950+E954+E958</f>
        <v>0</v>
      </c>
      <c r="F930" s="886">
        <f>F934+F938+F942+F946+F950+F954+F958</f>
        <v>0</v>
      </c>
      <c r="G930" s="886">
        <f>G934+G938+G942+G946+G950+G954+G958</f>
        <v>0</v>
      </c>
      <c r="H930" s="888">
        <f>E930+G930</f>
        <v>0</v>
      </c>
      <c r="I930" s="889">
        <f>I934+I938+I942+I946+I950+I954+I958</f>
        <v>0</v>
      </c>
      <c r="J930" s="886">
        <f t="shared" ref="J930:J931" si="295">J934+J938+J942+J946+J950+J954+J958</f>
        <v>0</v>
      </c>
      <c r="K930" s="886" t="s">
        <v>706</v>
      </c>
      <c r="L930" s="886">
        <f>I930</f>
        <v>0</v>
      </c>
      <c r="M930" s="886">
        <f>M934+M938+M942+M946+M950+M954+M958</f>
        <v>0</v>
      </c>
      <c r="N930" s="886">
        <f t="shared" ref="N930:N931" si="296">N934+N938+N942+N946+N950+N954+N958</f>
        <v>0</v>
      </c>
      <c r="O930" s="886" t="s">
        <v>706</v>
      </c>
      <c r="P930" s="886">
        <f>M930</f>
        <v>0</v>
      </c>
      <c r="Q930" s="886">
        <f>I930+M930</f>
        <v>0</v>
      </c>
      <c r="R930" s="886">
        <f>J930+N930</f>
        <v>0</v>
      </c>
      <c r="S930" s="886" t="s">
        <v>706</v>
      </c>
      <c r="T930" s="888">
        <f>Q930</f>
        <v>0</v>
      </c>
    </row>
    <row r="931" spans="1:20" ht="15" hidden="1" customHeight="1">
      <c r="A931" s="901" t="s">
        <v>74</v>
      </c>
      <c r="B931" s="885" t="s">
        <v>706</v>
      </c>
      <c r="C931" s="886" t="e">
        <f>ROUND((Q931-R931)/H931/12,0)</f>
        <v>#DIV/0!</v>
      </c>
      <c r="D931" s="886" t="e">
        <f>ROUND(R931/F931/12,0)</f>
        <v>#DIV/0!</v>
      </c>
      <c r="E931" s="887">
        <f>E935+E939+E943+E947+E951+E955+E959</f>
        <v>0</v>
      </c>
      <c r="F931" s="886">
        <f t="shared" ref="F931:G931" si="297">F935+F939+F943+F947+F951+F955+F959</f>
        <v>0</v>
      </c>
      <c r="G931" s="886">
        <f t="shared" si="297"/>
        <v>0</v>
      </c>
      <c r="H931" s="888">
        <f>E931+G931</f>
        <v>0</v>
      </c>
      <c r="I931" s="889">
        <f>I935+I939+I943+I947+I951+I955+I959</f>
        <v>0</v>
      </c>
      <c r="J931" s="886">
        <f t="shared" si="295"/>
        <v>0</v>
      </c>
      <c r="K931" s="886" t="s">
        <v>706</v>
      </c>
      <c r="L931" s="886">
        <f>I931</f>
        <v>0</v>
      </c>
      <c r="M931" s="886">
        <f>M935+M939+M943+M947+M951+M955+M959</f>
        <v>0</v>
      </c>
      <c r="N931" s="886">
        <f t="shared" si="296"/>
        <v>0</v>
      </c>
      <c r="O931" s="886" t="s">
        <v>706</v>
      </c>
      <c r="P931" s="886">
        <f>M931</f>
        <v>0</v>
      </c>
      <c r="Q931" s="886">
        <f>I931+M931</f>
        <v>0</v>
      </c>
      <c r="R931" s="886">
        <f>J931+N931</f>
        <v>0</v>
      </c>
      <c r="S931" s="886" t="s">
        <v>706</v>
      </c>
      <c r="T931" s="888">
        <f>Q931</f>
        <v>0</v>
      </c>
    </row>
    <row r="932" spans="1:20" ht="15" hidden="1" customHeight="1">
      <c r="A932" s="901" t="s">
        <v>75</v>
      </c>
      <c r="B932" s="885" t="s">
        <v>706</v>
      </c>
      <c r="C932" s="886" t="s">
        <v>706</v>
      </c>
      <c r="D932" s="886" t="s">
        <v>706</v>
      </c>
      <c r="E932" s="891" t="s">
        <v>706</v>
      </c>
      <c r="F932" s="892" t="s">
        <v>706</v>
      </c>
      <c r="G932" s="892" t="s">
        <v>706</v>
      </c>
      <c r="H932" s="893" t="s">
        <v>706</v>
      </c>
      <c r="I932" s="889" t="s">
        <v>706</v>
      </c>
      <c r="J932" s="886" t="s">
        <v>706</v>
      </c>
      <c r="K932" s="886">
        <f>K936+K940+K944+K948+K952+K956+K960</f>
        <v>0</v>
      </c>
      <c r="L932" s="886">
        <f>K932</f>
        <v>0</v>
      </c>
      <c r="M932" s="886" t="s">
        <v>706</v>
      </c>
      <c r="N932" s="886" t="s">
        <v>706</v>
      </c>
      <c r="O932" s="886">
        <f>O936+O940+O944+O948+O952+O956+O960</f>
        <v>0</v>
      </c>
      <c r="P932" s="886">
        <f>O932</f>
        <v>0</v>
      </c>
      <c r="Q932" s="886" t="s">
        <v>706</v>
      </c>
      <c r="R932" s="886" t="s">
        <v>706</v>
      </c>
      <c r="S932" s="886">
        <f>K932+O932</f>
        <v>0</v>
      </c>
      <c r="T932" s="888">
        <f>S932</f>
        <v>0</v>
      </c>
    </row>
    <row r="933" spans="1:20" ht="18" hidden="1" customHeight="1">
      <c r="A933" s="902" t="s">
        <v>708</v>
      </c>
      <c r="B933" s="903"/>
      <c r="C933" s="886" t="e">
        <f>ROUND((Q933-R933)/H933/12,0)</f>
        <v>#DIV/0!</v>
      </c>
      <c r="D933" s="886" t="e">
        <f>ROUND(R933/F933/12,0)</f>
        <v>#DIV/0!</v>
      </c>
      <c r="E933" s="891">
        <f>E934+E935</f>
        <v>0</v>
      </c>
      <c r="F933" s="892">
        <f>F934+F935</f>
        <v>0</v>
      </c>
      <c r="G933" s="892">
        <f>G934+G935</f>
        <v>0</v>
      </c>
      <c r="H933" s="893">
        <f>IF(E933+G933=H934+H935,E933+G933, "CHYBA")</f>
        <v>0</v>
      </c>
      <c r="I933" s="904">
        <f>I934+I935</f>
        <v>0</v>
      </c>
      <c r="J933" s="905">
        <f>J934+J935</f>
        <v>0</v>
      </c>
      <c r="K933" s="905">
        <f>K936</f>
        <v>0</v>
      </c>
      <c r="L933" s="905">
        <f>IF(I933+K933=L934+L935+L936,I933+K933,"CHYBA")</f>
        <v>0</v>
      </c>
      <c r="M933" s="886">
        <f>M934+M935</f>
        <v>0</v>
      </c>
      <c r="N933" s="886">
        <f>N934+N935</f>
        <v>0</v>
      </c>
      <c r="O933" s="886">
        <f>O936</f>
        <v>0</v>
      </c>
      <c r="P933" s="886">
        <f>IF(M933+O933=P934+P935+P936,M933+O933,"CHYBA")</f>
        <v>0</v>
      </c>
      <c r="Q933" s="886">
        <f>Q934+Q935</f>
        <v>0</v>
      </c>
      <c r="R933" s="886">
        <f>R934+R935</f>
        <v>0</v>
      </c>
      <c r="S933" s="886">
        <f>S936</f>
        <v>0</v>
      </c>
      <c r="T933" s="888">
        <f>IF(Q933+S933=T934+T935+T936,Q933+S933,"CHYBA")</f>
        <v>0</v>
      </c>
    </row>
    <row r="934" spans="1:20" ht="15" hidden="1" customHeight="1">
      <c r="A934" s="901" t="s">
        <v>73</v>
      </c>
      <c r="B934" s="885" t="s">
        <v>706</v>
      </c>
      <c r="C934" s="886" t="e">
        <f>ROUND((Q934-R934)/H934/12,0)</f>
        <v>#DIV/0!</v>
      </c>
      <c r="D934" s="886" t="e">
        <f>ROUND(R934/F934/12,0)</f>
        <v>#DIV/0!</v>
      </c>
      <c r="E934" s="906"/>
      <c r="F934" s="907"/>
      <c r="G934" s="907"/>
      <c r="H934" s="888">
        <f>E934+G934</f>
        <v>0</v>
      </c>
      <c r="I934" s="908"/>
      <c r="J934" s="909"/>
      <c r="K934" s="905" t="s">
        <v>706</v>
      </c>
      <c r="L934" s="905">
        <f>I934</f>
        <v>0</v>
      </c>
      <c r="M934" s="909"/>
      <c r="N934" s="909"/>
      <c r="O934" s="886" t="s">
        <v>706</v>
      </c>
      <c r="P934" s="886">
        <f>M934</f>
        <v>0</v>
      </c>
      <c r="Q934" s="886">
        <f>I934+M934</f>
        <v>0</v>
      </c>
      <c r="R934" s="886">
        <f>J934+N934</f>
        <v>0</v>
      </c>
      <c r="S934" s="886" t="s">
        <v>706</v>
      </c>
      <c r="T934" s="888">
        <f>Q934</f>
        <v>0</v>
      </c>
    </row>
    <row r="935" spans="1:20" ht="15" hidden="1" customHeight="1">
      <c r="A935" s="901" t="s">
        <v>74</v>
      </c>
      <c r="B935" s="885" t="s">
        <v>706</v>
      </c>
      <c r="C935" s="886" t="e">
        <f>ROUND((Q935-R935)/H935/12,0)</f>
        <v>#DIV/0!</v>
      </c>
      <c r="D935" s="886" t="e">
        <f>ROUND(R935/F935/12,0)</f>
        <v>#DIV/0!</v>
      </c>
      <c r="E935" s="906"/>
      <c r="F935" s="907"/>
      <c r="G935" s="907"/>
      <c r="H935" s="888">
        <f>E935+G935</f>
        <v>0</v>
      </c>
      <c r="I935" s="908"/>
      <c r="J935" s="909"/>
      <c r="K935" s="905" t="s">
        <v>706</v>
      </c>
      <c r="L935" s="905">
        <f>I935</f>
        <v>0</v>
      </c>
      <c r="M935" s="909"/>
      <c r="N935" s="909"/>
      <c r="O935" s="886" t="s">
        <v>706</v>
      </c>
      <c r="P935" s="886">
        <f>M935</f>
        <v>0</v>
      </c>
      <c r="Q935" s="886">
        <f>I935+M935</f>
        <v>0</v>
      </c>
      <c r="R935" s="886">
        <f>J935+N935</f>
        <v>0</v>
      </c>
      <c r="S935" s="886" t="s">
        <v>706</v>
      </c>
      <c r="T935" s="888">
        <f>Q935</f>
        <v>0</v>
      </c>
    </row>
    <row r="936" spans="1:20" ht="15" hidden="1" customHeight="1">
      <c r="A936" s="901" t="s">
        <v>75</v>
      </c>
      <c r="B936" s="885" t="s">
        <v>706</v>
      </c>
      <c r="C936" s="886" t="s">
        <v>706</v>
      </c>
      <c r="D936" s="886" t="s">
        <v>706</v>
      </c>
      <c r="E936" s="891" t="s">
        <v>706</v>
      </c>
      <c r="F936" s="892" t="s">
        <v>706</v>
      </c>
      <c r="G936" s="892" t="s">
        <v>706</v>
      </c>
      <c r="H936" s="893" t="s">
        <v>706</v>
      </c>
      <c r="I936" s="889" t="s">
        <v>706</v>
      </c>
      <c r="J936" s="886" t="s">
        <v>706</v>
      </c>
      <c r="K936" s="909"/>
      <c r="L936" s="905">
        <f>K936</f>
        <v>0</v>
      </c>
      <c r="M936" s="886" t="s">
        <v>706</v>
      </c>
      <c r="N936" s="886" t="s">
        <v>706</v>
      </c>
      <c r="O936" s="909"/>
      <c r="P936" s="886">
        <f>O936</f>
        <v>0</v>
      </c>
      <c r="Q936" s="886" t="s">
        <v>706</v>
      </c>
      <c r="R936" s="886" t="s">
        <v>706</v>
      </c>
      <c r="S936" s="886">
        <f>K936+O936</f>
        <v>0</v>
      </c>
      <c r="T936" s="888">
        <f>S936</f>
        <v>0</v>
      </c>
    </row>
    <row r="937" spans="1:20" ht="18" hidden="1" customHeight="1">
      <c r="A937" s="902" t="s">
        <v>708</v>
      </c>
      <c r="B937" s="903"/>
      <c r="C937" s="886" t="e">
        <f>ROUND((Q937-R937)/H937/12,0)</f>
        <v>#DIV/0!</v>
      </c>
      <c r="D937" s="886" t="e">
        <f>ROUND(R937/F937/12,0)</f>
        <v>#DIV/0!</v>
      </c>
      <c r="E937" s="891">
        <f>E938+E939</f>
        <v>0</v>
      </c>
      <c r="F937" s="892">
        <f>F938+F939</f>
        <v>0</v>
      </c>
      <c r="G937" s="892">
        <f>G938+G939</f>
        <v>0</v>
      </c>
      <c r="H937" s="893">
        <f>IF(E937+G937=H938+H939,E937+G937, "CHYBA")</f>
        <v>0</v>
      </c>
      <c r="I937" s="889">
        <f>I938+I939</f>
        <v>0</v>
      </c>
      <c r="J937" s="886">
        <f t="shared" ref="J937" si="298">J938+J939</f>
        <v>0</v>
      </c>
      <c r="K937" s="886">
        <f>K940</f>
        <v>0</v>
      </c>
      <c r="L937" s="886">
        <f>IF(I937+K937=L938+L939+L940,I937+K937,"CHYBA")</f>
        <v>0</v>
      </c>
      <c r="M937" s="886">
        <f>M938+M939</f>
        <v>0</v>
      </c>
      <c r="N937" s="886">
        <f>N938+N939</f>
        <v>0</v>
      </c>
      <c r="O937" s="886">
        <f>O940</f>
        <v>0</v>
      </c>
      <c r="P937" s="886">
        <f>IF(M937+O937=P938+P939+P940,M937+O937,"CHYBA")</f>
        <v>0</v>
      </c>
      <c r="Q937" s="886">
        <f>Q938+Q939</f>
        <v>0</v>
      </c>
      <c r="R937" s="886">
        <f>R938+R939</f>
        <v>0</v>
      </c>
      <c r="S937" s="886">
        <f>S940</f>
        <v>0</v>
      </c>
      <c r="T937" s="888">
        <f>IF(Q937+S937=T938+T939+T940,Q937+S937,"CHYBA")</f>
        <v>0</v>
      </c>
    </row>
    <row r="938" spans="1:20" ht="15" hidden="1" customHeight="1">
      <c r="A938" s="901" t="s">
        <v>73</v>
      </c>
      <c r="B938" s="885" t="s">
        <v>706</v>
      </c>
      <c r="C938" s="886" t="e">
        <f>ROUND((Q938-R938)/H938/12,0)</f>
        <v>#DIV/0!</v>
      </c>
      <c r="D938" s="886" t="e">
        <f>ROUND(R938/F938/12,0)</f>
        <v>#DIV/0!</v>
      </c>
      <c r="E938" s="906"/>
      <c r="F938" s="907"/>
      <c r="G938" s="907"/>
      <c r="H938" s="888">
        <f>E938+G938</f>
        <v>0</v>
      </c>
      <c r="I938" s="908"/>
      <c r="J938" s="909"/>
      <c r="K938" s="886" t="s">
        <v>706</v>
      </c>
      <c r="L938" s="886">
        <f>I938</f>
        <v>0</v>
      </c>
      <c r="M938" s="909"/>
      <c r="N938" s="909"/>
      <c r="O938" s="886" t="s">
        <v>706</v>
      </c>
      <c r="P938" s="886">
        <f>M938</f>
        <v>0</v>
      </c>
      <c r="Q938" s="886">
        <f>I938+M938</f>
        <v>0</v>
      </c>
      <c r="R938" s="886">
        <f>J938+N938</f>
        <v>0</v>
      </c>
      <c r="S938" s="886" t="s">
        <v>706</v>
      </c>
      <c r="T938" s="888">
        <f>Q938</f>
        <v>0</v>
      </c>
    </row>
    <row r="939" spans="1:20" ht="15" hidden="1" customHeight="1">
      <c r="A939" s="901" t="s">
        <v>74</v>
      </c>
      <c r="B939" s="885" t="s">
        <v>706</v>
      </c>
      <c r="C939" s="886" t="e">
        <f>ROUND((Q939-R939)/H939/12,0)</f>
        <v>#DIV/0!</v>
      </c>
      <c r="D939" s="886" t="e">
        <f>ROUND(R939/F939/12,0)</f>
        <v>#DIV/0!</v>
      </c>
      <c r="E939" s="906"/>
      <c r="F939" s="907"/>
      <c r="G939" s="907"/>
      <c r="H939" s="888">
        <f>E939+G939</f>
        <v>0</v>
      </c>
      <c r="I939" s="908"/>
      <c r="J939" s="909"/>
      <c r="K939" s="886" t="s">
        <v>706</v>
      </c>
      <c r="L939" s="886">
        <f>I939</f>
        <v>0</v>
      </c>
      <c r="M939" s="909"/>
      <c r="N939" s="909"/>
      <c r="O939" s="886" t="s">
        <v>706</v>
      </c>
      <c r="P939" s="886">
        <f>M939</f>
        <v>0</v>
      </c>
      <c r="Q939" s="886">
        <f>I939+M939</f>
        <v>0</v>
      </c>
      <c r="R939" s="886">
        <f>J939+N939</f>
        <v>0</v>
      </c>
      <c r="S939" s="886" t="s">
        <v>706</v>
      </c>
      <c r="T939" s="888">
        <f>Q939</f>
        <v>0</v>
      </c>
    </row>
    <row r="940" spans="1:20" ht="15" hidden="1" customHeight="1">
      <c r="A940" s="901" t="s">
        <v>75</v>
      </c>
      <c r="B940" s="885" t="s">
        <v>706</v>
      </c>
      <c r="C940" s="886" t="s">
        <v>706</v>
      </c>
      <c r="D940" s="886" t="s">
        <v>706</v>
      </c>
      <c r="E940" s="891" t="s">
        <v>706</v>
      </c>
      <c r="F940" s="892" t="s">
        <v>706</v>
      </c>
      <c r="G940" s="892" t="s">
        <v>706</v>
      </c>
      <c r="H940" s="893" t="s">
        <v>706</v>
      </c>
      <c r="I940" s="889" t="s">
        <v>706</v>
      </c>
      <c r="J940" s="886" t="s">
        <v>706</v>
      </c>
      <c r="K940" s="909"/>
      <c r="L940" s="886">
        <f>K940</f>
        <v>0</v>
      </c>
      <c r="M940" s="886" t="s">
        <v>706</v>
      </c>
      <c r="N940" s="886" t="s">
        <v>706</v>
      </c>
      <c r="O940" s="909"/>
      <c r="P940" s="886">
        <f>O940</f>
        <v>0</v>
      </c>
      <c r="Q940" s="886" t="s">
        <v>706</v>
      </c>
      <c r="R940" s="886" t="s">
        <v>706</v>
      </c>
      <c r="S940" s="886">
        <f>K940+O940</f>
        <v>0</v>
      </c>
      <c r="T940" s="888">
        <f>S940</f>
        <v>0</v>
      </c>
    </row>
    <row r="941" spans="1:20" ht="18" hidden="1" customHeight="1">
      <c r="A941" s="902" t="s">
        <v>708</v>
      </c>
      <c r="B941" s="903"/>
      <c r="C941" s="886" t="e">
        <f>ROUND((Q941-R941)/H941/12,0)</f>
        <v>#DIV/0!</v>
      </c>
      <c r="D941" s="886" t="e">
        <f>ROUND(R941/F941/12,0)</f>
        <v>#DIV/0!</v>
      </c>
      <c r="E941" s="891">
        <f>E942+E943</f>
        <v>0</v>
      </c>
      <c r="F941" s="892">
        <f>F942+F943</f>
        <v>0</v>
      </c>
      <c r="G941" s="892">
        <f>G942+G943</f>
        <v>0</v>
      </c>
      <c r="H941" s="893">
        <f>IF(E941+G941=H942+H943,E941+G941, "CHYBA")</f>
        <v>0</v>
      </c>
      <c r="I941" s="889">
        <f>I942+I943</f>
        <v>0</v>
      </c>
      <c r="J941" s="886">
        <f t="shared" ref="J941" si="299">J942+J943</f>
        <v>0</v>
      </c>
      <c r="K941" s="886">
        <f>K944</f>
        <v>0</v>
      </c>
      <c r="L941" s="886">
        <f>IF(I941+K941=L942+L943+L944,I941+K941,"CHYBA")</f>
        <v>0</v>
      </c>
      <c r="M941" s="886">
        <f>M942+M943</f>
        <v>0</v>
      </c>
      <c r="N941" s="886">
        <f>N942+N943</f>
        <v>0</v>
      </c>
      <c r="O941" s="886">
        <f>O944</f>
        <v>0</v>
      </c>
      <c r="P941" s="886">
        <f>IF(M941+O941=P942+P943+P944,M941+O941,"CHYBA")</f>
        <v>0</v>
      </c>
      <c r="Q941" s="886">
        <f>Q942+Q943</f>
        <v>0</v>
      </c>
      <c r="R941" s="886">
        <f>R942+R943</f>
        <v>0</v>
      </c>
      <c r="S941" s="886">
        <f>S944</f>
        <v>0</v>
      </c>
      <c r="T941" s="888">
        <f>IF(Q941+S941=T942+T943+T944,Q941+S941,"CHYBA")</f>
        <v>0</v>
      </c>
    </row>
    <row r="942" spans="1:20" ht="15" hidden="1" customHeight="1">
      <c r="A942" s="901" t="s">
        <v>73</v>
      </c>
      <c r="B942" s="885" t="s">
        <v>706</v>
      </c>
      <c r="C942" s="886" t="e">
        <f>ROUND((Q942-R942)/H942/12,0)</f>
        <v>#DIV/0!</v>
      </c>
      <c r="D942" s="886" t="e">
        <f>ROUND(R942/F942/12,0)</f>
        <v>#DIV/0!</v>
      </c>
      <c r="E942" s="906"/>
      <c r="F942" s="907"/>
      <c r="G942" s="907"/>
      <c r="H942" s="888">
        <f>E942+G942</f>
        <v>0</v>
      </c>
      <c r="I942" s="908"/>
      <c r="J942" s="909"/>
      <c r="K942" s="886" t="s">
        <v>706</v>
      </c>
      <c r="L942" s="886">
        <f>I942</f>
        <v>0</v>
      </c>
      <c r="M942" s="909"/>
      <c r="N942" s="909"/>
      <c r="O942" s="886" t="s">
        <v>706</v>
      </c>
      <c r="P942" s="886">
        <f>M942</f>
        <v>0</v>
      </c>
      <c r="Q942" s="886">
        <f>I942+M942</f>
        <v>0</v>
      </c>
      <c r="R942" s="886">
        <f>J942+N942</f>
        <v>0</v>
      </c>
      <c r="S942" s="886" t="s">
        <v>706</v>
      </c>
      <c r="T942" s="888">
        <f>Q942</f>
        <v>0</v>
      </c>
    </row>
    <row r="943" spans="1:20" ht="15" hidden="1" customHeight="1">
      <c r="A943" s="901" t="s">
        <v>74</v>
      </c>
      <c r="B943" s="885" t="s">
        <v>706</v>
      </c>
      <c r="C943" s="886" t="e">
        <f>ROUND((Q943-R943)/H943/12,0)</f>
        <v>#DIV/0!</v>
      </c>
      <c r="D943" s="886" t="e">
        <f>ROUND(R943/F943/12,0)</f>
        <v>#DIV/0!</v>
      </c>
      <c r="E943" s="906"/>
      <c r="F943" s="907"/>
      <c r="G943" s="907"/>
      <c r="H943" s="888">
        <f>E943+G943</f>
        <v>0</v>
      </c>
      <c r="I943" s="908"/>
      <c r="J943" s="909"/>
      <c r="K943" s="886" t="s">
        <v>706</v>
      </c>
      <c r="L943" s="886">
        <f>I943</f>
        <v>0</v>
      </c>
      <c r="M943" s="909"/>
      <c r="N943" s="909"/>
      <c r="O943" s="886" t="s">
        <v>706</v>
      </c>
      <c r="P943" s="886">
        <f>M943</f>
        <v>0</v>
      </c>
      <c r="Q943" s="886">
        <f>I943+M943</f>
        <v>0</v>
      </c>
      <c r="R943" s="886">
        <f>J943+N943</f>
        <v>0</v>
      </c>
      <c r="S943" s="886" t="s">
        <v>706</v>
      </c>
      <c r="T943" s="888">
        <f>Q943</f>
        <v>0</v>
      </c>
    </row>
    <row r="944" spans="1:20" ht="15" hidden="1" customHeight="1">
      <c r="A944" s="901" t="s">
        <v>75</v>
      </c>
      <c r="B944" s="885" t="s">
        <v>706</v>
      </c>
      <c r="C944" s="886" t="s">
        <v>706</v>
      </c>
      <c r="D944" s="886" t="s">
        <v>706</v>
      </c>
      <c r="E944" s="891" t="s">
        <v>706</v>
      </c>
      <c r="F944" s="892" t="s">
        <v>706</v>
      </c>
      <c r="G944" s="892" t="s">
        <v>706</v>
      </c>
      <c r="H944" s="893" t="s">
        <v>706</v>
      </c>
      <c r="I944" s="889" t="s">
        <v>706</v>
      </c>
      <c r="J944" s="886" t="s">
        <v>706</v>
      </c>
      <c r="K944" s="909"/>
      <c r="L944" s="886">
        <f>K944</f>
        <v>0</v>
      </c>
      <c r="M944" s="886" t="s">
        <v>706</v>
      </c>
      <c r="N944" s="886" t="s">
        <v>706</v>
      </c>
      <c r="O944" s="909"/>
      <c r="P944" s="886">
        <f>O944</f>
        <v>0</v>
      </c>
      <c r="Q944" s="886" t="s">
        <v>706</v>
      </c>
      <c r="R944" s="886" t="s">
        <v>706</v>
      </c>
      <c r="S944" s="886">
        <f>K944+O944</f>
        <v>0</v>
      </c>
      <c r="T944" s="888">
        <f>S944</f>
        <v>0</v>
      </c>
    </row>
    <row r="945" spans="1:20" ht="18" hidden="1" customHeight="1">
      <c r="A945" s="902" t="s">
        <v>708</v>
      </c>
      <c r="B945" s="903"/>
      <c r="C945" s="886" t="e">
        <f>ROUND((Q945-R945)/H945/12,0)</f>
        <v>#DIV/0!</v>
      </c>
      <c r="D945" s="886" t="e">
        <f>ROUND(R945/F945/12,0)</f>
        <v>#DIV/0!</v>
      </c>
      <c r="E945" s="891">
        <f>E946+E947</f>
        <v>0</v>
      </c>
      <c r="F945" s="892">
        <f>F946+F947</f>
        <v>0</v>
      </c>
      <c r="G945" s="892">
        <f>G946+G947</f>
        <v>0</v>
      </c>
      <c r="H945" s="893">
        <f>IF(E945+G945=H946+H947,E945+G945, "CHYBA")</f>
        <v>0</v>
      </c>
      <c r="I945" s="889">
        <f>I946+I947</f>
        <v>0</v>
      </c>
      <c r="J945" s="886">
        <f t="shared" ref="J945" si="300">J946+J947</f>
        <v>0</v>
      </c>
      <c r="K945" s="886">
        <f>K948</f>
        <v>0</v>
      </c>
      <c r="L945" s="886">
        <f>IF(I945+K945=L946+L947+L948,I945+K945,"CHYBA")</f>
        <v>0</v>
      </c>
      <c r="M945" s="886">
        <f>M946+M947</f>
        <v>0</v>
      </c>
      <c r="N945" s="886">
        <f>N946+N947</f>
        <v>0</v>
      </c>
      <c r="O945" s="886">
        <f>O948</f>
        <v>0</v>
      </c>
      <c r="P945" s="886">
        <f>IF(M945+O945=P946+P947+P948,M945+O945,"CHYBA")</f>
        <v>0</v>
      </c>
      <c r="Q945" s="886">
        <f>Q946+Q947</f>
        <v>0</v>
      </c>
      <c r="R945" s="886">
        <f>R946+R947</f>
        <v>0</v>
      </c>
      <c r="S945" s="886">
        <f>S948</f>
        <v>0</v>
      </c>
      <c r="T945" s="888">
        <f>IF(Q945+S945=T946+T947+T948,Q945+S945,"CHYBA")</f>
        <v>0</v>
      </c>
    </row>
    <row r="946" spans="1:20" ht="15" hidden="1" customHeight="1">
      <c r="A946" s="901" t="s">
        <v>73</v>
      </c>
      <c r="B946" s="885" t="s">
        <v>706</v>
      </c>
      <c r="C946" s="886" t="e">
        <f>ROUND((Q946-R946)/H946/12,0)</f>
        <v>#DIV/0!</v>
      </c>
      <c r="D946" s="886" t="e">
        <f>ROUND(R946/F946/12,0)</f>
        <v>#DIV/0!</v>
      </c>
      <c r="E946" s="906"/>
      <c r="F946" s="907"/>
      <c r="G946" s="907"/>
      <c r="H946" s="888">
        <f>E946+G946</f>
        <v>0</v>
      </c>
      <c r="I946" s="908"/>
      <c r="J946" s="909"/>
      <c r="K946" s="886" t="s">
        <v>706</v>
      </c>
      <c r="L946" s="886">
        <f>I946</f>
        <v>0</v>
      </c>
      <c r="M946" s="909"/>
      <c r="N946" s="909"/>
      <c r="O946" s="886" t="s">
        <v>706</v>
      </c>
      <c r="P946" s="886">
        <f>M946</f>
        <v>0</v>
      </c>
      <c r="Q946" s="886">
        <f>I946+M946</f>
        <v>0</v>
      </c>
      <c r="R946" s="886">
        <f>J946+N946</f>
        <v>0</v>
      </c>
      <c r="S946" s="886" t="s">
        <v>706</v>
      </c>
      <c r="T946" s="888">
        <f>Q946</f>
        <v>0</v>
      </c>
    </row>
    <row r="947" spans="1:20" ht="15" hidden="1" customHeight="1">
      <c r="A947" s="901" t="s">
        <v>74</v>
      </c>
      <c r="B947" s="885" t="s">
        <v>706</v>
      </c>
      <c r="C947" s="886" t="e">
        <f>ROUND((Q947-R947)/H947/12,0)</f>
        <v>#DIV/0!</v>
      </c>
      <c r="D947" s="886" t="e">
        <f>ROUND(R947/F947/12,0)</f>
        <v>#DIV/0!</v>
      </c>
      <c r="E947" s="906"/>
      <c r="F947" s="907"/>
      <c r="G947" s="907"/>
      <c r="H947" s="888">
        <f>E947+G947</f>
        <v>0</v>
      </c>
      <c r="I947" s="908"/>
      <c r="J947" s="909"/>
      <c r="K947" s="886" t="s">
        <v>706</v>
      </c>
      <c r="L947" s="886">
        <f>I947</f>
        <v>0</v>
      </c>
      <c r="M947" s="909"/>
      <c r="N947" s="909"/>
      <c r="O947" s="886" t="s">
        <v>706</v>
      </c>
      <c r="P947" s="886">
        <f>M947</f>
        <v>0</v>
      </c>
      <c r="Q947" s="886">
        <f>I947+M947</f>
        <v>0</v>
      </c>
      <c r="R947" s="886">
        <f>J947+N947</f>
        <v>0</v>
      </c>
      <c r="S947" s="886" t="s">
        <v>706</v>
      </c>
      <c r="T947" s="888">
        <f>Q947</f>
        <v>0</v>
      </c>
    </row>
    <row r="948" spans="1:20" ht="15" hidden="1" customHeight="1">
      <c r="A948" s="901" t="s">
        <v>75</v>
      </c>
      <c r="B948" s="885" t="s">
        <v>706</v>
      </c>
      <c r="C948" s="886" t="s">
        <v>706</v>
      </c>
      <c r="D948" s="886" t="s">
        <v>706</v>
      </c>
      <c r="E948" s="891" t="s">
        <v>706</v>
      </c>
      <c r="F948" s="892" t="s">
        <v>706</v>
      </c>
      <c r="G948" s="892" t="s">
        <v>706</v>
      </c>
      <c r="H948" s="893" t="s">
        <v>706</v>
      </c>
      <c r="I948" s="889" t="s">
        <v>706</v>
      </c>
      <c r="J948" s="886" t="s">
        <v>706</v>
      </c>
      <c r="K948" s="909"/>
      <c r="L948" s="886">
        <f>K948</f>
        <v>0</v>
      </c>
      <c r="M948" s="886" t="s">
        <v>706</v>
      </c>
      <c r="N948" s="886" t="s">
        <v>706</v>
      </c>
      <c r="O948" s="909"/>
      <c r="P948" s="886">
        <f>O948</f>
        <v>0</v>
      </c>
      <c r="Q948" s="886" t="s">
        <v>706</v>
      </c>
      <c r="R948" s="886" t="s">
        <v>706</v>
      </c>
      <c r="S948" s="886">
        <f>K948+O948</f>
        <v>0</v>
      </c>
      <c r="T948" s="888">
        <f>S948</f>
        <v>0</v>
      </c>
    </row>
    <row r="949" spans="1:20" ht="18" hidden="1" customHeight="1">
      <c r="A949" s="902" t="s">
        <v>708</v>
      </c>
      <c r="B949" s="903"/>
      <c r="C949" s="886" t="e">
        <f>ROUND((Q949-R949)/H949/12,0)</f>
        <v>#DIV/0!</v>
      </c>
      <c r="D949" s="886" t="e">
        <f>ROUND(R949/F949/12,0)</f>
        <v>#DIV/0!</v>
      </c>
      <c r="E949" s="891">
        <f>E950+E951</f>
        <v>0</v>
      </c>
      <c r="F949" s="892">
        <f>F950+F951</f>
        <v>0</v>
      </c>
      <c r="G949" s="892">
        <f>G950+G951</f>
        <v>0</v>
      </c>
      <c r="H949" s="893">
        <f>IF(E949+G949=H950+H951,E949+G949, "CHYBA")</f>
        <v>0</v>
      </c>
      <c r="I949" s="889">
        <f>I950+I951</f>
        <v>0</v>
      </c>
      <c r="J949" s="886">
        <f t="shared" ref="J949" si="301">J950+J951</f>
        <v>0</v>
      </c>
      <c r="K949" s="886">
        <f>K952</f>
        <v>0</v>
      </c>
      <c r="L949" s="886">
        <f>IF(I949+K949=L950+L951+L952,I949+K949,"CHYBA")</f>
        <v>0</v>
      </c>
      <c r="M949" s="886">
        <f>M950+M951</f>
        <v>0</v>
      </c>
      <c r="N949" s="886">
        <f>N950+N951</f>
        <v>0</v>
      </c>
      <c r="O949" s="886">
        <f>O952</f>
        <v>0</v>
      </c>
      <c r="P949" s="886">
        <f>IF(M949+O949=P950+P951+P952,M949+O949,"CHYBA")</f>
        <v>0</v>
      </c>
      <c r="Q949" s="886">
        <f>Q950+Q951</f>
        <v>0</v>
      </c>
      <c r="R949" s="886">
        <f>R950+R951</f>
        <v>0</v>
      </c>
      <c r="S949" s="886">
        <f>S952</f>
        <v>0</v>
      </c>
      <c r="T949" s="888">
        <f>IF(Q949+S949=T950+T951+T952,Q949+S949,"CHYBA")</f>
        <v>0</v>
      </c>
    </row>
    <row r="950" spans="1:20" ht="15" hidden="1" customHeight="1">
      <c r="A950" s="901" t="s">
        <v>73</v>
      </c>
      <c r="B950" s="885" t="s">
        <v>706</v>
      </c>
      <c r="C950" s="886" t="e">
        <f>ROUND((Q950-R950)/H950/12,0)</f>
        <v>#DIV/0!</v>
      </c>
      <c r="D950" s="886" t="e">
        <f>ROUND(R950/F950/12,0)</f>
        <v>#DIV/0!</v>
      </c>
      <c r="E950" s="906"/>
      <c r="F950" s="907"/>
      <c r="G950" s="907"/>
      <c r="H950" s="888">
        <f>E950+G950</f>
        <v>0</v>
      </c>
      <c r="I950" s="908"/>
      <c r="J950" s="909"/>
      <c r="K950" s="886" t="s">
        <v>706</v>
      </c>
      <c r="L950" s="886">
        <f>I950</f>
        <v>0</v>
      </c>
      <c r="M950" s="909"/>
      <c r="N950" s="909"/>
      <c r="O950" s="886" t="s">
        <v>706</v>
      </c>
      <c r="P950" s="886">
        <f>M950</f>
        <v>0</v>
      </c>
      <c r="Q950" s="886">
        <f>I950+M950</f>
        <v>0</v>
      </c>
      <c r="R950" s="886">
        <f>J950+N950</f>
        <v>0</v>
      </c>
      <c r="S950" s="886" t="s">
        <v>706</v>
      </c>
      <c r="T950" s="888">
        <f>Q950</f>
        <v>0</v>
      </c>
    </row>
    <row r="951" spans="1:20" ht="15" hidden="1" customHeight="1">
      <c r="A951" s="901" t="s">
        <v>74</v>
      </c>
      <c r="B951" s="885" t="s">
        <v>706</v>
      </c>
      <c r="C951" s="886" t="e">
        <f>ROUND((Q951-R951)/H951/12,0)</f>
        <v>#DIV/0!</v>
      </c>
      <c r="D951" s="886" t="e">
        <f>ROUND(R951/F951/12,0)</f>
        <v>#DIV/0!</v>
      </c>
      <c r="E951" s="906"/>
      <c r="F951" s="907"/>
      <c r="G951" s="907"/>
      <c r="H951" s="888">
        <f>E951+G951</f>
        <v>0</v>
      </c>
      <c r="I951" s="908"/>
      <c r="J951" s="909"/>
      <c r="K951" s="886" t="s">
        <v>706</v>
      </c>
      <c r="L951" s="886">
        <f>I951</f>
        <v>0</v>
      </c>
      <c r="M951" s="909"/>
      <c r="N951" s="909"/>
      <c r="O951" s="886" t="s">
        <v>706</v>
      </c>
      <c r="P951" s="886">
        <f>M951</f>
        <v>0</v>
      </c>
      <c r="Q951" s="886">
        <f>I951+M951</f>
        <v>0</v>
      </c>
      <c r="R951" s="886">
        <f>J951+N951</f>
        <v>0</v>
      </c>
      <c r="S951" s="886" t="s">
        <v>706</v>
      </c>
      <c r="T951" s="888">
        <f>Q951</f>
        <v>0</v>
      </c>
    </row>
    <row r="952" spans="1:20" ht="15" hidden="1" customHeight="1">
      <c r="A952" s="901" t="s">
        <v>75</v>
      </c>
      <c r="B952" s="885" t="s">
        <v>706</v>
      </c>
      <c r="C952" s="886" t="s">
        <v>706</v>
      </c>
      <c r="D952" s="886" t="s">
        <v>706</v>
      </c>
      <c r="E952" s="891" t="s">
        <v>706</v>
      </c>
      <c r="F952" s="892" t="s">
        <v>706</v>
      </c>
      <c r="G952" s="892" t="s">
        <v>706</v>
      </c>
      <c r="H952" s="893" t="s">
        <v>706</v>
      </c>
      <c r="I952" s="889" t="s">
        <v>706</v>
      </c>
      <c r="J952" s="886" t="s">
        <v>706</v>
      </c>
      <c r="K952" s="909"/>
      <c r="L952" s="886">
        <f>K952</f>
        <v>0</v>
      </c>
      <c r="M952" s="886" t="s">
        <v>706</v>
      </c>
      <c r="N952" s="886" t="s">
        <v>706</v>
      </c>
      <c r="O952" s="909"/>
      <c r="P952" s="886">
        <f>O952</f>
        <v>0</v>
      </c>
      <c r="Q952" s="886" t="s">
        <v>706</v>
      </c>
      <c r="R952" s="886" t="s">
        <v>706</v>
      </c>
      <c r="S952" s="886">
        <f>K952+O952</f>
        <v>0</v>
      </c>
      <c r="T952" s="888">
        <f>S952</f>
        <v>0</v>
      </c>
    </row>
    <row r="953" spans="1:20" ht="18" hidden="1" customHeight="1">
      <c r="A953" s="902" t="s">
        <v>708</v>
      </c>
      <c r="B953" s="903"/>
      <c r="C953" s="886" t="e">
        <f>ROUND((Q953-R953)/H953/12,0)</f>
        <v>#DIV/0!</v>
      </c>
      <c r="D953" s="886" t="e">
        <f>ROUND(R953/F953/12,0)</f>
        <v>#DIV/0!</v>
      </c>
      <c r="E953" s="891">
        <f>E954+E955</f>
        <v>0</v>
      </c>
      <c r="F953" s="892">
        <f>F954+F955</f>
        <v>0</v>
      </c>
      <c r="G953" s="892">
        <f>G954+G955</f>
        <v>0</v>
      </c>
      <c r="H953" s="893">
        <f>IF(E953+G953=H954+H955,E953+G953, "CHYBA")</f>
        <v>0</v>
      </c>
      <c r="I953" s="889">
        <f>I954+I955</f>
        <v>0</v>
      </c>
      <c r="J953" s="886">
        <f t="shared" ref="J953" si="302">J954+J955</f>
        <v>0</v>
      </c>
      <c r="K953" s="886">
        <f>K956</f>
        <v>0</v>
      </c>
      <c r="L953" s="886">
        <f>IF(I953+K953=L954+L955+L956,I953+K953,"CHYBA")</f>
        <v>0</v>
      </c>
      <c r="M953" s="886">
        <f>M954+M955</f>
        <v>0</v>
      </c>
      <c r="N953" s="886">
        <f>N954+N955</f>
        <v>0</v>
      </c>
      <c r="O953" s="886">
        <f>O956</f>
        <v>0</v>
      </c>
      <c r="P953" s="886">
        <f>IF(M953+O953=P954+P955+P956,M953+O953,"CHYBA")</f>
        <v>0</v>
      </c>
      <c r="Q953" s="886">
        <f>Q954+Q955</f>
        <v>0</v>
      </c>
      <c r="R953" s="886">
        <f>R954+R955</f>
        <v>0</v>
      </c>
      <c r="S953" s="886">
        <f>S956</f>
        <v>0</v>
      </c>
      <c r="T953" s="888">
        <f>IF(Q953+S953=T954+T955+T956,Q953+S953,"CHYBA")</f>
        <v>0</v>
      </c>
    </row>
    <row r="954" spans="1:20" ht="15" hidden="1" customHeight="1">
      <c r="A954" s="901" t="s">
        <v>73</v>
      </c>
      <c r="B954" s="885" t="s">
        <v>706</v>
      </c>
      <c r="C954" s="886" t="e">
        <f>ROUND((Q954-R954)/H954/12,0)</f>
        <v>#DIV/0!</v>
      </c>
      <c r="D954" s="886" t="e">
        <f>ROUND(R954/F954/12,0)</f>
        <v>#DIV/0!</v>
      </c>
      <c r="E954" s="906"/>
      <c r="F954" s="907"/>
      <c r="G954" s="907"/>
      <c r="H954" s="888">
        <f>E954+G954</f>
        <v>0</v>
      </c>
      <c r="I954" s="908"/>
      <c r="J954" s="909"/>
      <c r="K954" s="886" t="s">
        <v>706</v>
      </c>
      <c r="L954" s="886">
        <f>I954</f>
        <v>0</v>
      </c>
      <c r="M954" s="909"/>
      <c r="N954" s="909"/>
      <c r="O954" s="886" t="s">
        <v>706</v>
      </c>
      <c r="P954" s="886">
        <f>M954</f>
        <v>0</v>
      </c>
      <c r="Q954" s="886">
        <f>I954+M954</f>
        <v>0</v>
      </c>
      <c r="R954" s="886">
        <f>J954+N954</f>
        <v>0</v>
      </c>
      <c r="S954" s="886" t="s">
        <v>706</v>
      </c>
      <c r="T954" s="888">
        <f>Q954</f>
        <v>0</v>
      </c>
    </row>
    <row r="955" spans="1:20" ht="15" hidden="1" customHeight="1">
      <c r="A955" s="901" t="s">
        <v>74</v>
      </c>
      <c r="B955" s="885" t="s">
        <v>706</v>
      </c>
      <c r="C955" s="886" t="e">
        <f>ROUND((Q955-R955)/H955/12,0)</f>
        <v>#DIV/0!</v>
      </c>
      <c r="D955" s="886" t="e">
        <f>ROUND(R955/F955/12,0)</f>
        <v>#DIV/0!</v>
      </c>
      <c r="E955" s="906"/>
      <c r="F955" s="907"/>
      <c r="G955" s="907"/>
      <c r="H955" s="888">
        <f>E955+G955</f>
        <v>0</v>
      </c>
      <c r="I955" s="908"/>
      <c r="J955" s="909"/>
      <c r="K955" s="886" t="s">
        <v>706</v>
      </c>
      <c r="L955" s="886">
        <f>I955</f>
        <v>0</v>
      </c>
      <c r="M955" s="909"/>
      <c r="N955" s="909"/>
      <c r="O955" s="886" t="s">
        <v>706</v>
      </c>
      <c r="P955" s="886">
        <f>M955</f>
        <v>0</v>
      </c>
      <c r="Q955" s="886">
        <f>I955+M955</f>
        <v>0</v>
      </c>
      <c r="R955" s="886">
        <f>J955+N955</f>
        <v>0</v>
      </c>
      <c r="S955" s="886" t="s">
        <v>706</v>
      </c>
      <c r="T955" s="888">
        <f>Q955</f>
        <v>0</v>
      </c>
    </row>
    <row r="956" spans="1:20" ht="15" hidden="1" customHeight="1">
      <c r="A956" s="901" t="s">
        <v>75</v>
      </c>
      <c r="B956" s="885" t="s">
        <v>706</v>
      </c>
      <c r="C956" s="886" t="s">
        <v>706</v>
      </c>
      <c r="D956" s="886" t="s">
        <v>706</v>
      </c>
      <c r="E956" s="891" t="s">
        <v>706</v>
      </c>
      <c r="F956" s="892" t="s">
        <v>706</v>
      </c>
      <c r="G956" s="892" t="s">
        <v>706</v>
      </c>
      <c r="H956" s="893" t="s">
        <v>706</v>
      </c>
      <c r="I956" s="889" t="s">
        <v>706</v>
      </c>
      <c r="J956" s="886" t="s">
        <v>706</v>
      </c>
      <c r="K956" s="909"/>
      <c r="L956" s="886">
        <f>K956</f>
        <v>0</v>
      </c>
      <c r="M956" s="886" t="s">
        <v>706</v>
      </c>
      <c r="N956" s="886" t="s">
        <v>706</v>
      </c>
      <c r="O956" s="909"/>
      <c r="P956" s="886">
        <f>O956</f>
        <v>0</v>
      </c>
      <c r="Q956" s="886" t="s">
        <v>706</v>
      </c>
      <c r="R956" s="886" t="s">
        <v>706</v>
      </c>
      <c r="S956" s="886">
        <f>K956+O956</f>
        <v>0</v>
      </c>
      <c r="T956" s="888">
        <f>S956</f>
        <v>0</v>
      </c>
    </row>
    <row r="957" spans="1:20" ht="18" hidden="1" customHeight="1">
      <c r="A957" s="902" t="s">
        <v>708</v>
      </c>
      <c r="B957" s="903"/>
      <c r="C957" s="886" t="e">
        <f>ROUND((Q957-R957)/H957/12,0)</f>
        <v>#DIV/0!</v>
      </c>
      <c r="D957" s="886" t="e">
        <f>ROUND(R957/F957/12,0)</f>
        <v>#DIV/0!</v>
      </c>
      <c r="E957" s="891">
        <f>E958+E959</f>
        <v>0</v>
      </c>
      <c r="F957" s="892">
        <f>F958+F959</f>
        <v>0</v>
      </c>
      <c r="G957" s="892">
        <f>G958+G959</f>
        <v>0</v>
      </c>
      <c r="H957" s="893">
        <f>IF(E957+G957=H958+H959,E957+G957, "CHYBA")</f>
        <v>0</v>
      </c>
      <c r="I957" s="889">
        <f>I958+I959</f>
        <v>0</v>
      </c>
      <c r="J957" s="886">
        <f t="shared" ref="J957" si="303">J958+J959</f>
        <v>0</v>
      </c>
      <c r="K957" s="886">
        <f>K960</f>
        <v>0</v>
      </c>
      <c r="L957" s="886">
        <f>IF(I957+K957=L958+L959+L960,I957+K957,"CHYBA")</f>
        <v>0</v>
      </c>
      <c r="M957" s="886">
        <f>M958+M959</f>
        <v>0</v>
      </c>
      <c r="N957" s="886">
        <f>N958+N959</f>
        <v>0</v>
      </c>
      <c r="O957" s="886">
        <f>O960</f>
        <v>0</v>
      </c>
      <c r="P957" s="886">
        <f>IF(M957+O957=P958+P959+P960,M957+O957,"CHYBA")</f>
        <v>0</v>
      </c>
      <c r="Q957" s="886">
        <f>Q958+Q959</f>
        <v>0</v>
      </c>
      <c r="R957" s="886">
        <f>R958+R959</f>
        <v>0</v>
      </c>
      <c r="S957" s="886">
        <f>S960</f>
        <v>0</v>
      </c>
      <c r="T957" s="888">
        <f>IF(Q957+S957=T958+T959+T960,Q957+S957,"CHYBA")</f>
        <v>0</v>
      </c>
    </row>
    <row r="958" spans="1:20" ht="15" hidden="1" customHeight="1">
      <c r="A958" s="901" t="s">
        <v>73</v>
      </c>
      <c r="B958" s="885" t="s">
        <v>706</v>
      </c>
      <c r="C958" s="886" t="e">
        <f>ROUND((Q958-R958)/H958/12,0)</f>
        <v>#DIV/0!</v>
      </c>
      <c r="D958" s="886" t="e">
        <f>ROUND(R958/F958/12,0)</f>
        <v>#DIV/0!</v>
      </c>
      <c r="E958" s="906"/>
      <c r="F958" s="907"/>
      <c r="G958" s="907"/>
      <c r="H958" s="888">
        <f>E958+G958</f>
        <v>0</v>
      </c>
      <c r="I958" s="908"/>
      <c r="J958" s="909"/>
      <c r="K958" s="886" t="s">
        <v>706</v>
      </c>
      <c r="L958" s="886">
        <f>I958</f>
        <v>0</v>
      </c>
      <c r="M958" s="909"/>
      <c r="N958" s="909"/>
      <c r="O958" s="886" t="s">
        <v>706</v>
      </c>
      <c r="P958" s="886">
        <f>M958</f>
        <v>0</v>
      </c>
      <c r="Q958" s="886">
        <f>I958+M958</f>
        <v>0</v>
      </c>
      <c r="R958" s="886">
        <f>J958+N958</f>
        <v>0</v>
      </c>
      <c r="S958" s="886" t="s">
        <v>706</v>
      </c>
      <c r="T958" s="888">
        <f>Q958</f>
        <v>0</v>
      </c>
    </row>
    <row r="959" spans="1:20" ht="15" hidden="1" customHeight="1">
      <c r="A959" s="901" t="s">
        <v>74</v>
      </c>
      <c r="B959" s="885" t="s">
        <v>706</v>
      </c>
      <c r="C959" s="886" t="e">
        <f>ROUND((Q959-R959)/H959/12,0)</f>
        <v>#DIV/0!</v>
      </c>
      <c r="D959" s="886" t="e">
        <f>ROUND(R959/F959/12,0)</f>
        <v>#DIV/0!</v>
      </c>
      <c r="E959" s="906"/>
      <c r="F959" s="907"/>
      <c r="G959" s="907"/>
      <c r="H959" s="888">
        <f>E959+G959</f>
        <v>0</v>
      </c>
      <c r="I959" s="908"/>
      <c r="J959" s="909"/>
      <c r="K959" s="886" t="s">
        <v>706</v>
      </c>
      <c r="L959" s="886">
        <f>I959</f>
        <v>0</v>
      </c>
      <c r="M959" s="909"/>
      <c r="N959" s="909"/>
      <c r="O959" s="886" t="s">
        <v>706</v>
      </c>
      <c r="P959" s="886">
        <f>M959</f>
        <v>0</v>
      </c>
      <c r="Q959" s="886">
        <f>I959+M959</f>
        <v>0</v>
      </c>
      <c r="R959" s="886">
        <f>J959+N959</f>
        <v>0</v>
      </c>
      <c r="S959" s="886" t="s">
        <v>706</v>
      </c>
      <c r="T959" s="888">
        <f>Q959</f>
        <v>0</v>
      </c>
    </row>
    <row r="960" spans="1:20" ht="15.75" hidden="1" customHeight="1" thickBot="1">
      <c r="A960" s="918" t="s">
        <v>75</v>
      </c>
      <c r="B960" s="919" t="s">
        <v>706</v>
      </c>
      <c r="C960" s="920" t="s">
        <v>706</v>
      </c>
      <c r="D960" s="920" t="s">
        <v>706</v>
      </c>
      <c r="E960" s="921" t="s">
        <v>706</v>
      </c>
      <c r="F960" s="922" t="s">
        <v>706</v>
      </c>
      <c r="G960" s="922" t="s">
        <v>706</v>
      </c>
      <c r="H960" s="923" t="s">
        <v>706</v>
      </c>
      <c r="I960" s="924" t="s">
        <v>706</v>
      </c>
      <c r="J960" s="920" t="s">
        <v>706</v>
      </c>
      <c r="K960" s="925"/>
      <c r="L960" s="920">
        <f>K960</f>
        <v>0</v>
      </c>
      <c r="M960" s="920" t="s">
        <v>706</v>
      </c>
      <c r="N960" s="920" t="s">
        <v>706</v>
      </c>
      <c r="O960" s="925"/>
      <c r="P960" s="920">
        <f>O960</f>
        <v>0</v>
      </c>
      <c r="Q960" s="920" t="s">
        <v>706</v>
      </c>
      <c r="R960" s="920" t="s">
        <v>706</v>
      </c>
      <c r="S960" s="920">
        <f>K960+O960</f>
        <v>0</v>
      </c>
      <c r="T960" s="926">
        <f>S960</f>
        <v>0</v>
      </c>
    </row>
    <row r="961" spans="1:20" ht="15.75" hidden="1" customHeight="1">
      <c r="A961" s="895" t="s">
        <v>716</v>
      </c>
      <c r="B961" s="896" t="s">
        <v>706</v>
      </c>
      <c r="C961" s="897" t="e">
        <f>ROUND((Q961-R961)/H961/12,0)</f>
        <v>#DIV/0!</v>
      </c>
      <c r="D961" s="897" t="e">
        <f>ROUND(R961/F961/12,0)</f>
        <v>#DIV/0!</v>
      </c>
      <c r="E961" s="898">
        <f>E962+E963</f>
        <v>0</v>
      </c>
      <c r="F961" s="897">
        <f>F962+F963</f>
        <v>0</v>
      </c>
      <c r="G961" s="897">
        <f>G962+G963</f>
        <v>0</v>
      </c>
      <c r="H961" s="899">
        <f>IF(E961+G961=H962+H963,E961+G961, "CHYBA")</f>
        <v>0</v>
      </c>
      <c r="I961" s="900">
        <f>I962+I963</f>
        <v>0</v>
      </c>
      <c r="J961" s="897">
        <f t="shared" ref="J961" si="304">J962+J963</f>
        <v>0</v>
      </c>
      <c r="K961" s="897">
        <f>K964</f>
        <v>0</v>
      </c>
      <c r="L961" s="897">
        <f>IF(I961+K961=L962+L963+L964,I961+K961,"CHYBA")</f>
        <v>0</v>
      </c>
      <c r="M961" s="897">
        <f>M962+M963</f>
        <v>0</v>
      </c>
      <c r="N961" s="897">
        <f>N962+N963</f>
        <v>0</v>
      </c>
      <c r="O961" s="897">
        <f>O964</f>
        <v>0</v>
      </c>
      <c r="P961" s="897">
        <f>IF(M961+O961=P962+P963+P964,M961+O961,"CHYBA")</f>
        <v>0</v>
      </c>
      <c r="Q961" s="897">
        <f>Q962+Q963</f>
        <v>0</v>
      </c>
      <c r="R961" s="897">
        <f>R962+R963</f>
        <v>0</v>
      </c>
      <c r="S961" s="897">
        <f>S964</f>
        <v>0</v>
      </c>
      <c r="T961" s="899">
        <f>IF(Q961+S961=T962+T963+T964,Q961+S961,"CHYBA")</f>
        <v>0</v>
      </c>
    </row>
    <row r="962" spans="1:20" ht="15" hidden="1" customHeight="1">
      <c r="A962" s="901" t="s">
        <v>73</v>
      </c>
      <c r="B962" s="885" t="s">
        <v>706</v>
      </c>
      <c r="C962" s="886" t="e">
        <f>ROUND((Q962-R962)/H962/12,0)</f>
        <v>#DIV/0!</v>
      </c>
      <c r="D962" s="886" t="e">
        <f>ROUND(R962/F962/12,0)</f>
        <v>#DIV/0!</v>
      </c>
      <c r="E962" s="887">
        <f>E966+E970+E974+E978+E982+E986+E990</f>
        <v>0</v>
      </c>
      <c r="F962" s="886">
        <f>F966+F970+F974+F978+F982+F986+F990</f>
        <v>0</v>
      </c>
      <c r="G962" s="886">
        <f>G966+G970+G974+G978+G982+G986+G990</f>
        <v>0</v>
      </c>
      <c r="H962" s="888">
        <f>E962+G962</f>
        <v>0</v>
      </c>
      <c r="I962" s="889">
        <f>I966+I970+I974+I978+I982+I986+I990</f>
        <v>0</v>
      </c>
      <c r="J962" s="886">
        <f t="shared" ref="J962:J963" si="305">J966+J970+J974+J978+J982+J986+J990</f>
        <v>0</v>
      </c>
      <c r="K962" s="886" t="s">
        <v>706</v>
      </c>
      <c r="L962" s="886">
        <f>I962</f>
        <v>0</v>
      </c>
      <c r="M962" s="886">
        <f>M966+M970+M974+M978+M982+M986+M990</f>
        <v>0</v>
      </c>
      <c r="N962" s="886">
        <f t="shared" ref="N962:N963" si="306">N966+N970+N974+N978+N982+N986+N990</f>
        <v>0</v>
      </c>
      <c r="O962" s="886" t="s">
        <v>706</v>
      </c>
      <c r="P962" s="886">
        <f>M962</f>
        <v>0</v>
      </c>
      <c r="Q962" s="886">
        <f>I962+M962</f>
        <v>0</v>
      </c>
      <c r="R962" s="886">
        <f>J962+N962</f>
        <v>0</v>
      </c>
      <c r="S962" s="886" t="s">
        <v>706</v>
      </c>
      <c r="T962" s="888">
        <f>Q962</f>
        <v>0</v>
      </c>
    </row>
    <row r="963" spans="1:20" ht="15" hidden="1" customHeight="1">
      <c r="A963" s="901" t="s">
        <v>74</v>
      </c>
      <c r="B963" s="885" t="s">
        <v>706</v>
      </c>
      <c r="C963" s="886" t="e">
        <f>ROUND((Q963-R963)/H963/12,0)</f>
        <v>#DIV/0!</v>
      </c>
      <c r="D963" s="886" t="e">
        <f>ROUND(R963/F963/12,0)</f>
        <v>#DIV/0!</v>
      </c>
      <c r="E963" s="887">
        <f>E967+E971+E975+E979+E983+E987+E991</f>
        <v>0</v>
      </c>
      <c r="F963" s="886">
        <f t="shared" ref="F963:G963" si="307">F967+F971+F975+F979+F983+F987+F991</f>
        <v>0</v>
      </c>
      <c r="G963" s="886">
        <f t="shared" si="307"/>
        <v>0</v>
      </c>
      <c r="H963" s="888">
        <f>E963+G963</f>
        <v>0</v>
      </c>
      <c r="I963" s="889">
        <f>I967+I971+I975+I979+I983+I987+I991</f>
        <v>0</v>
      </c>
      <c r="J963" s="886">
        <f t="shared" si="305"/>
        <v>0</v>
      </c>
      <c r="K963" s="886" t="s">
        <v>706</v>
      </c>
      <c r="L963" s="886">
        <f>I963</f>
        <v>0</v>
      </c>
      <c r="M963" s="886">
        <f>M967+M971+M975+M979+M983+M987+M991</f>
        <v>0</v>
      </c>
      <c r="N963" s="886">
        <f t="shared" si="306"/>
        <v>0</v>
      </c>
      <c r="O963" s="886" t="s">
        <v>706</v>
      </c>
      <c r="P963" s="886">
        <f>M963</f>
        <v>0</v>
      </c>
      <c r="Q963" s="886">
        <f>I963+M963</f>
        <v>0</v>
      </c>
      <c r="R963" s="886">
        <f>J963+N963</f>
        <v>0</v>
      </c>
      <c r="S963" s="886" t="s">
        <v>706</v>
      </c>
      <c r="T963" s="888">
        <f>Q963</f>
        <v>0</v>
      </c>
    </row>
    <row r="964" spans="1:20" ht="15" hidden="1" customHeight="1">
      <c r="A964" s="901" t="s">
        <v>75</v>
      </c>
      <c r="B964" s="885" t="s">
        <v>706</v>
      </c>
      <c r="C964" s="886" t="s">
        <v>706</v>
      </c>
      <c r="D964" s="886" t="s">
        <v>706</v>
      </c>
      <c r="E964" s="891" t="s">
        <v>706</v>
      </c>
      <c r="F964" s="892" t="s">
        <v>706</v>
      </c>
      <c r="G964" s="892" t="s">
        <v>706</v>
      </c>
      <c r="H964" s="893" t="s">
        <v>706</v>
      </c>
      <c r="I964" s="889" t="s">
        <v>706</v>
      </c>
      <c r="J964" s="886" t="s">
        <v>706</v>
      </c>
      <c r="K964" s="886">
        <f>K968+K972+K976+K980+K984+K988+K992</f>
        <v>0</v>
      </c>
      <c r="L964" s="886">
        <f>K964</f>
        <v>0</v>
      </c>
      <c r="M964" s="886" t="s">
        <v>706</v>
      </c>
      <c r="N964" s="886" t="s">
        <v>706</v>
      </c>
      <c r="O964" s="886">
        <f>O968+O972+O976+O980+O984+O988+O992</f>
        <v>0</v>
      </c>
      <c r="P964" s="886">
        <f>O964</f>
        <v>0</v>
      </c>
      <c r="Q964" s="886" t="s">
        <v>706</v>
      </c>
      <c r="R964" s="886" t="s">
        <v>706</v>
      </c>
      <c r="S964" s="886">
        <f>K964+O964</f>
        <v>0</v>
      </c>
      <c r="T964" s="888">
        <f>S964</f>
        <v>0</v>
      </c>
    </row>
    <row r="965" spans="1:20" ht="18" hidden="1" customHeight="1">
      <c r="A965" s="902" t="s">
        <v>708</v>
      </c>
      <c r="B965" s="903"/>
      <c r="C965" s="886" t="e">
        <f>ROUND((Q965-R965)/H965/12,0)</f>
        <v>#DIV/0!</v>
      </c>
      <c r="D965" s="886" t="e">
        <f>ROUND(R965/F965/12,0)</f>
        <v>#DIV/0!</v>
      </c>
      <c r="E965" s="891">
        <f>E966+E967</f>
        <v>0</v>
      </c>
      <c r="F965" s="892">
        <f>F966+F967</f>
        <v>0</v>
      </c>
      <c r="G965" s="892">
        <f>G966+G967</f>
        <v>0</v>
      </c>
      <c r="H965" s="893">
        <f>IF(E965+G965=H966+H967,E965+G965, "CHYBA")</f>
        <v>0</v>
      </c>
      <c r="I965" s="904">
        <f>I966+I967</f>
        <v>0</v>
      </c>
      <c r="J965" s="905">
        <f>J966+J967</f>
        <v>0</v>
      </c>
      <c r="K965" s="905">
        <f>K968</f>
        <v>0</v>
      </c>
      <c r="L965" s="905">
        <f>IF(I965+K965=L966+L967+L968,I965+K965,"CHYBA")</f>
        <v>0</v>
      </c>
      <c r="M965" s="886">
        <f>M966+M967</f>
        <v>0</v>
      </c>
      <c r="N965" s="886">
        <f>N966+N967</f>
        <v>0</v>
      </c>
      <c r="O965" s="886">
        <f>O968</f>
        <v>0</v>
      </c>
      <c r="P965" s="886">
        <f>IF(M965+O965=P966+P967+P968,M965+O965,"CHYBA")</f>
        <v>0</v>
      </c>
      <c r="Q965" s="886">
        <f>Q966+Q967</f>
        <v>0</v>
      </c>
      <c r="R965" s="886">
        <f>R966+R967</f>
        <v>0</v>
      </c>
      <c r="S965" s="886">
        <f>S968</f>
        <v>0</v>
      </c>
      <c r="T965" s="888">
        <f>IF(Q965+S965=T966+T967+T968,Q965+S965,"CHYBA")</f>
        <v>0</v>
      </c>
    </row>
    <row r="966" spans="1:20" ht="15" hidden="1" customHeight="1">
      <c r="A966" s="901" t="s">
        <v>73</v>
      </c>
      <c r="B966" s="885" t="s">
        <v>706</v>
      </c>
      <c r="C966" s="886" t="e">
        <f>ROUND((Q966-R966)/H966/12,0)</f>
        <v>#DIV/0!</v>
      </c>
      <c r="D966" s="886" t="e">
        <f>ROUND(R966/F966/12,0)</f>
        <v>#DIV/0!</v>
      </c>
      <c r="E966" s="906"/>
      <c r="F966" s="907"/>
      <c r="G966" s="907"/>
      <c r="H966" s="888">
        <f>E966+G966</f>
        <v>0</v>
      </c>
      <c r="I966" s="908"/>
      <c r="J966" s="909"/>
      <c r="K966" s="905" t="s">
        <v>706</v>
      </c>
      <c r="L966" s="905">
        <f>I966</f>
        <v>0</v>
      </c>
      <c r="M966" s="909"/>
      <c r="N966" s="909"/>
      <c r="O966" s="886" t="s">
        <v>706</v>
      </c>
      <c r="P966" s="886">
        <f>M966</f>
        <v>0</v>
      </c>
      <c r="Q966" s="886">
        <f>I966+M966</f>
        <v>0</v>
      </c>
      <c r="R966" s="886">
        <f>J966+N966</f>
        <v>0</v>
      </c>
      <c r="S966" s="886" t="s">
        <v>706</v>
      </c>
      <c r="T966" s="888">
        <f>Q966</f>
        <v>0</v>
      </c>
    </row>
    <row r="967" spans="1:20" ht="15" hidden="1" customHeight="1">
      <c r="A967" s="901" t="s">
        <v>74</v>
      </c>
      <c r="B967" s="885" t="s">
        <v>706</v>
      </c>
      <c r="C967" s="886" t="e">
        <f>ROUND((Q967-R967)/H967/12,0)</f>
        <v>#DIV/0!</v>
      </c>
      <c r="D967" s="886" t="e">
        <f>ROUND(R967/F967/12,0)</f>
        <v>#DIV/0!</v>
      </c>
      <c r="E967" s="906"/>
      <c r="F967" s="907"/>
      <c r="G967" s="907"/>
      <c r="H967" s="888">
        <f>E967+G967</f>
        <v>0</v>
      </c>
      <c r="I967" s="908"/>
      <c r="J967" s="909"/>
      <c r="K967" s="905" t="s">
        <v>706</v>
      </c>
      <c r="L967" s="905">
        <f>I967</f>
        <v>0</v>
      </c>
      <c r="M967" s="909"/>
      <c r="N967" s="909"/>
      <c r="O967" s="886" t="s">
        <v>706</v>
      </c>
      <c r="P967" s="886">
        <f>M967</f>
        <v>0</v>
      </c>
      <c r="Q967" s="886">
        <f>I967+M967</f>
        <v>0</v>
      </c>
      <c r="R967" s="886">
        <f>J967+N967</f>
        <v>0</v>
      </c>
      <c r="S967" s="886" t="s">
        <v>706</v>
      </c>
      <c r="T967" s="888">
        <f>Q967</f>
        <v>0</v>
      </c>
    </row>
    <row r="968" spans="1:20" ht="15" hidden="1" customHeight="1">
      <c r="A968" s="901" t="s">
        <v>75</v>
      </c>
      <c r="B968" s="885" t="s">
        <v>706</v>
      </c>
      <c r="C968" s="886" t="s">
        <v>706</v>
      </c>
      <c r="D968" s="886" t="s">
        <v>706</v>
      </c>
      <c r="E968" s="891" t="s">
        <v>706</v>
      </c>
      <c r="F968" s="892" t="s">
        <v>706</v>
      </c>
      <c r="G968" s="892" t="s">
        <v>706</v>
      </c>
      <c r="H968" s="893" t="s">
        <v>706</v>
      </c>
      <c r="I968" s="889" t="s">
        <v>706</v>
      </c>
      <c r="J968" s="886" t="s">
        <v>706</v>
      </c>
      <c r="K968" s="909"/>
      <c r="L968" s="905">
        <f>K968</f>
        <v>0</v>
      </c>
      <c r="M968" s="886" t="s">
        <v>706</v>
      </c>
      <c r="N968" s="886" t="s">
        <v>706</v>
      </c>
      <c r="O968" s="909"/>
      <c r="P968" s="886">
        <f>O968</f>
        <v>0</v>
      </c>
      <c r="Q968" s="886" t="s">
        <v>706</v>
      </c>
      <c r="R968" s="886" t="s">
        <v>706</v>
      </c>
      <c r="S968" s="886">
        <f>K968+O968</f>
        <v>0</v>
      </c>
      <c r="T968" s="888">
        <f>S968</f>
        <v>0</v>
      </c>
    </row>
    <row r="969" spans="1:20" ht="18" hidden="1" customHeight="1">
      <c r="A969" s="902" t="s">
        <v>708</v>
      </c>
      <c r="B969" s="903"/>
      <c r="C969" s="886" t="e">
        <f>ROUND((Q969-R969)/H969/12,0)</f>
        <v>#DIV/0!</v>
      </c>
      <c r="D969" s="886" t="e">
        <f>ROUND(R969/F969/12,0)</f>
        <v>#DIV/0!</v>
      </c>
      <c r="E969" s="891">
        <f>E970+E971</f>
        <v>0</v>
      </c>
      <c r="F969" s="892">
        <f>F970+F971</f>
        <v>0</v>
      </c>
      <c r="G969" s="892">
        <f>G970+G971</f>
        <v>0</v>
      </c>
      <c r="H969" s="893">
        <f>IF(E969+G969=H970+H971,E969+G969, "CHYBA")</f>
        <v>0</v>
      </c>
      <c r="I969" s="889">
        <f>I970+I971</f>
        <v>0</v>
      </c>
      <c r="J969" s="886">
        <f t="shared" ref="J969" si="308">J970+J971</f>
        <v>0</v>
      </c>
      <c r="K969" s="886">
        <f>K972</f>
        <v>0</v>
      </c>
      <c r="L969" s="886">
        <f>IF(I969+K969=L970+L971+L972,I969+K969,"CHYBA")</f>
        <v>0</v>
      </c>
      <c r="M969" s="886">
        <f>M970+M971</f>
        <v>0</v>
      </c>
      <c r="N969" s="886">
        <f>N970+N971</f>
        <v>0</v>
      </c>
      <c r="O969" s="886">
        <f>O972</f>
        <v>0</v>
      </c>
      <c r="P969" s="886">
        <f>IF(M969+O969=P970+P971+P972,M969+O969,"CHYBA")</f>
        <v>0</v>
      </c>
      <c r="Q969" s="886">
        <f>Q970+Q971</f>
        <v>0</v>
      </c>
      <c r="R969" s="886">
        <f>R970+R971</f>
        <v>0</v>
      </c>
      <c r="S969" s="886">
        <f>S972</f>
        <v>0</v>
      </c>
      <c r="T969" s="888">
        <f>IF(Q969+S969=T970+T971+T972,Q969+S969,"CHYBA")</f>
        <v>0</v>
      </c>
    </row>
    <row r="970" spans="1:20" ht="15" hidden="1" customHeight="1">
      <c r="A970" s="901" t="s">
        <v>73</v>
      </c>
      <c r="B970" s="885" t="s">
        <v>706</v>
      </c>
      <c r="C970" s="886" t="e">
        <f>ROUND((Q970-R970)/H970/12,0)</f>
        <v>#DIV/0!</v>
      </c>
      <c r="D970" s="886" t="e">
        <f>ROUND(R970/F970/12,0)</f>
        <v>#DIV/0!</v>
      </c>
      <c r="E970" s="906"/>
      <c r="F970" s="907"/>
      <c r="G970" s="907"/>
      <c r="H970" s="888">
        <f>E970+G970</f>
        <v>0</v>
      </c>
      <c r="I970" s="908"/>
      <c r="J970" s="909"/>
      <c r="K970" s="886" t="s">
        <v>706</v>
      </c>
      <c r="L970" s="886">
        <f>I970</f>
        <v>0</v>
      </c>
      <c r="M970" s="909"/>
      <c r="N970" s="909"/>
      <c r="O970" s="886" t="s">
        <v>706</v>
      </c>
      <c r="P970" s="886">
        <f>M970</f>
        <v>0</v>
      </c>
      <c r="Q970" s="886">
        <f>I970+M970</f>
        <v>0</v>
      </c>
      <c r="R970" s="886">
        <f>J970+N970</f>
        <v>0</v>
      </c>
      <c r="S970" s="886" t="s">
        <v>706</v>
      </c>
      <c r="T970" s="888">
        <f>Q970</f>
        <v>0</v>
      </c>
    </row>
    <row r="971" spans="1:20" ht="15" hidden="1" customHeight="1">
      <c r="A971" s="901" t="s">
        <v>74</v>
      </c>
      <c r="B971" s="885" t="s">
        <v>706</v>
      </c>
      <c r="C971" s="886" t="e">
        <f>ROUND((Q971-R971)/H971/12,0)</f>
        <v>#DIV/0!</v>
      </c>
      <c r="D971" s="886" t="e">
        <f>ROUND(R971/F971/12,0)</f>
        <v>#DIV/0!</v>
      </c>
      <c r="E971" s="906"/>
      <c r="F971" s="907"/>
      <c r="G971" s="907"/>
      <c r="H971" s="888">
        <f>E971+G971</f>
        <v>0</v>
      </c>
      <c r="I971" s="908"/>
      <c r="J971" s="909"/>
      <c r="K971" s="886" t="s">
        <v>706</v>
      </c>
      <c r="L971" s="886">
        <f>I971</f>
        <v>0</v>
      </c>
      <c r="M971" s="909"/>
      <c r="N971" s="909"/>
      <c r="O971" s="886" t="s">
        <v>706</v>
      </c>
      <c r="P971" s="886">
        <f>M971</f>
        <v>0</v>
      </c>
      <c r="Q971" s="886">
        <f>I971+M971</f>
        <v>0</v>
      </c>
      <c r="R971" s="886">
        <f>J971+N971</f>
        <v>0</v>
      </c>
      <c r="S971" s="886" t="s">
        <v>706</v>
      </c>
      <c r="T971" s="888">
        <f>Q971</f>
        <v>0</v>
      </c>
    </row>
    <row r="972" spans="1:20" ht="15" hidden="1" customHeight="1">
      <c r="A972" s="901" t="s">
        <v>75</v>
      </c>
      <c r="B972" s="885" t="s">
        <v>706</v>
      </c>
      <c r="C972" s="886" t="s">
        <v>706</v>
      </c>
      <c r="D972" s="886" t="s">
        <v>706</v>
      </c>
      <c r="E972" s="891" t="s">
        <v>706</v>
      </c>
      <c r="F972" s="892" t="s">
        <v>706</v>
      </c>
      <c r="G972" s="892" t="s">
        <v>706</v>
      </c>
      <c r="H972" s="893" t="s">
        <v>706</v>
      </c>
      <c r="I972" s="889" t="s">
        <v>706</v>
      </c>
      <c r="J972" s="886" t="s">
        <v>706</v>
      </c>
      <c r="K972" s="909"/>
      <c r="L972" s="886">
        <f>K972</f>
        <v>0</v>
      </c>
      <c r="M972" s="886" t="s">
        <v>706</v>
      </c>
      <c r="N972" s="886" t="s">
        <v>706</v>
      </c>
      <c r="O972" s="909"/>
      <c r="P972" s="886">
        <f>O972</f>
        <v>0</v>
      </c>
      <c r="Q972" s="886" t="s">
        <v>706</v>
      </c>
      <c r="R972" s="886" t="s">
        <v>706</v>
      </c>
      <c r="S972" s="886">
        <f>K972+O972</f>
        <v>0</v>
      </c>
      <c r="T972" s="888">
        <f>S972</f>
        <v>0</v>
      </c>
    </row>
    <row r="973" spans="1:20" ht="18" hidden="1" customHeight="1">
      <c r="A973" s="902" t="s">
        <v>708</v>
      </c>
      <c r="B973" s="903"/>
      <c r="C973" s="886" t="e">
        <f>ROUND((Q973-R973)/H973/12,0)</f>
        <v>#DIV/0!</v>
      </c>
      <c r="D973" s="886" t="e">
        <f>ROUND(R973/F973/12,0)</f>
        <v>#DIV/0!</v>
      </c>
      <c r="E973" s="891">
        <f>E974+E975</f>
        <v>0</v>
      </c>
      <c r="F973" s="892">
        <f>F974+F975</f>
        <v>0</v>
      </c>
      <c r="G973" s="892">
        <f>G974+G975</f>
        <v>0</v>
      </c>
      <c r="H973" s="893">
        <f>IF(E973+G973=H974+H975,E973+G973, "CHYBA")</f>
        <v>0</v>
      </c>
      <c r="I973" s="889">
        <f>I974+I975</f>
        <v>0</v>
      </c>
      <c r="J973" s="886">
        <f t="shared" ref="J973" si="309">J974+J975</f>
        <v>0</v>
      </c>
      <c r="K973" s="886">
        <f>K976</f>
        <v>0</v>
      </c>
      <c r="L973" s="886">
        <f>IF(I973+K973=L974+L975+L976,I973+K973,"CHYBA")</f>
        <v>0</v>
      </c>
      <c r="M973" s="886">
        <f>M974+M975</f>
        <v>0</v>
      </c>
      <c r="N973" s="886">
        <f>N974+N975</f>
        <v>0</v>
      </c>
      <c r="O973" s="886">
        <f>O976</f>
        <v>0</v>
      </c>
      <c r="P973" s="886">
        <f>IF(M973+O973=P974+P975+P976,M973+O973,"CHYBA")</f>
        <v>0</v>
      </c>
      <c r="Q973" s="886">
        <f>Q974+Q975</f>
        <v>0</v>
      </c>
      <c r="R973" s="886">
        <f>R974+R975</f>
        <v>0</v>
      </c>
      <c r="S973" s="886">
        <f>S976</f>
        <v>0</v>
      </c>
      <c r="T973" s="888">
        <f>IF(Q973+S973=T974+T975+T976,Q973+S973,"CHYBA")</f>
        <v>0</v>
      </c>
    </row>
    <row r="974" spans="1:20" ht="15" hidden="1" customHeight="1">
      <c r="A974" s="901" t="s">
        <v>73</v>
      </c>
      <c r="B974" s="885" t="s">
        <v>706</v>
      </c>
      <c r="C974" s="886" t="e">
        <f>ROUND((Q974-R974)/H974/12,0)</f>
        <v>#DIV/0!</v>
      </c>
      <c r="D974" s="886" t="e">
        <f>ROUND(R974/F974/12,0)</f>
        <v>#DIV/0!</v>
      </c>
      <c r="E974" s="906"/>
      <c r="F974" s="907"/>
      <c r="G974" s="907"/>
      <c r="H974" s="888">
        <f>E974+G974</f>
        <v>0</v>
      </c>
      <c r="I974" s="908"/>
      <c r="J974" s="909"/>
      <c r="K974" s="886" t="s">
        <v>706</v>
      </c>
      <c r="L974" s="886">
        <f>I974</f>
        <v>0</v>
      </c>
      <c r="M974" s="909"/>
      <c r="N974" s="909"/>
      <c r="O974" s="886" t="s">
        <v>706</v>
      </c>
      <c r="P974" s="886">
        <f>M974</f>
        <v>0</v>
      </c>
      <c r="Q974" s="886">
        <f>I974+M974</f>
        <v>0</v>
      </c>
      <c r="R974" s="886">
        <f>J974+N974</f>
        <v>0</v>
      </c>
      <c r="S974" s="886" t="s">
        <v>706</v>
      </c>
      <c r="T974" s="888">
        <f>Q974</f>
        <v>0</v>
      </c>
    </row>
    <row r="975" spans="1:20" ht="15" hidden="1" customHeight="1">
      <c r="A975" s="901" t="s">
        <v>74</v>
      </c>
      <c r="B975" s="885" t="s">
        <v>706</v>
      </c>
      <c r="C975" s="886" t="e">
        <f>ROUND((Q975-R975)/H975/12,0)</f>
        <v>#DIV/0!</v>
      </c>
      <c r="D975" s="886" t="e">
        <f>ROUND(R975/F975/12,0)</f>
        <v>#DIV/0!</v>
      </c>
      <c r="E975" s="906"/>
      <c r="F975" s="907"/>
      <c r="G975" s="907"/>
      <c r="H975" s="888">
        <f>E975+G975</f>
        <v>0</v>
      </c>
      <c r="I975" s="908"/>
      <c r="J975" s="909"/>
      <c r="K975" s="886" t="s">
        <v>706</v>
      </c>
      <c r="L975" s="886">
        <f>I975</f>
        <v>0</v>
      </c>
      <c r="M975" s="909"/>
      <c r="N975" s="909"/>
      <c r="O975" s="886" t="s">
        <v>706</v>
      </c>
      <c r="P975" s="886">
        <f>M975</f>
        <v>0</v>
      </c>
      <c r="Q975" s="886">
        <f>I975+M975</f>
        <v>0</v>
      </c>
      <c r="R975" s="886">
        <f>J975+N975</f>
        <v>0</v>
      </c>
      <c r="S975" s="886" t="s">
        <v>706</v>
      </c>
      <c r="T975" s="888">
        <f>Q975</f>
        <v>0</v>
      </c>
    </row>
    <row r="976" spans="1:20" ht="15" hidden="1" customHeight="1">
      <c r="A976" s="901" t="s">
        <v>75</v>
      </c>
      <c r="B976" s="885" t="s">
        <v>706</v>
      </c>
      <c r="C976" s="886" t="s">
        <v>706</v>
      </c>
      <c r="D976" s="886" t="s">
        <v>706</v>
      </c>
      <c r="E976" s="891" t="s">
        <v>706</v>
      </c>
      <c r="F976" s="892" t="s">
        <v>706</v>
      </c>
      <c r="G976" s="892" t="s">
        <v>706</v>
      </c>
      <c r="H976" s="893" t="s">
        <v>706</v>
      </c>
      <c r="I976" s="889" t="s">
        <v>706</v>
      </c>
      <c r="J976" s="886" t="s">
        <v>706</v>
      </c>
      <c r="K976" s="909"/>
      <c r="L976" s="886">
        <f>K976</f>
        <v>0</v>
      </c>
      <c r="M976" s="886" t="s">
        <v>706</v>
      </c>
      <c r="N976" s="886" t="s">
        <v>706</v>
      </c>
      <c r="O976" s="909"/>
      <c r="P976" s="886">
        <f>O976</f>
        <v>0</v>
      </c>
      <c r="Q976" s="886" t="s">
        <v>706</v>
      </c>
      <c r="R976" s="886" t="s">
        <v>706</v>
      </c>
      <c r="S976" s="886">
        <f>K976+O976</f>
        <v>0</v>
      </c>
      <c r="T976" s="888">
        <f>S976</f>
        <v>0</v>
      </c>
    </row>
    <row r="977" spans="1:20" ht="18" hidden="1" customHeight="1">
      <c r="A977" s="902" t="s">
        <v>708</v>
      </c>
      <c r="B977" s="903"/>
      <c r="C977" s="886" t="e">
        <f>ROUND((Q977-R977)/H977/12,0)</f>
        <v>#DIV/0!</v>
      </c>
      <c r="D977" s="886" t="e">
        <f>ROUND(R977/F977/12,0)</f>
        <v>#DIV/0!</v>
      </c>
      <c r="E977" s="891">
        <f>E978+E979</f>
        <v>0</v>
      </c>
      <c r="F977" s="892">
        <f>F978+F979</f>
        <v>0</v>
      </c>
      <c r="G977" s="892">
        <f>G978+G979</f>
        <v>0</v>
      </c>
      <c r="H977" s="893">
        <f>IF(E977+G977=H978+H979,E977+G977, "CHYBA")</f>
        <v>0</v>
      </c>
      <c r="I977" s="889">
        <f>I978+I979</f>
        <v>0</v>
      </c>
      <c r="J977" s="886">
        <f t="shared" ref="J977" si="310">J978+J979</f>
        <v>0</v>
      </c>
      <c r="K977" s="886">
        <f>K980</f>
        <v>0</v>
      </c>
      <c r="L977" s="886">
        <f>IF(I977+K977=L978+L979+L980,I977+K977,"CHYBA")</f>
        <v>0</v>
      </c>
      <c r="M977" s="886">
        <f>M978+M979</f>
        <v>0</v>
      </c>
      <c r="N977" s="886">
        <f>N978+N979</f>
        <v>0</v>
      </c>
      <c r="O977" s="886">
        <f>O980</f>
        <v>0</v>
      </c>
      <c r="P977" s="886">
        <f>IF(M977+O977=P978+P979+P980,M977+O977,"CHYBA")</f>
        <v>0</v>
      </c>
      <c r="Q977" s="886">
        <f>Q978+Q979</f>
        <v>0</v>
      </c>
      <c r="R977" s="886">
        <f>R978+R979</f>
        <v>0</v>
      </c>
      <c r="S977" s="886">
        <f>S980</f>
        <v>0</v>
      </c>
      <c r="T977" s="888">
        <f>IF(Q977+S977=T978+T979+T980,Q977+S977,"CHYBA")</f>
        <v>0</v>
      </c>
    </row>
    <row r="978" spans="1:20" ht="15" hidden="1" customHeight="1">
      <c r="A978" s="901" t="s">
        <v>73</v>
      </c>
      <c r="B978" s="885" t="s">
        <v>706</v>
      </c>
      <c r="C978" s="886" t="e">
        <f>ROUND((Q978-R978)/H978/12,0)</f>
        <v>#DIV/0!</v>
      </c>
      <c r="D978" s="886" t="e">
        <f>ROUND(R978/F978/12,0)</f>
        <v>#DIV/0!</v>
      </c>
      <c r="E978" s="906"/>
      <c r="F978" s="907"/>
      <c r="G978" s="907"/>
      <c r="H978" s="888">
        <f>E978+G978</f>
        <v>0</v>
      </c>
      <c r="I978" s="908"/>
      <c r="J978" s="909"/>
      <c r="K978" s="886" t="s">
        <v>706</v>
      </c>
      <c r="L978" s="886">
        <f>I978</f>
        <v>0</v>
      </c>
      <c r="M978" s="909"/>
      <c r="N978" s="909"/>
      <c r="O978" s="886" t="s">
        <v>706</v>
      </c>
      <c r="P978" s="886">
        <f>M978</f>
        <v>0</v>
      </c>
      <c r="Q978" s="886">
        <f>I978+M978</f>
        <v>0</v>
      </c>
      <c r="R978" s="886">
        <f>J978+N978</f>
        <v>0</v>
      </c>
      <c r="S978" s="886" t="s">
        <v>706</v>
      </c>
      <c r="T978" s="888">
        <f>Q978</f>
        <v>0</v>
      </c>
    </row>
    <row r="979" spans="1:20" ht="15" hidden="1" customHeight="1">
      <c r="A979" s="901" t="s">
        <v>74</v>
      </c>
      <c r="B979" s="885" t="s">
        <v>706</v>
      </c>
      <c r="C979" s="886" t="e">
        <f>ROUND((Q979-R979)/H979/12,0)</f>
        <v>#DIV/0!</v>
      </c>
      <c r="D979" s="886" t="e">
        <f>ROUND(R979/F979/12,0)</f>
        <v>#DIV/0!</v>
      </c>
      <c r="E979" s="906"/>
      <c r="F979" s="907"/>
      <c r="G979" s="907"/>
      <c r="H979" s="888">
        <f>E979+G979</f>
        <v>0</v>
      </c>
      <c r="I979" s="908"/>
      <c r="J979" s="909"/>
      <c r="K979" s="886" t="s">
        <v>706</v>
      </c>
      <c r="L979" s="886">
        <f>I979</f>
        <v>0</v>
      </c>
      <c r="M979" s="909"/>
      <c r="N979" s="909"/>
      <c r="O979" s="886" t="s">
        <v>706</v>
      </c>
      <c r="P979" s="886">
        <f>M979</f>
        <v>0</v>
      </c>
      <c r="Q979" s="886">
        <f>I979+M979</f>
        <v>0</v>
      </c>
      <c r="R979" s="886">
        <f>J979+N979</f>
        <v>0</v>
      </c>
      <c r="S979" s="886" t="s">
        <v>706</v>
      </c>
      <c r="T979" s="888">
        <f>Q979</f>
        <v>0</v>
      </c>
    </row>
    <row r="980" spans="1:20" ht="15" hidden="1" customHeight="1">
      <c r="A980" s="901" t="s">
        <v>75</v>
      </c>
      <c r="B980" s="885" t="s">
        <v>706</v>
      </c>
      <c r="C980" s="886" t="s">
        <v>706</v>
      </c>
      <c r="D980" s="886" t="s">
        <v>706</v>
      </c>
      <c r="E980" s="891" t="s">
        <v>706</v>
      </c>
      <c r="F980" s="892" t="s">
        <v>706</v>
      </c>
      <c r="G980" s="892" t="s">
        <v>706</v>
      </c>
      <c r="H980" s="893" t="s">
        <v>706</v>
      </c>
      <c r="I980" s="889" t="s">
        <v>706</v>
      </c>
      <c r="J980" s="886" t="s">
        <v>706</v>
      </c>
      <c r="K980" s="909"/>
      <c r="L980" s="886">
        <f>K980</f>
        <v>0</v>
      </c>
      <c r="M980" s="886" t="s">
        <v>706</v>
      </c>
      <c r="N980" s="886" t="s">
        <v>706</v>
      </c>
      <c r="O980" s="909"/>
      <c r="P980" s="886">
        <f>O980</f>
        <v>0</v>
      </c>
      <c r="Q980" s="886" t="s">
        <v>706</v>
      </c>
      <c r="R980" s="886" t="s">
        <v>706</v>
      </c>
      <c r="S980" s="886">
        <f>K980+O980</f>
        <v>0</v>
      </c>
      <c r="T980" s="888">
        <f>S980</f>
        <v>0</v>
      </c>
    </row>
    <row r="981" spans="1:20" ht="18" hidden="1" customHeight="1">
      <c r="A981" s="902" t="s">
        <v>708</v>
      </c>
      <c r="B981" s="903"/>
      <c r="C981" s="886" t="e">
        <f>ROUND((Q981-R981)/H981/12,0)</f>
        <v>#DIV/0!</v>
      </c>
      <c r="D981" s="886" t="e">
        <f>ROUND(R981/F981/12,0)</f>
        <v>#DIV/0!</v>
      </c>
      <c r="E981" s="891">
        <f>E982+E983</f>
        <v>0</v>
      </c>
      <c r="F981" s="892">
        <f>F982+F983</f>
        <v>0</v>
      </c>
      <c r="G981" s="892">
        <f>G982+G983</f>
        <v>0</v>
      </c>
      <c r="H981" s="893">
        <f>IF(E981+G981=H982+H983,E981+G981, "CHYBA")</f>
        <v>0</v>
      </c>
      <c r="I981" s="889">
        <f>I982+I983</f>
        <v>0</v>
      </c>
      <c r="J981" s="886">
        <f t="shared" ref="J981" si="311">J982+J983</f>
        <v>0</v>
      </c>
      <c r="K981" s="886">
        <f>K984</f>
        <v>0</v>
      </c>
      <c r="L981" s="886">
        <f>IF(I981+K981=L982+L983+L984,I981+K981,"CHYBA")</f>
        <v>0</v>
      </c>
      <c r="M981" s="886">
        <f>M982+M983</f>
        <v>0</v>
      </c>
      <c r="N981" s="886">
        <f>N982+N983</f>
        <v>0</v>
      </c>
      <c r="O981" s="886">
        <f>O984</f>
        <v>0</v>
      </c>
      <c r="P981" s="886">
        <f>IF(M981+O981=P982+P983+P984,M981+O981,"CHYBA")</f>
        <v>0</v>
      </c>
      <c r="Q981" s="886">
        <f>Q982+Q983</f>
        <v>0</v>
      </c>
      <c r="R981" s="886">
        <f>R982+R983</f>
        <v>0</v>
      </c>
      <c r="S981" s="886">
        <f>S984</f>
        <v>0</v>
      </c>
      <c r="T981" s="888">
        <f>IF(Q981+S981=T982+T983+T984,Q981+S981,"CHYBA")</f>
        <v>0</v>
      </c>
    </row>
    <row r="982" spans="1:20" ht="15" hidden="1" customHeight="1">
      <c r="A982" s="901" t="s">
        <v>73</v>
      </c>
      <c r="B982" s="885" t="s">
        <v>706</v>
      </c>
      <c r="C982" s="886" t="e">
        <f>ROUND((Q982-R982)/H982/12,0)</f>
        <v>#DIV/0!</v>
      </c>
      <c r="D982" s="886" t="e">
        <f>ROUND(R982/F982/12,0)</f>
        <v>#DIV/0!</v>
      </c>
      <c r="E982" s="906"/>
      <c r="F982" s="907"/>
      <c r="G982" s="907"/>
      <c r="H982" s="888">
        <f>E982+G982</f>
        <v>0</v>
      </c>
      <c r="I982" s="908"/>
      <c r="J982" s="909"/>
      <c r="K982" s="886" t="s">
        <v>706</v>
      </c>
      <c r="L982" s="886">
        <f>I982</f>
        <v>0</v>
      </c>
      <c r="M982" s="909"/>
      <c r="N982" s="909"/>
      <c r="O982" s="886" t="s">
        <v>706</v>
      </c>
      <c r="P982" s="886">
        <f>M982</f>
        <v>0</v>
      </c>
      <c r="Q982" s="886">
        <f>I982+M982</f>
        <v>0</v>
      </c>
      <c r="R982" s="886">
        <f>J982+N982</f>
        <v>0</v>
      </c>
      <c r="S982" s="886" t="s">
        <v>706</v>
      </c>
      <c r="T982" s="888">
        <f>Q982</f>
        <v>0</v>
      </c>
    </row>
    <row r="983" spans="1:20" ht="15" hidden="1" customHeight="1">
      <c r="A983" s="901" t="s">
        <v>74</v>
      </c>
      <c r="B983" s="885" t="s">
        <v>706</v>
      </c>
      <c r="C983" s="886" t="e">
        <f>ROUND((Q983-R983)/H983/12,0)</f>
        <v>#DIV/0!</v>
      </c>
      <c r="D983" s="886" t="e">
        <f>ROUND(R983/F983/12,0)</f>
        <v>#DIV/0!</v>
      </c>
      <c r="E983" s="906"/>
      <c r="F983" s="907"/>
      <c r="G983" s="907"/>
      <c r="H983" s="888">
        <f>E983+G983</f>
        <v>0</v>
      </c>
      <c r="I983" s="908"/>
      <c r="J983" s="909"/>
      <c r="K983" s="886" t="s">
        <v>706</v>
      </c>
      <c r="L983" s="886">
        <f>I983</f>
        <v>0</v>
      </c>
      <c r="M983" s="909"/>
      <c r="N983" s="909"/>
      <c r="O983" s="886" t="s">
        <v>706</v>
      </c>
      <c r="P983" s="886">
        <f>M983</f>
        <v>0</v>
      </c>
      <c r="Q983" s="886">
        <f>I983+M983</f>
        <v>0</v>
      </c>
      <c r="R983" s="886">
        <f>J983+N983</f>
        <v>0</v>
      </c>
      <c r="S983" s="886" t="s">
        <v>706</v>
      </c>
      <c r="T983" s="888">
        <f>Q983</f>
        <v>0</v>
      </c>
    </row>
    <row r="984" spans="1:20" ht="15" hidden="1" customHeight="1">
      <c r="A984" s="901" t="s">
        <v>75</v>
      </c>
      <c r="B984" s="885" t="s">
        <v>706</v>
      </c>
      <c r="C984" s="886" t="s">
        <v>706</v>
      </c>
      <c r="D984" s="886" t="s">
        <v>706</v>
      </c>
      <c r="E984" s="891" t="s">
        <v>706</v>
      </c>
      <c r="F984" s="892" t="s">
        <v>706</v>
      </c>
      <c r="G984" s="892" t="s">
        <v>706</v>
      </c>
      <c r="H984" s="893" t="s">
        <v>706</v>
      </c>
      <c r="I984" s="889" t="s">
        <v>706</v>
      </c>
      <c r="J984" s="886" t="s">
        <v>706</v>
      </c>
      <c r="K984" s="909"/>
      <c r="L984" s="886">
        <f>K984</f>
        <v>0</v>
      </c>
      <c r="M984" s="886" t="s">
        <v>706</v>
      </c>
      <c r="N984" s="886" t="s">
        <v>706</v>
      </c>
      <c r="O984" s="909"/>
      <c r="P984" s="886">
        <f>O984</f>
        <v>0</v>
      </c>
      <c r="Q984" s="886" t="s">
        <v>706</v>
      </c>
      <c r="R984" s="886" t="s">
        <v>706</v>
      </c>
      <c r="S984" s="886">
        <f>K984+O984</f>
        <v>0</v>
      </c>
      <c r="T984" s="888">
        <f>S984</f>
        <v>0</v>
      </c>
    </row>
    <row r="985" spans="1:20" ht="18" hidden="1" customHeight="1">
      <c r="A985" s="902" t="s">
        <v>708</v>
      </c>
      <c r="B985" s="903"/>
      <c r="C985" s="886" t="e">
        <f>ROUND((Q985-R985)/H985/12,0)</f>
        <v>#DIV/0!</v>
      </c>
      <c r="D985" s="886" t="e">
        <f>ROUND(R985/F985/12,0)</f>
        <v>#DIV/0!</v>
      </c>
      <c r="E985" s="891">
        <f>E986+E987</f>
        <v>0</v>
      </c>
      <c r="F985" s="892">
        <f>F986+F987</f>
        <v>0</v>
      </c>
      <c r="G985" s="892">
        <f>G986+G987</f>
        <v>0</v>
      </c>
      <c r="H985" s="893">
        <f>IF(E985+G985=H986+H987,E985+G985, "CHYBA")</f>
        <v>0</v>
      </c>
      <c r="I985" s="889">
        <f>I986+I987</f>
        <v>0</v>
      </c>
      <c r="J985" s="886">
        <f t="shared" ref="J985" si="312">J986+J987</f>
        <v>0</v>
      </c>
      <c r="K985" s="886">
        <f>K988</f>
        <v>0</v>
      </c>
      <c r="L985" s="886">
        <f>IF(I985+K985=L986+L987+L988,I985+K985,"CHYBA")</f>
        <v>0</v>
      </c>
      <c r="M985" s="886">
        <f>M986+M987</f>
        <v>0</v>
      </c>
      <c r="N985" s="886">
        <f>N986+N987</f>
        <v>0</v>
      </c>
      <c r="O985" s="886">
        <f>O988</f>
        <v>0</v>
      </c>
      <c r="P985" s="886">
        <f>IF(M985+O985=P986+P987+P988,M985+O985,"CHYBA")</f>
        <v>0</v>
      </c>
      <c r="Q985" s="886">
        <f>Q986+Q987</f>
        <v>0</v>
      </c>
      <c r="R985" s="886">
        <f>R986+R987</f>
        <v>0</v>
      </c>
      <c r="S985" s="886">
        <f>S988</f>
        <v>0</v>
      </c>
      <c r="T985" s="888">
        <f>IF(Q985+S985=T986+T987+T988,Q985+S985,"CHYBA")</f>
        <v>0</v>
      </c>
    </row>
    <row r="986" spans="1:20" ht="15" hidden="1" customHeight="1">
      <c r="A986" s="901" t="s">
        <v>73</v>
      </c>
      <c r="B986" s="885" t="s">
        <v>706</v>
      </c>
      <c r="C986" s="886" t="e">
        <f>ROUND((Q986-R986)/H986/12,0)</f>
        <v>#DIV/0!</v>
      </c>
      <c r="D986" s="886" t="e">
        <f>ROUND(R986/F986/12,0)</f>
        <v>#DIV/0!</v>
      </c>
      <c r="E986" s="906"/>
      <c r="F986" s="907"/>
      <c r="G986" s="907"/>
      <c r="H986" s="888">
        <f>E986+G986</f>
        <v>0</v>
      </c>
      <c r="I986" s="908"/>
      <c r="J986" s="909"/>
      <c r="K986" s="886" t="s">
        <v>706</v>
      </c>
      <c r="L986" s="886">
        <f>I986</f>
        <v>0</v>
      </c>
      <c r="M986" s="909"/>
      <c r="N986" s="909"/>
      <c r="O986" s="886" t="s">
        <v>706</v>
      </c>
      <c r="P986" s="886">
        <f>M986</f>
        <v>0</v>
      </c>
      <c r="Q986" s="886">
        <f>I986+M986</f>
        <v>0</v>
      </c>
      <c r="R986" s="886">
        <f>J986+N986</f>
        <v>0</v>
      </c>
      <c r="S986" s="886" t="s">
        <v>706</v>
      </c>
      <c r="T986" s="888">
        <f>Q986</f>
        <v>0</v>
      </c>
    </row>
    <row r="987" spans="1:20" ht="15" hidden="1" customHeight="1">
      <c r="A987" s="901" t="s">
        <v>74</v>
      </c>
      <c r="B987" s="885" t="s">
        <v>706</v>
      </c>
      <c r="C987" s="886" t="e">
        <f>ROUND((Q987-R987)/H987/12,0)</f>
        <v>#DIV/0!</v>
      </c>
      <c r="D987" s="886" t="e">
        <f>ROUND(R987/F987/12,0)</f>
        <v>#DIV/0!</v>
      </c>
      <c r="E987" s="906"/>
      <c r="F987" s="907"/>
      <c r="G987" s="907"/>
      <c r="H987" s="888">
        <f>E987+G987</f>
        <v>0</v>
      </c>
      <c r="I987" s="908"/>
      <c r="J987" s="909"/>
      <c r="K987" s="886" t="s">
        <v>706</v>
      </c>
      <c r="L987" s="886">
        <f>I987</f>
        <v>0</v>
      </c>
      <c r="M987" s="909"/>
      <c r="N987" s="909"/>
      <c r="O987" s="886" t="s">
        <v>706</v>
      </c>
      <c r="P987" s="886">
        <f>M987</f>
        <v>0</v>
      </c>
      <c r="Q987" s="886">
        <f>I987+M987</f>
        <v>0</v>
      </c>
      <c r="R987" s="886">
        <f>J987+N987</f>
        <v>0</v>
      </c>
      <c r="S987" s="886" t="s">
        <v>706</v>
      </c>
      <c r="T987" s="888">
        <f>Q987</f>
        <v>0</v>
      </c>
    </row>
    <row r="988" spans="1:20" ht="15" hidden="1" customHeight="1">
      <c r="A988" s="901" t="s">
        <v>75</v>
      </c>
      <c r="B988" s="885" t="s">
        <v>706</v>
      </c>
      <c r="C988" s="886" t="s">
        <v>706</v>
      </c>
      <c r="D988" s="886" t="s">
        <v>706</v>
      </c>
      <c r="E988" s="891" t="s">
        <v>706</v>
      </c>
      <c r="F988" s="892" t="s">
        <v>706</v>
      </c>
      <c r="G988" s="892" t="s">
        <v>706</v>
      </c>
      <c r="H988" s="893" t="s">
        <v>706</v>
      </c>
      <c r="I988" s="889" t="s">
        <v>706</v>
      </c>
      <c r="J988" s="886" t="s">
        <v>706</v>
      </c>
      <c r="K988" s="909"/>
      <c r="L988" s="886">
        <f>K988</f>
        <v>0</v>
      </c>
      <c r="M988" s="886" t="s">
        <v>706</v>
      </c>
      <c r="N988" s="886" t="s">
        <v>706</v>
      </c>
      <c r="O988" s="909"/>
      <c r="P988" s="886">
        <f>O988</f>
        <v>0</v>
      </c>
      <c r="Q988" s="886" t="s">
        <v>706</v>
      </c>
      <c r="R988" s="886" t="s">
        <v>706</v>
      </c>
      <c r="S988" s="886">
        <f>K988+O988</f>
        <v>0</v>
      </c>
      <c r="T988" s="888">
        <f>S988</f>
        <v>0</v>
      </c>
    </row>
    <row r="989" spans="1:20" ht="18" hidden="1" customHeight="1">
      <c r="A989" s="902" t="s">
        <v>708</v>
      </c>
      <c r="B989" s="903"/>
      <c r="C989" s="886" t="e">
        <f>ROUND((Q989-R989)/H989/12,0)</f>
        <v>#DIV/0!</v>
      </c>
      <c r="D989" s="886" t="e">
        <f>ROUND(R989/F989/12,0)</f>
        <v>#DIV/0!</v>
      </c>
      <c r="E989" s="891">
        <f>E990+E991</f>
        <v>0</v>
      </c>
      <c r="F989" s="892">
        <f>F990+F991</f>
        <v>0</v>
      </c>
      <c r="G989" s="892">
        <f>G990+G991</f>
        <v>0</v>
      </c>
      <c r="H989" s="893">
        <f>IF(E989+G989=H990+H991,E989+G989, "CHYBA")</f>
        <v>0</v>
      </c>
      <c r="I989" s="889">
        <f>I990+I991</f>
        <v>0</v>
      </c>
      <c r="J989" s="886">
        <f t="shared" ref="J989" si="313">J990+J991</f>
        <v>0</v>
      </c>
      <c r="K989" s="886">
        <f>K992</f>
        <v>0</v>
      </c>
      <c r="L989" s="886">
        <f>IF(I989+K989=L990+L991+L992,I989+K989,"CHYBA")</f>
        <v>0</v>
      </c>
      <c r="M989" s="886">
        <f>M990+M991</f>
        <v>0</v>
      </c>
      <c r="N989" s="886">
        <f>N990+N991</f>
        <v>0</v>
      </c>
      <c r="O989" s="886">
        <f>O992</f>
        <v>0</v>
      </c>
      <c r="P989" s="886">
        <f>IF(M989+O989=P990+P991+P992,M989+O989,"CHYBA")</f>
        <v>0</v>
      </c>
      <c r="Q989" s="886">
        <f>Q990+Q991</f>
        <v>0</v>
      </c>
      <c r="R989" s="886">
        <f>R990+R991</f>
        <v>0</v>
      </c>
      <c r="S989" s="886">
        <f>S992</f>
        <v>0</v>
      </c>
      <c r="T989" s="888">
        <f>IF(Q989+S989=T990+T991+T992,Q989+S989,"CHYBA")</f>
        <v>0</v>
      </c>
    </row>
    <row r="990" spans="1:20" ht="15" hidden="1" customHeight="1">
      <c r="A990" s="901" t="s">
        <v>73</v>
      </c>
      <c r="B990" s="885" t="s">
        <v>706</v>
      </c>
      <c r="C990" s="886" t="e">
        <f>ROUND((Q990-R990)/H990/12,0)</f>
        <v>#DIV/0!</v>
      </c>
      <c r="D990" s="886" t="e">
        <f>ROUND(R990/F990/12,0)</f>
        <v>#DIV/0!</v>
      </c>
      <c r="E990" s="906"/>
      <c r="F990" s="907"/>
      <c r="G990" s="907"/>
      <c r="H990" s="888">
        <f>E990+G990</f>
        <v>0</v>
      </c>
      <c r="I990" s="908"/>
      <c r="J990" s="909"/>
      <c r="K990" s="886" t="s">
        <v>706</v>
      </c>
      <c r="L990" s="886">
        <f>I990</f>
        <v>0</v>
      </c>
      <c r="M990" s="909"/>
      <c r="N990" s="909"/>
      <c r="O990" s="886" t="s">
        <v>706</v>
      </c>
      <c r="P990" s="886">
        <f>M990</f>
        <v>0</v>
      </c>
      <c r="Q990" s="886">
        <f>I990+M990</f>
        <v>0</v>
      </c>
      <c r="R990" s="886">
        <f>J990+N990</f>
        <v>0</v>
      </c>
      <c r="S990" s="886" t="s">
        <v>706</v>
      </c>
      <c r="T990" s="888">
        <f>Q990</f>
        <v>0</v>
      </c>
    </row>
    <row r="991" spans="1:20" ht="15" hidden="1" customHeight="1">
      <c r="A991" s="901" t="s">
        <v>74</v>
      </c>
      <c r="B991" s="885" t="s">
        <v>706</v>
      </c>
      <c r="C991" s="886" t="e">
        <f>ROUND((Q991-R991)/H991/12,0)</f>
        <v>#DIV/0!</v>
      </c>
      <c r="D991" s="886" t="e">
        <f>ROUND(R991/F991/12,0)</f>
        <v>#DIV/0!</v>
      </c>
      <c r="E991" s="906"/>
      <c r="F991" s="907"/>
      <c r="G991" s="907"/>
      <c r="H991" s="888">
        <f>E991+G991</f>
        <v>0</v>
      </c>
      <c r="I991" s="908"/>
      <c r="J991" s="909"/>
      <c r="K991" s="886" t="s">
        <v>706</v>
      </c>
      <c r="L991" s="886">
        <f>I991</f>
        <v>0</v>
      </c>
      <c r="M991" s="909"/>
      <c r="N991" s="909"/>
      <c r="O991" s="886" t="s">
        <v>706</v>
      </c>
      <c r="P991" s="886">
        <f>M991</f>
        <v>0</v>
      </c>
      <c r="Q991" s="886">
        <f>I991+M991</f>
        <v>0</v>
      </c>
      <c r="R991" s="886">
        <f>J991+N991</f>
        <v>0</v>
      </c>
      <c r="S991" s="886" t="s">
        <v>706</v>
      </c>
      <c r="T991" s="888">
        <f>Q991</f>
        <v>0</v>
      </c>
    </row>
    <row r="992" spans="1:20" ht="15.75" hidden="1" customHeight="1" thickBot="1">
      <c r="A992" s="918" t="s">
        <v>75</v>
      </c>
      <c r="B992" s="919" t="s">
        <v>706</v>
      </c>
      <c r="C992" s="920" t="s">
        <v>706</v>
      </c>
      <c r="D992" s="920" t="s">
        <v>706</v>
      </c>
      <c r="E992" s="921" t="s">
        <v>706</v>
      </c>
      <c r="F992" s="922" t="s">
        <v>706</v>
      </c>
      <c r="G992" s="922" t="s">
        <v>706</v>
      </c>
      <c r="H992" s="923" t="s">
        <v>706</v>
      </c>
      <c r="I992" s="924" t="s">
        <v>706</v>
      </c>
      <c r="J992" s="920" t="s">
        <v>706</v>
      </c>
      <c r="K992" s="925"/>
      <c r="L992" s="920">
        <f>K992</f>
        <v>0</v>
      </c>
      <c r="M992" s="920" t="s">
        <v>706</v>
      </c>
      <c r="N992" s="920" t="s">
        <v>706</v>
      </c>
      <c r="O992" s="925"/>
      <c r="P992" s="920">
        <f>O992</f>
        <v>0</v>
      </c>
      <c r="Q992" s="920" t="s">
        <v>706</v>
      </c>
      <c r="R992" s="920" t="s">
        <v>706</v>
      </c>
      <c r="S992" s="920">
        <f>K992+O992</f>
        <v>0</v>
      </c>
      <c r="T992" s="926">
        <f>S992</f>
        <v>0</v>
      </c>
    </row>
    <row r="993" spans="1:170" ht="15.75" hidden="1" customHeight="1">
      <c r="A993" s="877" t="s">
        <v>717</v>
      </c>
      <c r="B993" s="1017" t="s">
        <v>706</v>
      </c>
      <c r="C993" s="879" t="e">
        <f>ROUND((Q993-R993)/H993/12,0)</f>
        <v>#DIV/0!</v>
      </c>
      <c r="D993" s="879" t="e">
        <f>ROUND(R993/F993/12,0)</f>
        <v>#DIV/0!</v>
      </c>
      <c r="E993" s="880">
        <f>E994+E995</f>
        <v>0</v>
      </c>
      <c r="F993" s="879">
        <f>F994+F995</f>
        <v>0</v>
      </c>
      <c r="G993" s="879">
        <f>G994+G995</f>
        <v>0</v>
      </c>
      <c r="H993" s="881">
        <f>IF(E993+G993=H994+H995,E993+G993, "CHYBA")</f>
        <v>0</v>
      </c>
      <c r="I993" s="882">
        <f>I994+I995</f>
        <v>0</v>
      </c>
      <c r="J993" s="879">
        <f>J994+J995</f>
        <v>0</v>
      </c>
      <c r="K993" s="879">
        <f>K996</f>
        <v>0</v>
      </c>
      <c r="L993" s="879">
        <f>IF(I993+K993=L994+L995+L996,I993+K993,"CHYBA")</f>
        <v>0</v>
      </c>
      <c r="M993" s="879">
        <f>M994+M995</f>
        <v>0</v>
      </c>
      <c r="N993" s="879">
        <f>N994+N995</f>
        <v>0</v>
      </c>
      <c r="O993" s="879">
        <f>O996</f>
        <v>0</v>
      </c>
      <c r="P993" s="879">
        <f>IF(M993+O993=P994+P995+P996,M993+O993,"CHYBA")</f>
        <v>0</v>
      </c>
      <c r="Q993" s="879">
        <f>Q994+Q995</f>
        <v>0</v>
      </c>
      <c r="R993" s="879">
        <f>R994+R995</f>
        <v>0</v>
      </c>
      <c r="S993" s="879">
        <f>S996</f>
        <v>0</v>
      </c>
      <c r="T993" s="883">
        <f>IF(Q993+S993=T994+T995+T996,Q993+S993,"CHYBA")</f>
        <v>0</v>
      </c>
    </row>
    <row r="994" spans="1:170" ht="15" hidden="1" customHeight="1">
      <c r="A994" s="884" t="s">
        <v>73</v>
      </c>
      <c r="B994" s="885" t="s">
        <v>706</v>
      </c>
      <c r="C994" s="886" t="e">
        <f>ROUND((Q994-R994)/H994/12,0)</f>
        <v>#DIV/0!</v>
      </c>
      <c r="D994" s="886" t="e">
        <f>ROUND(R994/F994/12,0)</f>
        <v>#DIV/0!</v>
      </c>
      <c r="E994" s="887">
        <f>E14+E798</f>
        <v>0</v>
      </c>
      <c r="F994" s="886">
        <f>F14+F798</f>
        <v>0</v>
      </c>
      <c r="G994" s="886">
        <f t="shared" ref="G994" si="314">G14+G798</f>
        <v>0</v>
      </c>
      <c r="H994" s="888">
        <f>E994+G994</f>
        <v>0</v>
      </c>
      <c r="I994" s="889">
        <f>I14+I798</f>
        <v>0</v>
      </c>
      <c r="J994" s="886">
        <f t="shared" ref="J994" si="315">J14+J798</f>
        <v>0</v>
      </c>
      <c r="K994" s="886" t="s">
        <v>706</v>
      </c>
      <c r="L994" s="886">
        <f>I994</f>
        <v>0</v>
      </c>
      <c r="M994" s="886">
        <f>M14+M798</f>
        <v>0</v>
      </c>
      <c r="N994" s="886">
        <f t="shared" ref="N994" si="316">N14+N798</f>
        <v>0</v>
      </c>
      <c r="O994" s="886" t="s">
        <v>706</v>
      </c>
      <c r="P994" s="886">
        <f>M994</f>
        <v>0</v>
      </c>
      <c r="Q994" s="886">
        <f>I994+M994</f>
        <v>0</v>
      </c>
      <c r="R994" s="886">
        <f>J994+N994</f>
        <v>0</v>
      </c>
      <c r="S994" s="886" t="s">
        <v>706</v>
      </c>
      <c r="T994" s="888">
        <f>Q994</f>
        <v>0</v>
      </c>
    </row>
    <row r="995" spans="1:170" ht="15" hidden="1" customHeight="1">
      <c r="A995" s="884" t="s">
        <v>74</v>
      </c>
      <c r="B995" s="885" t="s">
        <v>706</v>
      </c>
      <c r="C995" s="886" t="e">
        <f>ROUND((Q995-R995)/H995/12,0)</f>
        <v>#DIV/0!</v>
      </c>
      <c r="D995" s="886" t="e">
        <f>ROUND(R995/F995/12,0)</f>
        <v>#DIV/0!</v>
      </c>
      <c r="E995" s="887">
        <f t="shared" ref="E995:G995" si="317">E15+E799</f>
        <v>0</v>
      </c>
      <c r="F995" s="886">
        <f t="shared" si="317"/>
        <v>0</v>
      </c>
      <c r="G995" s="886">
        <f t="shared" si="317"/>
        <v>0</v>
      </c>
      <c r="H995" s="888">
        <f>E995+G995</f>
        <v>0</v>
      </c>
      <c r="I995" s="889">
        <f t="shared" ref="I995:J995" si="318">I15+I799</f>
        <v>0</v>
      </c>
      <c r="J995" s="886">
        <f t="shared" si="318"/>
        <v>0</v>
      </c>
      <c r="K995" s="886" t="s">
        <v>706</v>
      </c>
      <c r="L995" s="886">
        <f>I995</f>
        <v>0</v>
      </c>
      <c r="M995" s="886">
        <f t="shared" ref="M995:N995" si="319">M15+M799</f>
        <v>0</v>
      </c>
      <c r="N995" s="886">
        <f t="shared" si="319"/>
        <v>0</v>
      </c>
      <c r="O995" s="886" t="s">
        <v>706</v>
      </c>
      <c r="P995" s="886">
        <f>M995</f>
        <v>0</v>
      </c>
      <c r="Q995" s="886">
        <f>I995+M995</f>
        <v>0</v>
      </c>
      <c r="R995" s="886">
        <f>J995+N995</f>
        <v>0</v>
      </c>
      <c r="S995" s="886" t="s">
        <v>706</v>
      </c>
      <c r="T995" s="888">
        <f>Q995</f>
        <v>0</v>
      </c>
    </row>
    <row r="996" spans="1:170" ht="15.75" hidden="1" customHeight="1" thickBot="1">
      <c r="A996" s="942" t="s">
        <v>75</v>
      </c>
      <c r="B996" s="928" t="s">
        <v>706</v>
      </c>
      <c r="C996" s="929" t="s">
        <v>706</v>
      </c>
      <c r="D996" s="929" t="s">
        <v>706</v>
      </c>
      <c r="E996" s="860" t="s">
        <v>706</v>
      </c>
      <c r="F996" s="861" t="s">
        <v>706</v>
      </c>
      <c r="G996" s="861" t="s">
        <v>706</v>
      </c>
      <c r="H996" s="862" t="s">
        <v>706</v>
      </c>
      <c r="I996" s="943" t="s">
        <v>706</v>
      </c>
      <c r="J996" s="861" t="s">
        <v>706</v>
      </c>
      <c r="K996" s="929">
        <f>K800+K16</f>
        <v>0</v>
      </c>
      <c r="L996" s="929">
        <f>K996</f>
        <v>0</v>
      </c>
      <c r="M996" s="861" t="s">
        <v>706</v>
      </c>
      <c r="N996" s="861" t="s">
        <v>706</v>
      </c>
      <c r="O996" s="929">
        <f>O800+O16</f>
        <v>0</v>
      </c>
      <c r="P996" s="929">
        <f>O996</f>
        <v>0</v>
      </c>
      <c r="Q996" s="861" t="s">
        <v>706</v>
      </c>
      <c r="R996" s="861" t="s">
        <v>706</v>
      </c>
      <c r="S996" s="929">
        <f>K996+O996</f>
        <v>0</v>
      </c>
      <c r="T996" s="931">
        <f>S996</f>
        <v>0</v>
      </c>
    </row>
    <row r="997" spans="1:170" s="200" customFormat="1" ht="22.5" thickTop="1" thickBot="1">
      <c r="A997" s="944" t="s">
        <v>718</v>
      </c>
      <c r="B997" s="945"/>
      <c r="C997" s="946"/>
      <c r="D997" s="947"/>
      <c r="E997" s="945"/>
      <c r="F997" s="948"/>
      <c r="G997" s="948"/>
      <c r="H997" s="949"/>
      <c r="I997" s="950"/>
      <c r="J997" s="947"/>
      <c r="K997" s="947"/>
      <c r="L997" s="947"/>
      <c r="M997" s="947"/>
      <c r="N997" s="947"/>
      <c r="O997" s="947"/>
      <c r="P997" s="947"/>
      <c r="Q997" s="947"/>
      <c r="R997" s="947"/>
      <c r="S997" s="947"/>
      <c r="T997" s="951"/>
      <c r="U997" s="815"/>
      <c r="V997" s="815"/>
      <c r="W997" s="815"/>
      <c r="X997" s="815"/>
      <c r="Y997" s="815"/>
      <c r="Z997" s="815"/>
      <c r="AA997" s="815"/>
      <c r="AB997" s="815"/>
      <c r="AC997" s="815"/>
      <c r="AD997" s="815"/>
      <c r="AE997" s="815"/>
      <c r="AF997" s="815"/>
      <c r="AG997" s="815"/>
      <c r="AH997" s="815"/>
      <c r="AI997" s="815"/>
      <c r="AJ997" s="815"/>
      <c r="AK997" s="815"/>
      <c r="AL997" s="815"/>
      <c r="AM997" s="815"/>
      <c r="AN997" s="815"/>
      <c r="AO997" s="815"/>
      <c r="AP997" s="815"/>
      <c r="AQ997" s="815"/>
      <c r="AR997" s="815"/>
      <c r="AS997" s="815"/>
      <c r="AT997" s="815"/>
      <c r="AU997" s="815"/>
      <c r="AV997" s="815"/>
      <c r="AW997" s="815"/>
      <c r="AX997" s="815"/>
      <c r="AY997" s="815"/>
      <c r="AZ997" s="815"/>
      <c r="BA997" s="815"/>
      <c r="BB997" s="815"/>
      <c r="BC997" s="815"/>
      <c r="BD997" s="815"/>
      <c r="BE997" s="815"/>
      <c r="BF997" s="815"/>
      <c r="BG997" s="815"/>
      <c r="BH997" s="815"/>
      <c r="BI997" s="815"/>
      <c r="BJ997" s="815"/>
      <c r="BK997" s="815"/>
      <c r="BL997" s="815"/>
      <c r="BM997" s="815"/>
      <c r="BN997" s="815"/>
      <c r="BO997" s="815"/>
      <c r="BP997" s="815"/>
      <c r="BQ997" s="815"/>
      <c r="BR997" s="815"/>
      <c r="BS997" s="815"/>
      <c r="BT997" s="815"/>
      <c r="BU997" s="815"/>
      <c r="BV997" s="815"/>
      <c r="BW997" s="815"/>
      <c r="BX997" s="815"/>
      <c r="BY997" s="815"/>
      <c r="BZ997" s="815"/>
      <c r="CA997" s="815"/>
      <c r="CB997" s="815"/>
      <c r="CC997" s="815"/>
      <c r="CD997" s="815"/>
      <c r="CE997" s="815"/>
      <c r="CF997" s="815"/>
      <c r="CG997" s="815"/>
      <c r="CH997" s="815"/>
      <c r="CI997" s="815"/>
      <c r="CJ997" s="815"/>
      <c r="CK997" s="815"/>
      <c r="CL997" s="815"/>
      <c r="CM997" s="815"/>
      <c r="CN997" s="815"/>
      <c r="CO997" s="815"/>
      <c r="CP997" s="815"/>
      <c r="CQ997" s="815"/>
      <c r="CR997" s="815"/>
      <c r="CS997" s="815"/>
      <c r="CT997" s="815"/>
      <c r="CU997" s="815"/>
      <c r="CV997" s="815"/>
      <c r="CW997" s="815"/>
      <c r="CX997" s="815"/>
      <c r="CY997" s="815"/>
      <c r="CZ997" s="815"/>
      <c r="DA997" s="815"/>
      <c r="DB997" s="815"/>
      <c r="DC997" s="815"/>
      <c r="DD997" s="815"/>
      <c r="DE997" s="815"/>
      <c r="DF997" s="815"/>
      <c r="DG997" s="815"/>
      <c r="DH997" s="815"/>
      <c r="DI997" s="815"/>
      <c r="DJ997" s="815"/>
      <c r="DK997" s="815"/>
      <c r="DL997" s="815"/>
      <c r="DM997" s="815"/>
      <c r="DN997" s="815"/>
      <c r="DO997" s="815"/>
      <c r="DP997" s="815"/>
      <c r="DQ997" s="815"/>
      <c r="DR997" s="815"/>
      <c r="DS997" s="815"/>
      <c r="DT997" s="815"/>
      <c r="DU997" s="815"/>
      <c r="DV997" s="815"/>
      <c r="DW997" s="815"/>
      <c r="DX997" s="815"/>
      <c r="DY997" s="815"/>
      <c r="DZ997" s="815"/>
      <c r="EA997" s="815"/>
      <c r="EB997" s="815"/>
      <c r="EC997" s="815"/>
      <c r="ED997" s="815"/>
      <c r="EE997" s="815"/>
      <c r="EF997" s="815"/>
      <c r="EG997" s="815"/>
      <c r="EH997" s="815"/>
      <c r="EI997" s="815"/>
      <c r="EJ997" s="815"/>
      <c r="EK997" s="815"/>
      <c r="EL997" s="815"/>
      <c r="EM997" s="815"/>
      <c r="EN997" s="815"/>
      <c r="EO997" s="815"/>
      <c r="EP997" s="815"/>
      <c r="EQ997" s="815"/>
      <c r="ER997" s="815"/>
      <c r="ES997" s="815"/>
      <c r="ET997" s="815"/>
      <c r="EU997" s="815"/>
      <c r="EV997" s="815"/>
      <c r="EW997" s="815"/>
      <c r="EX997" s="815"/>
      <c r="EY997" s="815"/>
      <c r="EZ997" s="815"/>
      <c r="FA997" s="815"/>
      <c r="FB997" s="815"/>
      <c r="FC997" s="815"/>
      <c r="FD997" s="815"/>
      <c r="FE997" s="815"/>
      <c r="FF997" s="815"/>
      <c r="FG997" s="815"/>
      <c r="FH997" s="815"/>
      <c r="FI997" s="815"/>
      <c r="FJ997" s="815"/>
      <c r="FK997" s="815"/>
      <c r="FL997" s="815"/>
      <c r="FM997" s="815"/>
      <c r="FN997" s="815"/>
    </row>
    <row r="998" spans="1:170" s="200" customFormat="1" ht="15.75">
      <c r="A998" s="952" t="s">
        <v>719</v>
      </c>
      <c r="B998" s="953" t="s">
        <v>706</v>
      </c>
      <c r="C998" s="954">
        <f>ROUND((Q998-R998)/H998/12,0)</f>
        <v>39527</v>
      </c>
      <c r="D998" s="954">
        <f>ROUND(R998/F998/12,0)</f>
        <v>32</v>
      </c>
      <c r="E998" s="955">
        <f>E999+E1000</f>
        <v>11.959999999999999</v>
      </c>
      <c r="F998" s="954">
        <f>F999+F1000</f>
        <v>662</v>
      </c>
      <c r="G998" s="954">
        <f>G999+G1000</f>
        <v>0</v>
      </c>
      <c r="H998" s="956">
        <f>IF(E998+G998=H999+H1000,E998+G998, "CHYBA")</f>
        <v>11.959999999999999</v>
      </c>
      <c r="I998" s="957">
        <f>I999+I1000</f>
        <v>2185996</v>
      </c>
      <c r="J998" s="954">
        <f>J999+J1000</f>
        <v>0</v>
      </c>
      <c r="K998" s="954">
        <f>K1001</f>
        <v>0</v>
      </c>
      <c r="L998" s="954">
        <f>IF(I998+K998=L999+L1000+L1001,I998+K998,"CHYBA")</f>
        <v>2185996</v>
      </c>
      <c r="M998" s="954">
        <f>M999+M1000</f>
        <v>3744445</v>
      </c>
      <c r="N998" s="954">
        <f>N999+N1000</f>
        <v>257568</v>
      </c>
      <c r="O998" s="954">
        <f>O1001</f>
        <v>163940</v>
      </c>
      <c r="P998" s="954">
        <f>IF(M998+O998=P999+P1000+P1001,M998+O998,"CHYBA")</f>
        <v>3908385</v>
      </c>
      <c r="Q998" s="954">
        <f>Q999+Q1000</f>
        <v>5930441</v>
      </c>
      <c r="R998" s="954">
        <f>R999+R1000</f>
        <v>257568</v>
      </c>
      <c r="S998" s="954">
        <f>S1001</f>
        <v>163940</v>
      </c>
      <c r="T998" s="958">
        <f>IF(Q998+S998=T999+T1000+T1001,Q998+S998,"CHYBA")</f>
        <v>6094381</v>
      </c>
      <c r="U998" s="815"/>
      <c r="V998" s="815"/>
      <c r="W998" s="815"/>
      <c r="X998" s="815"/>
      <c r="Y998" s="815"/>
      <c r="Z998" s="815"/>
      <c r="AA998" s="815"/>
      <c r="AB998" s="815"/>
      <c r="AC998" s="815"/>
      <c r="AD998" s="815"/>
      <c r="AE998" s="815"/>
      <c r="AF998" s="815"/>
      <c r="AG998" s="815"/>
      <c r="AH998" s="815"/>
      <c r="AI998" s="815"/>
      <c r="AJ998" s="815"/>
      <c r="AK998" s="815"/>
      <c r="AL998" s="815"/>
      <c r="AM998" s="815"/>
      <c r="AN998" s="815"/>
      <c r="AO998" s="815"/>
      <c r="AP998" s="815"/>
      <c r="AQ998" s="815"/>
      <c r="AR998" s="815"/>
      <c r="AS998" s="815"/>
      <c r="AT998" s="815"/>
      <c r="AU998" s="815"/>
      <c r="AV998" s="815"/>
      <c r="AW998" s="815"/>
      <c r="AX998" s="815"/>
      <c r="AY998" s="815"/>
      <c r="AZ998" s="815"/>
      <c r="BA998" s="815"/>
      <c r="BB998" s="815"/>
      <c r="BC998" s="815"/>
      <c r="BD998" s="815"/>
      <c r="BE998" s="815"/>
      <c r="BF998" s="815"/>
      <c r="BG998" s="815"/>
      <c r="BH998" s="815"/>
      <c r="BI998" s="815"/>
      <c r="BJ998" s="815"/>
      <c r="BK998" s="815"/>
      <c r="BL998" s="815"/>
      <c r="BM998" s="815"/>
      <c r="BN998" s="815"/>
      <c r="BO998" s="815"/>
      <c r="BP998" s="815"/>
      <c r="BQ998" s="815"/>
      <c r="BR998" s="815"/>
      <c r="BS998" s="815"/>
      <c r="BT998" s="815"/>
      <c r="BU998" s="815"/>
      <c r="BV998" s="815"/>
      <c r="BW998" s="815"/>
      <c r="BX998" s="815"/>
      <c r="BY998" s="815"/>
      <c r="BZ998" s="815"/>
      <c r="CA998" s="815"/>
      <c r="CB998" s="815"/>
      <c r="CC998" s="815"/>
      <c r="CD998" s="815"/>
      <c r="CE998" s="815"/>
      <c r="CF998" s="815"/>
      <c r="CG998" s="815"/>
      <c r="CH998" s="815"/>
      <c r="CI998" s="815"/>
      <c r="CJ998" s="815"/>
      <c r="CK998" s="815"/>
      <c r="CL998" s="815"/>
      <c r="CM998" s="815"/>
      <c r="CN998" s="815"/>
      <c r="CO998" s="815"/>
      <c r="CP998" s="815"/>
      <c r="CQ998" s="815"/>
      <c r="CR998" s="815"/>
      <c r="CS998" s="815"/>
      <c r="CT998" s="815"/>
      <c r="CU998" s="815"/>
      <c r="CV998" s="815"/>
      <c r="CW998" s="815"/>
      <c r="CX998" s="815"/>
      <c r="CY998" s="815"/>
      <c r="CZ998" s="815"/>
      <c r="DA998" s="815"/>
      <c r="DB998" s="815"/>
      <c r="DC998" s="815"/>
      <c r="DD998" s="815"/>
      <c r="DE998" s="815"/>
      <c r="DF998" s="815"/>
      <c r="DG998" s="815"/>
      <c r="DH998" s="815"/>
      <c r="DI998" s="815"/>
      <c r="DJ998" s="815"/>
      <c r="DK998" s="815"/>
      <c r="DL998" s="815"/>
      <c r="DM998" s="815"/>
      <c r="DN998" s="815"/>
      <c r="DO998" s="815"/>
      <c r="DP998" s="815"/>
      <c r="DQ998" s="815"/>
      <c r="DR998" s="815"/>
      <c r="DS998" s="815"/>
      <c r="DT998" s="815"/>
      <c r="DU998" s="815"/>
      <c r="DV998" s="815"/>
      <c r="DW998" s="815"/>
      <c r="DX998" s="815"/>
      <c r="DY998" s="815"/>
      <c r="DZ998" s="815"/>
      <c r="EA998" s="815"/>
      <c r="EB998" s="815"/>
      <c r="EC998" s="815"/>
      <c r="ED998" s="815"/>
      <c r="EE998" s="815"/>
      <c r="EF998" s="815"/>
      <c r="EG998" s="815"/>
      <c r="EH998" s="815"/>
      <c r="EI998" s="815"/>
      <c r="EJ998" s="815"/>
      <c r="EK998" s="815"/>
      <c r="EL998" s="815"/>
      <c r="EM998" s="815"/>
      <c r="EN998" s="815"/>
      <c r="EO998" s="815"/>
      <c r="EP998" s="815"/>
      <c r="EQ998" s="815"/>
      <c r="ER998" s="815"/>
      <c r="ES998" s="815"/>
      <c r="ET998" s="815"/>
      <c r="EU998" s="815"/>
      <c r="EV998" s="815"/>
      <c r="EW998" s="815"/>
      <c r="EX998" s="815"/>
      <c r="EY998" s="815"/>
      <c r="EZ998" s="815"/>
      <c r="FA998" s="815"/>
      <c r="FB998" s="815"/>
      <c r="FC998" s="815"/>
      <c r="FD998" s="815"/>
      <c r="FE998" s="815"/>
      <c r="FF998" s="815"/>
      <c r="FG998" s="815"/>
      <c r="FH998" s="815"/>
      <c r="FI998" s="815"/>
      <c r="FJ998" s="815"/>
      <c r="FK998" s="815"/>
      <c r="FL998" s="815"/>
      <c r="FM998" s="815"/>
      <c r="FN998" s="815"/>
    </row>
    <row r="999" spans="1:170" s="200" customFormat="1" ht="15.75" thickBot="1">
      <c r="A999" s="959" t="s">
        <v>73</v>
      </c>
      <c r="B999" s="960" t="s">
        <v>706</v>
      </c>
      <c r="C999" s="961">
        <f>ROUND((Q999-R999)/H999/12,0)</f>
        <v>39500</v>
      </c>
      <c r="D999" s="961">
        <f>ROUND(R999/F999/12,0)</f>
        <v>33</v>
      </c>
      <c r="E999" s="962">
        <f>E1003+E1035+E1391+E1587</f>
        <v>11.639999999999999</v>
      </c>
      <c r="F999" s="961">
        <f t="shared" ref="F999:G999" si="320">F1003+F1035+F1391+F1587</f>
        <v>658</v>
      </c>
      <c r="G999" s="961">
        <f t="shared" si="320"/>
        <v>0</v>
      </c>
      <c r="H999" s="963">
        <f>E999+G999</f>
        <v>11.639999999999999</v>
      </c>
      <c r="I999" s="964">
        <f>I1003+I1035+I1391+I1587</f>
        <v>2185996</v>
      </c>
      <c r="J999" s="961">
        <f>J1003+J1035+J1391+J1587</f>
        <v>0</v>
      </c>
      <c r="K999" s="961" t="s">
        <v>706</v>
      </c>
      <c r="L999" s="961">
        <f>I999</f>
        <v>2185996</v>
      </c>
      <c r="M999" s="961">
        <f>M1003+M1035+M1391+M1587</f>
        <v>3588942</v>
      </c>
      <c r="N999" s="961">
        <f>N1003+N1035+N1391+N1587</f>
        <v>257568</v>
      </c>
      <c r="O999" s="961" t="s">
        <v>706</v>
      </c>
      <c r="P999" s="961">
        <f>M999</f>
        <v>3588942</v>
      </c>
      <c r="Q999" s="961">
        <f>I999+M999</f>
        <v>5774938</v>
      </c>
      <c r="R999" s="961">
        <f>J999+N999</f>
        <v>257568</v>
      </c>
      <c r="S999" s="961" t="s">
        <v>706</v>
      </c>
      <c r="T999" s="963">
        <f>Q999</f>
        <v>5774938</v>
      </c>
      <c r="U999" s="815"/>
      <c r="V999" s="815"/>
      <c r="W999" s="815"/>
      <c r="X999" s="815"/>
      <c r="Y999" s="815"/>
      <c r="Z999" s="815"/>
      <c r="AA999" s="815"/>
      <c r="AB999" s="815"/>
      <c r="AC999" s="815"/>
      <c r="AD999" s="815"/>
      <c r="AE999" s="815"/>
      <c r="AF999" s="815"/>
      <c r="AG999" s="815"/>
      <c r="AH999" s="815"/>
      <c r="AI999" s="815"/>
      <c r="AJ999" s="815"/>
      <c r="AK999" s="815"/>
      <c r="AL999" s="815"/>
      <c r="AM999" s="815"/>
      <c r="AN999" s="815"/>
      <c r="AO999" s="815"/>
      <c r="AP999" s="815"/>
      <c r="AQ999" s="815"/>
      <c r="AR999" s="815"/>
      <c r="AS999" s="815"/>
      <c r="AT999" s="815"/>
      <c r="AU999" s="815"/>
      <c r="AV999" s="815"/>
      <c r="AW999" s="815"/>
      <c r="AX999" s="815"/>
      <c r="AY999" s="815"/>
      <c r="AZ999" s="815"/>
      <c r="BA999" s="815"/>
      <c r="BB999" s="815"/>
      <c r="BC999" s="815"/>
      <c r="BD999" s="815"/>
      <c r="BE999" s="815"/>
      <c r="BF999" s="815"/>
      <c r="BG999" s="815"/>
      <c r="BH999" s="815"/>
      <c r="BI999" s="815"/>
      <c r="BJ999" s="815"/>
      <c r="BK999" s="815"/>
      <c r="BL999" s="815"/>
      <c r="BM999" s="815"/>
      <c r="BN999" s="815"/>
      <c r="BO999" s="815"/>
      <c r="BP999" s="815"/>
      <c r="BQ999" s="815"/>
      <c r="BR999" s="815"/>
      <c r="BS999" s="815"/>
      <c r="BT999" s="815"/>
      <c r="BU999" s="815"/>
      <c r="BV999" s="815"/>
      <c r="BW999" s="815"/>
      <c r="BX999" s="815"/>
      <c r="BY999" s="815"/>
      <c r="BZ999" s="815"/>
      <c r="CA999" s="815"/>
      <c r="CB999" s="815"/>
      <c r="CC999" s="815"/>
      <c r="CD999" s="815"/>
      <c r="CE999" s="815"/>
      <c r="CF999" s="815"/>
      <c r="CG999" s="815"/>
      <c r="CH999" s="815"/>
      <c r="CI999" s="815"/>
      <c r="CJ999" s="815"/>
      <c r="CK999" s="815"/>
      <c r="CL999" s="815"/>
      <c r="CM999" s="815"/>
      <c r="CN999" s="815"/>
      <c r="CO999" s="815"/>
      <c r="CP999" s="815"/>
      <c r="CQ999" s="815"/>
      <c r="CR999" s="815"/>
      <c r="CS999" s="815"/>
      <c r="CT999" s="815"/>
      <c r="CU999" s="815"/>
      <c r="CV999" s="815"/>
      <c r="CW999" s="815"/>
      <c r="CX999" s="815"/>
      <c r="CY999" s="815"/>
      <c r="CZ999" s="815"/>
      <c r="DA999" s="815"/>
      <c r="DB999" s="815"/>
      <c r="DC999" s="815"/>
      <c r="DD999" s="815"/>
      <c r="DE999" s="815"/>
      <c r="DF999" s="815"/>
      <c r="DG999" s="815"/>
      <c r="DH999" s="815"/>
      <c r="DI999" s="815"/>
      <c r="DJ999" s="815"/>
      <c r="DK999" s="815"/>
      <c r="DL999" s="815"/>
      <c r="DM999" s="815"/>
      <c r="DN999" s="815"/>
      <c r="DO999" s="815"/>
      <c r="DP999" s="815"/>
      <c r="DQ999" s="815"/>
      <c r="DR999" s="815"/>
      <c r="DS999" s="815"/>
      <c r="DT999" s="815"/>
      <c r="DU999" s="815"/>
      <c r="DV999" s="815"/>
      <c r="DW999" s="815"/>
      <c r="DX999" s="815"/>
      <c r="DY999" s="815"/>
      <c r="DZ999" s="815"/>
      <c r="EA999" s="815"/>
      <c r="EB999" s="815"/>
      <c r="EC999" s="815"/>
      <c r="ED999" s="815"/>
      <c r="EE999" s="815"/>
      <c r="EF999" s="815"/>
      <c r="EG999" s="815"/>
      <c r="EH999" s="815"/>
      <c r="EI999" s="815"/>
      <c r="EJ999" s="815"/>
      <c r="EK999" s="815"/>
      <c r="EL999" s="815"/>
      <c r="EM999" s="815"/>
      <c r="EN999" s="815"/>
      <c r="EO999" s="815"/>
      <c r="EP999" s="815"/>
      <c r="EQ999" s="815"/>
      <c r="ER999" s="815"/>
      <c r="ES999" s="815"/>
      <c r="ET999" s="815"/>
      <c r="EU999" s="815"/>
      <c r="EV999" s="815"/>
      <c r="EW999" s="815"/>
      <c r="EX999" s="815"/>
      <c r="EY999" s="815"/>
      <c r="EZ999" s="815"/>
      <c r="FA999" s="815"/>
      <c r="FB999" s="815"/>
      <c r="FC999" s="815"/>
      <c r="FD999" s="815"/>
      <c r="FE999" s="815"/>
      <c r="FF999" s="815"/>
      <c r="FG999" s="815"/>
      <c r="FH999" s="815"/>
      <c r="FI999" s="815"/>
      <c r="FJ999" s="815"/>
      <c r="FK999" s="815"/>
      <c r="FL999" s="815"/>
      <c r="FM999" s="815"/>
      <c r="FN999" s="815"/>
    </row>
    <row r="1000" spans="1:170" s="200" customFormat="1" ht="15" hidden="1" customHeight="1">
      <c r="A1000" s="959" t="s">
        <v>74</v>
      </c>
      <c r="B1000" s="960" t="s">
        <v>706</v>
      </c>
      <c r="C1000" s="961">
        <f>ROUND((Q1000-R1000)/H1000/12,0)</f>
        <v>40496</v>
      </c>
      <c r="D1000" s="961">
        <f>ROUND(R1000/F1000/12,0)</f>
        <v>0</v>
      </c>
      <c r="E1000" s="962">
        <f>E1004+E1036+E1392+E1588</f>
        <v>0.32</v>
      </c>
      <c r="F1000" s="961">
        <f>F1004+F1036+F1392+F1588</f>
        <v>4</v>
      </c>
      <c r="G1000" s="961">
        <f>G1004+G1036+G1392+G1588</f>
        <v>0</v>
      </c>
      <c r="H1000" s="963">
        <f>E1000+G1000</f>
        <v>0.32</v>
      </c>
      <c r="I1000" s="964">
        <f t="shared" ref="I1000:J1000" si="321">I1004+I1036+I1392+I1588</f>
        <v>0</v>
      </c>
      <c r="J1000" s="961">
        <f t="shared" si="321"/>
        <v>0</v>
      </c>
      <c r="K1000" s="961" t="s">
        <v>706</v>
      </c>
      <c r="L1000" s="961">
        <f>I1000</f>
        <v>0</v>
      </c>
      <c r="M1000" s="961">
        <f t="shared" ref="M1000:N1000" si="322">M1004+M1036+M1392+M1588</f>
        <v>155503</v>
      </c>
      <c r="N1000" s="961">
        <f t="shared" si="322"/>
        <v>0</v>
      </c>
      <c r="O1000" s="961" t="s">
        <v>706</v>
      </c>
      <c r="P1000" s="961">
        <f>M1000</f>
        <v>155503</v>
      </c>
      <c r="Q1000" s="961">
        <f>I1000+M1000</f>
        <v>155503</v>
      </c>
      <c r="R1000" s="961">
        <f>J1000+N1000</f>
        <v>0</v>
      </c>
      <c r="S1000" s="961" t="s">
        <v>706</v>
      </c>
      <c r="T1000" s="963">
        <f>Q1000</f>
        <v>155503</v>
      </c>
      <c r="U1000" s="815"/>
      <c r="V1000" s="815"/>
      <c r="W1000" s="815"/>
      <c r="X1000" s="815"/>
      <c r="Y1000" s="815"/>
      <c r="Z1000" s="815"/>
      <c r="AA1000" s="815"/>
      <c r="AB1000" s="815"/>
      <c r="AC1000" s="815"/>
      <c r="AD1000" s="815"/>
      <c r="AE1000" s="815"/>
      <c r="AF1000" s="815"/>
      <c r="AG1000" s="815"/>
      <c r="AH1000" s="815"/>
      <c r="AI1000" s="815"/>
      <c r="AJ1000" s="815"/>
      <c r="AK1000" s="815"/>
      <c r="AL1000" s="815"/>
      <c r="AM1000" s="815"/>
      <c r="AN1000" s="815"/>
      <c r="AO1000" s="815"/>
      <c r="AP1000" s="815"/>
      <c r="AQ1000" s="815"/>
      <c r="AR1000" s="815"/>
      <c r="AS1000" s="815"/>
      <c r="AT1000" s="815"/>
      <c r="AU1000" s="815"/>
      <c r="AV1000" s="815"/>
      <c r="AW1000" s="815"/>
      <c r="AX1000" s="815"/>
      <c r="AY1000" s="815"/>
      <c r="AZ1000" s="815"/>
      <c r="BA1000" s="815"/>
      <c r="BB1000" s="815"/>
      <c r="BC1000" s="815"/>
      <c r="BD1000" s="815"/>
      <c r="BE1000" s="815"/>
      <c r="BF1000" s="815"/>
      <c r="BG1000" s="815"/>
      <c r="BH1000" s="815"/>
      <c r="BI1000" s="815"/>
      <c r="BJ1000" s="815"/>
      <c r="BK1000" s="815"/>
      <c r="BL1000" s="815"/>
      <c r="BM1000" s="815"/>
      <c r="BN1000" s="815"/>
      <c r="BO1000" s="815"/>
      <c r="BP1000" s="815"/>
      <c r="BQ1000" s="815"/>
      <c r="BR1000" s="815"/>
      <c r="BS1000" s="815"/>
      <c r="BT1000" s="815"/>
      <c r="BU1000" s="815"/>
      <c r="BV1000" s="815"/>
      <c r="BW1000" s="815"/>
      <c r="BX1000" s="815"/>
      <c r="BY1000" s="815"/>
      <c r="BZ1000" s="815"/>
      <c r="CA1000" s="815"/>
      <c r="CB1000" s="815"/>
      <c r="CC1000" s="815"/>
      <c r="CD1000" s="815"/>
      <c r="CE1000" s="815"/>
      <c r="CF1000" s="815"/>
      <c r="CG1000" s="815"/>
      <c r="CH1000" s="815"/>
      <c r="CI1000" s="815"/>
      <c r="CJ1000" s="815"/>
      <c r="CK1000" s="815"/>
      <c r="CL1000" s="815"/>
      <c r="CM1000" s="815"/>
      <c r="CN1000" s="815"/>
      <c r="CO1000" s="815"/>
      <c r="CP1000" s="815"/>
      <c r="CQ1000" s="815"/>
      <c r="CR1000" s="815"/>
      <c r="CS1000" s="815"/>
      <c r="CT1000" s="815"/>
      <c r="CU1000" s="815"/>
      <c r="CV1000" s="815"/>
      <c r="CW1000" s="815"/>
      <c r="CX1000" s="815"/>
      <c r="CY1000" s="815"/>
      <c r="CZ1000" s="815"/>
      <c r="DA1000" s="815"/>
      <c r="DB1000" s="815"/>
      <c r="DC1000" s="815"/>
      <c r="DD1000" s="815"/>
      <c r="DE1000" s="815"/>
      <c r="DF1000" s="815"/>
      <c r="DG1000" s="815"/>
      <c r="DH1000" s="815"/>
      <c r="DI1000" s="815"/>
      <c r="DJ1000" s="815"/>
      <c r="DK1000" s="815"/>
      <c r="DL1000" s="815"/>
      <c r="DM1000" s="815"/>
      <c r="DN1000" s="815"/>
      <c r="DO1000" s="815"/>
      <c r="DP1000" s="815"/>
      <c r="DQ1000" s="815"/>
      <c r="DR1000" s="815"/>
      <c r="DS1000" s="815"/>
      <c r="DT1000" s="815"/>
      <c r="DU1000" s="815"/>
      <c r="DV1000" s="815"/>
      <c r="DW1000" s="815"/>
      <c r="DX1000" s="815"/>
      <c r="DY1000" s="815"/>
      <c r="DZ1000" s="815"/>
      <c r="EA1000" s="815"/>
      <c r="EB1000" s="815"/>
      <c r="EC1000" s="815"/>
      <c r="ED1000" s="815"/>
      <c r="EE1000" s="815"/>
      <c r="EF1000" s="815"/>
      <c r="EG1000" s="815"/>
      <c r="EH1000" s="815"/>
      <c r="EI1000" s="815"/>
      <c r="EJ1000" s="815"/>
      <c r="EK1000" s="815"/>
      <c r="EL1000" s="815"/>
      <c r="EM1000" s="815"/>
      <c r="EN1000" s="815"/>
      <c r="EO1000" s="815"/>
      <c r="EP1000" s="815"/>
      <c r="EQ1000" s="815"/>
      <c r="ER1000" s="815"/>
      <c r="ES1000" s="815"/>
      <c r="ET1000" s="815"/>
      <c r="EU1000" s="815"/>
      <c r="EV1000" s="815"/>
      <c r="EW1000" s="815"/>
      <c r="EX1000" s="815"/>
      <c r="EY1000" s="815"/>
      <c r="EZ1000" s="815"/>
      <c r="FA1000" s="815"/>
      <c r="FB1000" s="815"/>
      <c r="FC1000" s="815"/>
      <c r="FD1000" s="815"/>
      <c r="FE1000" s="815"/>
      <c r="FF1000" s="815"/>
      <c r="FG1000" s="815"/>
      <c r="FH1000" s="815"/>
      <c r="FI1000" s="815"/>
      <c r="FJ1000" s="815"/>
      <c r="FK1000" s="815"/>
      <c r="FL1000" s="815"/>
      <c r="FM1000" s="815"/>
      <c r="FN1000" s="815"/>
    </row>
    <row r="1001" spans="1:170" s="200" customFormat="1" ht="15.75" hidden="1" customHeight="1" thickBot="1">
      <c r="A1001" s="965" t="s">
        <v>75</v>
      </c>
      <c r="B1001" s="960" t="s">
        <v>706</v>
      </c>
      <c r="C1001" s="961" t="s">
        <v>706</v>
      </c>
      <c r="D1001" s="961" t="s">
        <v>706</v>
      </c>
      <c r="E1001" s="966" t="s">
        <v>706</v>
      </c>
      <c r="F1001" s="967" t="s">
        <v>706</v>
      </c>
      <c r="G1001" s="967" t="s">
        <v>706</v>
      </c>
      <c r="H1001" s="968" t="s">
        <v>706</v>
      </c>
      <c r="I1001" s="969" t="s">
        <v>706</v>
      </c>
      <c r="J1001" s="967" t="s">
        <v>706</v>
      </c>
      <c r="K1001" s="961">
        <f>K1005+K1037+K1393+K1589</f>
        <v>0</v>
      </c>
      <c r="L1001" s="961">
        <f>K1001</f>
        <v>0</v>
      </c>
      <c r="M1001" s="967" t="s">
        <v>706</v>
      </c>
      <c r="N1001" s="967" t="s">
        <v>706</v>
      </c>
      <c r="O1001" s="961">
        <f>O1005+O1037+O1393+O1589</f>
        <v>163940</v>
      </c>
      <c r="P1001" s="961">
        <f>O1001</f>
        <v>163940</v>
      </c>
      <c r="Q1001" s="967" t="s">
        <v>706</v>
      </c>
      <c r="R1001" s="967" t="s">
        <v>706</v>
      </c>
      <c r="S1001" s="961">
        <f>K1001+O1001</f>
        <v>163940</v>
      </c>
      <c r="T1001" s="963">
        <f>S1001</f>
        <v>163940</v>
      </c>
      <c r="U1001" s="815"/>
      <c r="V1001" s="815"/>
      <c r="W1001" s="815"/>
      <c r="X1001" s="815"/>
      <c r="Y1001" s="815"/>
      <c r="Z1001" s="815"/>
      <c r="AA1001" s="815"/>
      <c r="AB1001" s="815"/>
      <c r="AC1001" s="815"/>
      <c r="AD1001" s="815"/>
      <c r="AE1001" s="815"/>
      <c r="AF1001" s="815"/>
      <c r="AG1001" s="815"/>
      <c r="AH1001" s="815"/>
      <c r="AI1001" s="815"/>
      <c r="AJ1001" s="815"/>
      <c r="AK1001" s="815"/>
      <c r="AL1001" s="815"/>
      <c r="AM1001" s="815"/>
      <c r="AN1001" s="815"/>
      <c r="AO1001" s="815"/>
      <c r="AP1001" s="815"/>
      <c r="AQ1001" s="815"/>
      <c r="AR1001" s="815"/>
      <c r="AS1001" s="815"/>
      <c r="AT1001" s="815"/>
      <c r="AU1001" s="815"/>
      <c r="AV1001" s="815"/>
      <c r="AW1001" s="815"/>
      <c r="AX1001" s="815"/>
      <c r="AY1001" s="815"/>
      <c r="AZ1001" s="815"/>
      <c r="BA1001" s="815"/>
      <c r="BB1001" s="815"/>
      <c r="BC1001" s="815"/>
      <c r="BD1001" s="815"/>
      <c r="BE1001" s="815"/>
      <c r="BF1001" s="815"/>
      <c r="BG1001" s="815"/>
      <c r="BH1001" s="815"/>
      <c r="BI1001" s="815"/>
      <c r="BJ1001" s="815"/>
      <c r="BK1001" s="815"/>
      <c r="BL1001" s="815"/>
      <c r="BM1001" s="815"/>
      <c r="BN1001" s="815"/>
      <c r="BO1001" s="815"/>
      <c r="BP1001" s="815"/>
      <c r="BQ1001" s="815"/>
      <c r="BR1001" s="815"/>
      <c r="BS1001" s="815"/>
      <c r="BT1001" s="815"/>
      <c r="BU1001" s="815"/>
      <c r="BV1001" s="815"/>
      <c r="BW1001" s="815"/>
      <c r="BX1001" s="815"/>
      <c r="BY1001" s="815"/>
      <c r="BZ1001" s="815"/>
      <c r="CA1001" s="815"/>
      <c r="CB1001" s="815"/>
      <c r="CC1001" s="815"/>
      <c r="CD1001" s="815"/>
      <c r="CE1001" s="815"/>
      <c r="CF1001" s="815"/>
      <c r="CG1001" s="815"/>
      <c r="CH1001" s="815"/>
      <c r="CI1001" s="815"/>
      <c r="CJ1001" s="815"/>
      <c r="CK1001" s="815"/>
      <c r="CL1001" s="815"/>
      <c r="CM1001" s="815"/>
      <c r="CN1001" s="815"/>
      <c r="CO1001" s="815"/>
      <c r="CP1001" s="815"/>
      <c r="CQ1001" s="815"/>
      <c r="CR1001" s="815"/>
      <c r="CS1001" s="815"/>
      <c r="CT1001" s="815"/>
      <c r="CU1001" s="815"/>
      <c r="CV1001" s="815"/>
      <c r="CW1001" s="815"/>
      <c r="CX1001" s="815"/>
      <c r="CY1001" s="815"/>
      <c r="CZ1001" s="815"/>
      <c r="DA1001" s="815"/>
      <c r="DB1001" s="815"/>
      <c r="DC1001" s="815"/>
      <c r="DD1001" s="815"/>
      <c r="DE1001" s="815"/>
      <c r="DF1001" s="815"/>
      <c r="DG1001" s="815"/>
      <c r="DH1001" s="815"/>
      <c r="DI1001" s="815"/>
      <c r="DJ1001" s="815"/>
      <c r="DK1001" s="815"/>
      <c r="DL1001" s="815"/>
      <c r="DM1001" s="815"/>
      <c r="DN1001" s="815"/>
      <c r="DO1001" s="815"/>
      <c r="DP1001" s="815"/>
      <c r="DQ1001" s="815"/>
      <c r="DR1001" s="815"/>
      <c r="DS1001" s="815"/>
      <c r="DT1001" s="815"/>
      <c r="DU1001" s="815"/>
      <c r="DV1001" s="815"/>
      <c r="DW1001" s="815"/>
      <c r="DX1001" s="815"/>
      <c r="DY1001" s="815"/>
      <c r="DZ1001" s="815"/>
      <c r="EA1001" s="815"/>
      <c r="EB1001" s="815"/>
      <c r="EC1001" s="815"/>
      <c r="ED1001" s="815"/>
      <c r="EE1001" s="815"/>
      <c r="EF1001" s="815"/>
      <c r="EG1001" s="815"/>
      <c r="EH1001" s="815"/>
      <c r="EI1001" s="815"/>
      <c r="EJ1001" s="815"/>
      <c r="EK1001" s="815"/>
      <c r="EL1001" s="815"/>
      <c r="EM1001" s="815"/>
      <c r="EN1001" s="815"/>
      <c r="EO1001" s="815"/>
      <c r="EP1001" s="815"/>
      <c r="EQ1001" s="815"/>
      <c r="ER1001" s="815"/>
      <c r="ES1001" s="815"/>
      <c r="ET1001" s="815"/>
      <c r="EU1001" s="815"/>
      <c r="EV1001" s="815"/>
      <c r="EW1001" s="815"/>
      <c r="EX1001" s="815"/>
      <c r="EY1001" s="815"/>
      <c r="EZ1001" s="815"/>
      <c r="FA1001" s="815"/>
      <c r="FB1001" s="815"/>
      <c r="FC1001" s="815"/>
      <c r="FD1001" s="815"/>
      <c r="FE1001" s="815"/>
      <c r="FF1001" s="815"/>
      <c r="FG1001" s="815"/>
      <c r="FH1001" s="815"/>
      <c r="FI1001" s="815"/>
      <c r="FJ1001" s="815"/>
      <c r="FK1001" s="815"/>
      <c r="FL1001" s="815"/>
      <c r="FM1001" s="815"/>
      <c r="FN1001" s="815"/>
    </row>
    <row r="1002" spans="1:170" s="200" customFormat="1" ht="15.75">
      <c r="A1002" s="970" t="s">
        <v>707</v>
      </c>
      <c r="B1002" s="971" t="s">
        <v>706</v>
      </c>
      <c r="C1002" s="972">
        <f>ROUND((Q1002-R1002)/H1002/12,0)</f>
        <v>39527</v>
      </c>
      <c r="D1002" s="972">
        <f>ROUND(R1002/F1002/12,0)</f>
        <v>32</v>
      </c>
      <c r="E1002" s="973">
        <f>E1003+E1004</f>
        <v>11.959999999999999</v>
      </c>
      <c r="F1002" s="972">
        <f>F1003+F1004</f>
        <v>662</v>
      </c>
      <c r="G1002" s="972">
        <f>G1003+G1004</f>
        <v>0</v>
      </c>
      <c r="H1002" s="974">
        <f>IF(E1002+G1002=H1003+H1004,E1002+G1002, "CHYBA")</f>
        <v>11.959999999999999</v>
      </c>
      <c r="I1002" s="975">
        <f>I1003+I1004</f>
        <v>2185996</v>
      </c>
      <c r="J1002" s="972">
        <f>J1003+J1004</f>
        <v>0</v>
      </c>
      <c r="K1002" s="972">
        <f>K1005</f>
        <v>0</v>
      </c>
      <c r="L1002" s="972">
        <f>IF(I1002+K1002=L1003+L1004+L1005,I1002+K1002,"CHYBA")</f>
        <v>2185996</v>
      </c>
      <c r="M1002" s="972">
        <f>M1003+M1004</f>
        <v>3744445</v>
      </c>
      <c r="N1002" s="972">
        <f>N1003+N1004</f>
        <v>257568</v>
      </c>
      <c r="O1002" s="972">
        <f>O1005</f>
        <v>163940</v>
      </c>
      <c r="P1002" s="972">
        <f>IF(M1002+O1002=P1003+P1004+P1005,M1002+O1002,"CHYBA")</f>
        <v>3908385</v>
      </c>
      <c r="Q1002" s="972">
        <f>Q1003+Q1004</f>
        <v>5930441</v>
      </c>
      <c r="R1002" s="972">
        <f>R1003+R1004</f>
        <v>257568</v>
      </c>
      <c r="S1002" s="972">
        <f>S1005</f>
        <v>163940</v>
      </c>
      <c r="T1002" s="974">
        <f>IF(Q1002+S1002=T1003+T1004+T1005,Q1002+S1002,"CHYBA")</f>
        <v>6094381</v>
      </c>
      <c r="U1002" s="815"/>
      <c r="V1002" s="815"/>
      <c r="W1002" s="815"/>
      <c r="X1002" s="815"/>
      <c r="Y1002" s="815"/>
      <c r="Z1002" s="815"/>
      <c r="AA1002" s="815"/>
      <c r="AB1002" s="815"/>
      <c r="AC1002" s="815"/>
      <c r="AD1002" s="815"/>
      <c r="AE1002" s="815"/>
      <c r="AF1002" s="815"/>
      <c r="AG1002" s="815"/>
      <c r="AH1002" s="815"/>
      <c r="AI1002" s="815"/>
      <c r="AJ1002" s="815"/>
      <c r="AK1002" s="815"/>
      <c r="AL1002" s="815"/>
      <c r="AM1002" s="815"/>
      <c r="AN1002" s="815"/>
      <c r="AO1002" s="815"/>
      <c r="AP1002" s="815"/>
      <c r="AQ1002" s="815"/>
      <c r="AR1002" s="815"/>
      <c r="AS1002" s="815"/>
      <c r="AT1002" s="815"/>
      <c r="AU1002" s="815"/>
      <c r="AV1002" s="815"/>
      <c r="AW1002" s="815"/>
      <c r="AX1002" s="815"/>
      <c r="AY1002" s="815"/>
      <c r="AZ1002" s="815"/>
      <c r="BA1002" s="815"/>
      <c r="BB1002" s="815"/>
      <c r="BC1002" s="815"/>
      <c r="BD1002" s="815"/>
      <c r="BE1002" s="815"/>
      <c r="BF1002" s="815"/>
      <c r="BG1002" s="815"/>
      <c r="BH1002" s="815"/>
      <c r="BI1002" s="815"/>
      <c r="BJ1002" s="815"/>
      <c r="BK1002" s="815"/>
      <c r="BL1002" s="815"/>
      <c r="BM1002" s="815"/>
      <c r="BN1002" s="815"/>
      <c r="BO1002" s="815"/>
      <c r="BP1002" s="815"/>
      <c r="BQ1002" s="815"/>
      <c r="BR1002" s="815"/>
      <c r="BS1002" s="815"/>
      <c r="BT1002" s="815"/>
      <c r="BU1002" s="815"/>
      <c r="BV1002" s="815"/>
      <c r="BW1002" s="815"/>
      <c r="BX1002" s="815"/>
      <c r="BY1002" s="815"/>
      <c r="BZ1002" s="815"/>
      <c r="CA1002" s="815"/>
      <c r="CB1002" s="815"/>
      <c r="CC1002" s="815"/>
      <c r="CD1002" s="815"/>
      <c r="CE1002" s="815"/>
      <c r="CF1002" s="815"/>
      <c r="CG1002" s="815"/>
      <c r="CH1002" s="815"/>
      <c r="CI1002" s="815"/>
      <c r="CJ1002" s="815"/>
      <c r="CK1002" s="815"/>
      <c r="CL1002" s="815"/>
      <c r="CM1002" s="815"/>
      <c r="CN1002" s="815"/>
      <c r="CO1002" s="815"/>
      <c r="CP1002" s="815"/>
      <c r="CQ1002" s="815"/>
      <c r="CR1002" s="815"/>
      <c r="CS1002" s="815"/>
      <c r="CT1002" s="815"/>
      <c r="CU1002" s="815"/>
      <c r="CV1002" s="815"/>
      <c r="CW1002" s="815"/>
      <c r="CX1002" s="815"/>
      <c r="CY1002" s="815"/>
      <c r="CZ1002" s="815"/>
      <c r="DA1002" s="815"/>
      <c r="DB1002" s="815"/>
      <c r="DC1002" s="815"/>
      <c r="DD1002" s="815"/>
      <c r="DE1002" s="815"/>
      <c r="DF1002" s="815"/>
      <c r="DG1002" s="815"/>
      <c r="DH1002" s="815"/>
      <c r="DI1002" s="815"/>
      <c r="DJ1002" s="815"/>
      <c r="DK1002" s="815"/>
      <c r="DL1002" s="815"/>
      <c r="DM1002" s="815"/>
      <c r="DN1002" s="815"/>
      <c r="DO1002" s="815"/>
      <c r="DP1002" s="815"/>
      <c r="DQ1002" s="815"/>
      <c r="DR1002" s="815"/>
      <c r="DS1002" s="815"/>
      <c r="DT1002" s="815"/>
      <c r="DU1002" s="815"/>
      <c r="DV1002" s="815"/>
      <c r="DW1002" s="815"/>
      <c r="DX1002" s="815"/>
      <c r="DY1002" s="815"/>
      <c r="DZ1002" s="815"/>
      <c r="EA1002" s="815"/>
      <c r="EB1002" s="815"/>
      <c r="EC1002" s="815"/>
      <c r="ED1002" s="815"/>
      <c r="EE1002" s="815"/>
      <c r="EF1002" s="815"/>
      <c r="EG1002" s="815"/>
      <c r="EH1002" s="815"/>
      <c r="EI1002" s="815"/>
      <c r="EJ1002" s="815"/>
      <c r="EK1002" s="815"/>
      <c r="EL1002" s="815"/>
      <c r="EM1002" s="815"/>
      <c r="EN1002" s="815"/>
      <c r="EO1002" s="815"/>
      <c r="EP1002" s="815"/>
      <c r="EQ1002" s="815"/>
      <c r="ER1002" s="815"/>
      <c r="ES1002" s="815"/>
      <c r="ET1002" s="815"/>
      <c r="EU1002" s="815"/>
      <c r="EV1002" s="815"/>
      <c r="EW1002" s="815"/>
      <c r="EX1002" s="815"/>
      <c r="EY1002" s="815"/>
      <c r="EZ1002" s="815"/>
      <c r="FA1002" s="815"/>
      <c r="FB1002" s="815"/>
      <c r="FC1002" s="815"/>
      <c r="FD1002" s="815"/>
      <c r="FE1002" s="815"/>
      <c r="FF1002" s="815"/>
      <c r="FG1002" s="815"/>
      <c r="FH1002" s="815"/>
      <c r="FI1002" s="815"/>
      <c r="FJ1002" s="815"/>
      <c r="FK1002" s="815"/>
      <c r="FL1002" s="815"/>
      <c r="FM1002" s="815"/>
      <c r="FN1002" s="815"/>
    </row>
    <row r="1003" spans="1:170" s="200" customFormat="1" ht="15" hidden="1" customHeight="1">
      <c r="A1003" s="976" t="s">
        <v>73</v>
      </c>
      <c r="B1003" s="960" t="s">
        <v>706</v>
      </c>
      <c r="C1003" s="961">
        <f>ROUND((Q1003-R1003)/H1003/12,0)</f>
        <v>39500</v>
      </c>
      <c r="D1003" s="961">
        <f>ROUND(R1003/F1003/12,0)</f>
        <v>33</v>
      </c>
      <c r="E1003" s="962">
        <f>E1007+E1011+E1015+E1019+E1023+E1027+E1031</f>
        <v>11.639999999999999</v>
      </c>
      <c r="F1003" s="961">
        <f>F1007+F1011+F1015+F1019+F1023+F1027+F1031</f>
        <v>658</v>
      </c>
      <c r="G1003" s="961">
        <f>G1007+G1011+G1015+G1019+G1023+G1027+G1031</f>
        <v>0</v>
      </c>
      <c r="H1003" s="963">
        <f>E1003+G1003</f>
        <v>11.639999999999999</v>
      </c>
      <c r="I1003" s="964">
        <f>I1007+I1011+I1015+I1019+I1023+I1027+I1031</f>
        <v>2185996</v>
      </c>
      <c r="J1003" s="961">
        <f t="shared" ref="J1003:J1004" si="323">J1007+J1011+J1015+J1019+J1023+J1027+J1031</f>
        <v>0</v>
      </c>
      <c r="K1003" s="961" t="s">
        <v>706</v>
      </c>
      <c r="L1003" s="961">
        <f>I1003</f>
        <v>2185996</v>
      </c>
      <c r="M1003" s="961">
        <f>M1007+M1011+M1015+M1019+M1023+M1027+M1031</f>
        <v>3588942</v>
      </c>
      <c r="N1003" s="961">
        <f t="shared" ref="N1003:N1004" si="324">N1007+N1011+N1015+N1019+N1023+N1027+N1031</f>
        <v>257568</v>
      </c>
      <c r="O1003" s="961" t="s">
        <v>706</v>
      </c>
      <c r="P1003" s="961">
        <f>M1003</f>
        <v>3588942</v>
      </c>
      <c r="Q1003" s="961">
        <f>I1003+M1003</f>
        <v>5774938</v>
      </c>
      <c r="R1003" s="961">
        <f>J1003+N1003</f>
        <v>257568</v>
      </c>
      <c r="S1003" s="961" t="s">
        <v>706</v>
      </c>
      <c r="T1003" s="963">
        <f>Q1003</f>
        <v>5774938</v>
      </c>
      <c r="U1003" s="815"/>
      <c r="V1003" s="815"/>
      <c r="W1003" s="815"/>
      <c r="X1003" s="815"/>
      <c r="Y1003" s="815"/>
      <c r="Z1003" s="815"/>
      <c r="AA1003" s="815"/>
      <c r="AB1003" s="815"/>
      <c r="AC1003" s="815"/>
      <c r="AD1003" s="815"/>
      <c r="AE1003" s="815"/>
      <c r="AF1003" s="815"/>
      <c r="AG1003" s="815"/>
      <c r="AH1003" s="815"/>
      <c r="AI1003" s="815"/>
      <c r="AJ1003" s="815"/>
      <c r="AK1003" s="815"/>
      <c r="AL1003" s="815"/>
      <c r="AM1003" s="815"/>
      <c r="AN1003" s="815"/>
      <c r="AO1003" s="815"/>
      <c r="AP1003" s="815"/>
      <c r="AQ1003" s="815"/>
      <c r="AR1003" s="815"/>
      <c r="AS1003" s="815"/>
      <c r="AT1003" s="815"/>
      <c r="AU1003" s="815"/>
      <c r="AV1003" s="815"/>
      <c r="AW1003" s="815"/>
      <c r="AX1003" s="815"/>
      <c r="AY1003" s="815"/>
      <c r="AZ1003" s="815"/>
      <c r="BA1003" s="815"/>
      <c r="BB1003" s="815"/>
      <c r="BC1003" s="815"/>
      <c r="BD1003" s="815"/>
      <c r="BE1003" s="815"/>
      <c r="BF1003" s="815"/>
      <c r="BG1003" s="815"/>
      <c r="BH1003" s="815"/>
      <c r="BI1003" s="815"/>
      <c r="BJ1003" s="815"/>
      <c r="BK1003" s="815"/>
      <c r="BL1003" s="815"/>
      <c r="BM1003" s="815"/>
      <c r="BN1003" s="815"/>
      <c r="BO1003" s="815"/>
      <c r="BP1003" s="815"/>
      <c r="BQ1003" s="815"/>
      <c r="BR1003" s="815"/>
      <c r="BS1003" s="815"/>
      <c r="BT1003" s="815"/>
      <c r="BU1003" s="815"/>
      <c r="BV1003" s="815"/>
      <c r="BW1003" s="815"/>
      <c r="BX1003" s="815"/>
      <c r="BY1003" s="815"/>
      <c r="BZ1003" s="815"/>
      <c r="CA1003" s="815"/>
      <c r="CB1003" s="815"/>
      <c r="CC1003" s="815"/>
      <c r="CD1003" s="815"/>
      <c r="CE1003" s="815"/>
      <c r="CF1003" s="815"/>
      <c r="CG1003" s="815"/>
      <c r="CH1003" s="815"/>
      <c r="CI1003" s="815"/>
      <c r="CJ1003" s="815"/>
      <c r="CK1003" s="815"/>
      <c r="CL1003" s="815"/>
      <c r="CM1003" s="815"/>
      <c r="CN1003" s="815"/>
      <c r="CO1003" s="815"/>
      <c r="CP1003" s="815"/>
      <c r="CQ1003" s="815"/>
      <c r="CR1003" s="815"/>
      <c r="CS1003" s="815"/>
      <c r="CT1003" s="815"/>
      <c r="CU1003" s="815"/>
      <c r="CV1003" s="815"/>
      <c r="CW1003" s="815"/>
      <c r="CX1003" s="815"/>
      <c r="CY1003" s="815"/>
      <c r="CZ1003" s="815"/>
      <c r="DA1003" s="815"/>
      <c r="DB1003" s="815"/>
      <c r="DC1003" s="815"/>
      <c r="DD1003" s="815"/>
      <c r="DE1003" s="815"/>
      <c r="DF1003" s="815"/>
      <c r="DG1003" s="815"/>
      <c r="DH1003" s="815"/>
      <c r="DI1003" s="815"/>
      <c r="DJ1003" s="815"/>
      <c r="DK1003" s="815"/>
      <c r="DL1003" s="815"/>
      <c r="DM1003" s="815"/>
      <c r="DN1003" s="815"/>
      <c r="DO1003" s="815"/>
      <c r="DP1003" s="815"/>
      <c r="DQ1003" s="815"/>
      <c r="DR1003" s="815"/>
      <c r="DS1003" s="815"/>
      <c r="DT1003" s="815"/>
      <c r="DU1003" s="815"/>
      <c r="DV1003" s="815"/>
      <c r="DW1003" s="815"/>
      <c r="DX1003" s="815"/>
      <c r="DY1003" s="815"/>
      <c r="DZ1003" s="815"/>
      <c r="EA1003" s="815"/>
      <c r="EB1003" s="815"/>
      <c r="EC1003" s="815"/>
      <c r="ED1003" s="815"/>
      <c r="EE1003" s="815"/>
      <c r="EF1003" s="815"/>
      <c r="EG1003" s="815"/>
      <c r="EH1003" s="815"/>
      <c r="EI1003" s="815"/>
      <c r="EJ1003" s="815"/>
      <c r="EK1003" s="815"/>
      <c r="EL1003" s="815"/>
      <c r="EM1003" s="815"/>
      <c r="EN1003" s="815"/>
      <c r="EO1003" s="815"/>
      <c r="EP1003" s="815"/>
      <c r="EQ1003" s="815"/>
      <c r="ER1003" s="815"/>
      <c r="ES1003" s="815"/>
      <c r="ET1003" s="815"/>
      <c r="EU1003" s="815"/>
      <c r="EV1003" s="815"/>
      <c r="EW1003" s="815"/>
      <c r="EX1003" s="815"/>
      <c r="EY1003" s="815"/>
      <c r="EZ1003" s="815"/>
      <c r="FA1003" s="815"/>
      <c r="FB1003" s="815"/>
      <c r="FC1003" s="815"/>
      <c r="FD1003" s="815"/>
      <c r="FE1003" s="815"/>
      <c r="FF1003" s="815"/>
      <c r="FG1003" s="815"/>
      <c r="FH1003" s="815"/>
      <c r="FI1003" s="815"/>
      <c r="FJ1003" s="815"/>
      <c r="FK1003" s="815"/>
      <c r="FL1003" s="815"/>
      <c r="FM1003" s="815"/>
      <c r="FN1003" s="815"/>
    </row>
    <row r="1004" spans="1:170" s="200" customFormat="1" ht="15" hidden="1" customHeight="1">
      <c r="A1004" s="976" t="s">
        <v>74</v>
      </c>
      <c r="B1004" s="960" t="s">
        <v>706</v>
      </c>
      <c r="C1004" s="961">
        <f>ROUND((Q1004-R1004)/H1004/12,0)</f>
        <v>40496</v>
      </c>
      <c r="D1004" s="961">
        <f>ROUND(R1004/F1004/12,0)</f>
        <v>0</v>
      </c>
      <c r="E1004" s="962">
        <f>E1008+E1012+E1016+E1020+E1024+E1028+E1032</f>
        <v>0.32</v>
      </c>
      <c r="F1004" s="961">
        <f t="shared" ref="F1004:G1004" si="325">F1008+F1012+F1016+F1020+F1024+F1028+F1032</f>
        <v>4</v>
      </c>
      <c r="G1004" s="961">
        <f t="shared" si="325"/>
        <v>0</v>
      </c>
      <c r="H1004" s="963">
        <f>E1004+G1004</f>
        <v>0.32</v>
      </c>
      <c r="I1004" s="964">
        <f>I1008+I1012+I1016+I1020+I1024+I1028+I1032</f>
        <v>0</v>
      </c>
      <c r="J1004" s="961">
        <f t="shared" si="323"/>
        <v>0</v>
      </c>
      <c r="K1004" s="961" t="s">
        <v>706</v>
      </c>
      <c r="L1004" s="961">
        <f>I1004</f>
        <v>0</v>
      </c>
      <c r="M1004" s="961">
        <f>M1008+M1012+M1016+M1020+M1024+M1028+M1032</f>
        <v>155503</v>
      </c>
      <c r="N1004" s="961">
        <f t="shared" si="324"/>
        <v>0</v>
      </c>
      <c r="O1004" s="961" t="s">
        <v>706</v>
      </c>
      <c r="P1004" s="961">
        <f>M1004</f>
        <v>155503</v>
      </c>
      <c r="Q1004" s="961">
        <f>I1004+M1004</f>
        <v>155503</v>
      </c>
      <c r="R1004" s="961">
        <f>J1004+N1004</f>
        <v>0</v>
      </c>
      <c r="S1004" s="961" t="s">
        <v>706</v>
      </c>
      <c r="T1004" s="963">
        <f>Q1004</f>
        <v>155503</v>
      </c>
      <c r="U1004" s="815"/>
      <c r="V1004" s="815"/>
      <c r="W1004" s="815"/>
      <c r="X1004" s="815"/>
      <c r="Y1004" s="815"/>
      <c r="Z1004" s="815"/>
      <c r="AA1004" s="815"/>
      <c r="AB1004" s="815"/>
      <c r="AC1004" s="815"/>
      <c r="AD1004" s="815"/>
      <c r="AE1004" s="815"/>
      <c r="AF1004" s="815"/>
      <c r="AG1004" s="815"/>
      <c r="AH1004" s="815"/>
      <c r="AI1004" s="815"/>
      <c r="AJ1004" s="815"/>
      <c r="AK1004" s="815"/>
      <c r="AL1004" s="815"/>
      <c r="AM1004" s="815"/>
      <c r="AN1004" s="815"/>
      <c r="AO1004" s="815"/>
      <c r="AP1004" s="815"/>
      <c r="AQ1004" s="815"/>
      <c r="AR1004" s="815"/>
      <c r="AS1004" s="815"/>
      <c r="AT1004" s="815"/>
      <c r="AU1004" s="815"/>
      <c r="AV1004" s="815"/>
      <c r="AW1004" s="815"/>
      <c r="AX1004" s="815"/>
      <c r="AY1004" s="815"/>
      <c r="AZ1004" s="815"/>
      <c r="BA1004" s="815"/>
      <c r="BB1004" s="815"/>
      <c r="BC1004" s="815"/>
      <c r="BD1004" s="815"/>
      <c r="BE1004" s="815"/>
      <c r="BF1004" s="815"/>
      <c r="BG1004" s="815"/>
      <c r="BH1004" s="815"/>
      <c r="BI1004" s="815"/>
      <c r="BJ1004" s="815"/>
      <c r="BK1004" s="815"/>
      <c r="BL1004" s="815"/>
      <c r="BM1004" s="815"/>
      <c r="BN1004" s="815"/>
      <c r="BO1004" s="815"/>
      <c r="BP1004" s="815"/>
      <c r="BQ1004" s="815"/>
      <c r="BR1004" s="815"/>
      <c r="BS1004" s="815"/>
      <c r="BT1004" s="815"/>
      <c r="BU1004" s="815"/>
      <c r="BV1004" s="815"/>
      <c r="BW1004" s="815"/>
      <c r="BX1004" s="815"/>
      <c r="BY1004" s="815"/>
      <c r="BZ1004" s="815"/>
      <c r="CA1004" s="815"/>
      <c r="CB1004" s="815"/>
      <c r="CC1004" s="815"/>
      <c r="CD1004" s="815"/>
      <c r="CE1004" s="815"/>
      <c r="CF1004" s="815"/>
      <c r="CG1004" s="815"/>
      <c r="CH1004" s="815"/>
      <c r="CI1004" s="815"/>
      <c r="CJ1004" s="815"/>
      <c r="CK1004" s="815"/>
      <c r="CL1004" s="815"/>
      <c r="CM1004" s="815"/>
      <c r="CN1004" s="815"/>
      <c r="CO1004" s="815"/>
      <c r="CP1004" s="815"/>
      <c r="CQ1004" s="815"/>
      <c r="CR1004" s="815"/>
      <c r="CS1004" s="815"/>
      <c r="CT1004" s="815"/>
      <c r="CU1004" s="815"/>
      <c r="CV1004" s="815"/>
      <c r="CW1004" s="815"/>
      <c r="CX1004" s="815"/>
      <c r="CY1004" s="815"/>
      <c r="CZ1004" s="815"/>
      <c r="DA1004" s="815"/>
      <c r="DB1004" s="815"/>
      <c r="DC1004" s="815"/>
      <c r="DD1004" s="815"/>
      <c r="DE1004" s="815"/>
      <c r="DF1004" s="815"/>
      <c r="DG1004" s="815"/>
      <c r="DH1004" s="815"/>
      <c r="DI1004" s="815"/>
      <c r="DJ1004" s="815"/>
      <c r="DK1004" s="815"/>
      <c r="DL1004" s="815"/>
      <c r="DM1004" s="815"/>
      <c r="DN1004" s="815"/>
      <c r="DO1004" s="815"/>
      <c r="DP1004" s="815"/>
      <c r="DQ1004" s="815"/>
      <c r="DR1004" s="815"/>
      <c r="DS1004" s="815"/>
      <c r="DT1004" s="815"/>
      <c r="DU1004" s="815"/>
      <c r="DV1004" s="815"/>
      <c r="DW1004" s="815"/>
      <c r="DX1004" s="815"/>
      <c r="DY1004" s="815"/>
      <c r="DZ1004" s="815"/>
      <c r="EA1004" s="815"/>
      <c r="EB1004" s="815"/>
      <c r="EC1004" s="815"/>
      <c r="ED1004" s="815"/>
      <c r="EE1004" s="815"/>
      <c r="EF1004" s="815"/>
      <c r="EG1004" s="815"/>
      <c r="EH1004" s="815"/>
      <c r="EI1004" s="815"/>
      <c r="EJ1004" s="815"/>
      <c r="EK1004" s="815"/>
      <c r="EL1004" s="815"/>
      <c r="EM1004" s="815"/>
      <c r="EN1004" s="815"/>
      <c r="EO1004" s="815"/>
      <c r="EP1004" s="815"/>
      <c r="EQ1004" s="815"/>
      <c r="ER1004" s="815"/>
      <c r="ES1004" s="815"/>
      <c r="ET1004" s="815"/>
      <c r="EU1004" s="815"/>
      <c r="EV1004" s="815"/>
      <c r="EW1004" s="815"/>
      <c r="EX1004" s="815"/>
      <c r="EY1004" s="815"/>
      <c r="EZ1004" s="815"/>
      <c r="FA1004" s="815"/>
      <c r="FB1004" s="815"/>
      <c r="FC1004" s="815"/>
      <c r="FD1004" s="815"/>
      <c r="FE1004" s="815"/>
      <c r="FF1004" s="815"/>
      <c r="FG1004" s="815"/>
      <c r="FH1004" s="815"/>
      <c r="FI1004" s="815"/>
      <c r="FJ1004" s="815"/>
      <c r="FK1004" s="815"/>
      <c r="FL1004" s="815"/>
      <c r="FM1004" s="815"/>
      <c r="FN1004" s="815"/>
    </row>
    <row r="1005" spans="1:170" s="200" customFormat="1" ht="15" hidden="1" customHeight="1">
      <c r="A1005" s="976" t="s">
        <v>75</v>
      </c>
      <c r="B1005" s="960" t="s">
        <v>706</v>
      </c>
      <c r="C1005" s="961" t="s">
        <v>706</v>
      </c>
      <c r="D1005" s="961" t="s">
        <v>706</v>
      </c>
      <c r="E1005" s="966" t="s">
        <v>706</v>
      </c>
      <c r="F1005" s="967" t="s">
        <v>706</v>
      </c>
      <c r="G1005" s="967" t="s">
        <v>706</v>
      </c>
      <c r="H1005" s="968" t="s">
        <v>706</v>
      </c>
      <c r="I1005" s="964" t="s">
        <v>706</v>
      </c>
      <c r="J1005" s="961" t="s">
        <v>706</v>
      </c>
      <c r="K1005" s="961">
        <f>K1009+K1013+K1017+K1021+K1025+K1029+K1033</f>
        <v>0</v>
      </c>
      <c r="L1005" s="961">
        <f>K1005</f>
        <v>0</v>
      </c>
      <c r="M1005" s="961" t="s">
        <v>706</v>
      </c>
      <c r="N1005" s="961" t="s">
        <v>706</v>
      </c>
      <c r="O1005" s="961">
        <f>O1009+O1013+O1017+O1021+O1025+O1029+O1033</f>
        <v>163940</v>
      </c>
      <c r="P1005" s="961">
        <f>O1005</f>
        <v>163940</v>
      </c>
      <c r="Q1005" s="961" t="s">
        <v>706</v>
      </c>
      <c r="R1005" s="961" t="s">
        <v>706</v>
      </c>
      <c r="S1005" s="961">
        <f>K1005+O1005</f>
        <v>163940</v>
      </c>
      <c r="T1005" s="963">
        <f>S1005</f>
        <v>163940</v>
      </c>
      <c r="U1005" s="815"/>
      <c r="V1005" s="815"/>
      <c r="W1005" s="815"/>
      <c r="X1005" s="815"/>
      <c r="Y1005" s="815"/>
      <c r="Z1005" s="815"/>
      <c r="AA1005" s="815"/>
      <c r="AB1005" s="815"/>
      <c r="AC1005" s="815"/>
      <c r="AD1005" s="815"/>
      <c r="AE1005" s="815"/>
      <c r="AF1005" s="815"/>
      <c r="AG1005" s="815"/>
      <c r="AH1005" s="815"/>
      <c r="AI1005" s="815"/>
      <c r="AJ1005" s="815"/>
      <c r="AK1005" s="815"/>
      <c r="AL1005" s="815"/>
      <c r="AM1005" s="815"/>
      <c r="AN1005" s="815"/>
      <c r="AO1005" s="815"/>
      <c r="AP1005" s="815"/>
      <c r="AQ1005" s="815"/>
      <c r="AR1005" s="815"/>
      <c r="AS1005" s="815"/>
      <c r="AT1005" s="815"/>
      <c r="AU1005" s="815"/>
      <c r="AV1005" s="815"/>
      <c r="AW1005" s="815"/>
      <c r="AX1005" s="815"/>
      <c r="AY1005" s="815"/>
      <c r="AZ1005" s="815"/>
      <c r="BA1005" s="815"/>
      <c r="BB1005" s="815"/>
      <c r="BC1005" s="815"/>
      <c r="BD1005" s="815"/>
      <c r="BE1005" s="815"/>
      <c r="BF1005" s="815"/>
      <c r="BG1005" s="815"/>
      <c r="BH1005" s="815"/>
      <c r="BI1005" s="815"/>
      <c r="BJ1005" s="815"/>
      <c r="BK1005" s="815"/>
      <c r="BL1005" s="815"/>
      <c r="BM1005" s="815"/>
      <c r="BN1005" s="815"/>
      <c r="BO1005" s="815"/>
      <c r="BP1005" s="815"/>
      <c r="BQ1005" s="815"/>
      <c r="BR1005" s="815"/>
      <c r="BS1005" s="815"/>
      <c r="BT1005" s="815"/>
      <c r="BU1005" s="815"/>
      <c r="BV1005" s="815"/>
      <c r="BW1005" s="815"/>
      <c r="BX1005" s="815"/>
      <c r="BY1005" s="815"/>
      <c r="BZ1005" s="815"/>
      <c r="CA1005" s="815"/>
      <c r="CB1005" s="815"/>
      <c r="CC1005" s="815"/>
      <c r="CD1005" s="815"/>
      <c r="CE1005" s="815"/>
      <c r="CF1005" s="815"/>
      <c r="CG1005" s="815"/>
      <c r="CH1005" s="815"/>
      <c r="CI1005" s="815"/>
      <c r="CJ1005" s="815"/>
      <c r="CK1005" s="815"/>
      <c r="CL1005" s="815"/>
      <c r="CM1005" s="815"/>
      <c r="CN1005" s="815"/>
      <c r="CO1005" s="815"/>
      <c r="CP1005" s="815"/>
      <c r="CQ1005" s="815"/>
      <c r="CR1005" s="815"/>
      <c r="CS1005" s="815"/>
      <c r="CT1005" s="815"/>
      <c r="CU1005" s="815"/>
      <c r="CV1005" s="815"/>
      <c r="CW1005" s="815"/>
      <c r="CX1005" s="815"/>
      <c r="CY1005" s="815"/>
      <c r="CZ1005" s="815"/>
      <c r="DA1005" s="815"/>
      <c r="DB1005" s="815"/>
      <c r="DC1005" s="815"/>
      <c r="DD1005" s="815"/>
      <c r="DE1005" s="815"/>
      <c r="DF1005" s="815"/>
      <c r="DG1005" s="815"/>
      <c r="DH1005" s="815"/>
      <c r="DI1005" s="815"/>
      <c r="DJ1005" s="815"/>
      <c r="DK1005" s="815"/>
      <c r="DL1005" s="815"/>
      <c r="DM1005" s="815"/>
      <c r="DN1005" s="815"/>
      <c r="DO1005" s="815"/>
      <c r="DP1005" s="815"/>
      <c r="DQ1005" s="815"/>
      <c r="DR1005" s="815"/>
      <c r="DS1005" s="815"/>
      <c r="DT1005" s="815"/>
      <c r="DU1005" s="815"/>
      <c r="DV1005" s="815"/>
      <c r="DW1005" s="815"/>
      <c r="DX1005" s="815"/>
      <c r="DY1005" s="815"/>
      <c r="DZ1005" s="815"/>
      <c r="EA1005" s="815"/>
      <c r="EB1005" s="815"/>
      <c r="EC1005" s="815"/>
      <c r="ED1005" s="815"/>
      <c r="EE1005" s="815"/>
      <c r="EF1005" s="815"/>
      <c r="EG1005" s="815"/>
      <c r="EH1005" s="815"/>
      <c r="EI1005" s="815"/>
      <c r="EJ1005" s="815"/>
      <c r="EK1005" s="815"/>
      <c r="EL1005" s="815"/>
      <c r="EM1005" s="815"/>
      <c r="EN1005" s="815"/>
      <c r="EO1005" s="815"/>
      <c r="EP1005" s="815"/>
      <c r="EQ1005" s="815"/>
      <c r="ER1005" s="815"/>
      <c r="ES1005" s="815"/>
      <c r="ET1005" s="815"/>
      <c r="EU1005" s="815"/>
      <c r="EV1005" s="815"/>
      <c r="EW1005" s="815"/>
      <c r="EX1005" s="815"/>
      <c r="EY1005" s="815"/>
      <c r="EZ1005" s="815"/>
      <c r="FA1005" s="815"/>
      <c r="FB1005" s="815"/>
      <c r="FC1005" s="815"/>
      <c r="FD1005" s="815"/>
      <c r="FE1005" s="815"/>
      <c r="FF1005" s="815"/>
      <c r="FG1005" s="815"/>
      <c r="FH1005" s="815"/>
      <c r="FI1005" s="815"/>
      <c r="FJ1005" s="815"/>
      <c r="FK1005" s="815"/>
      <c r="FL1005" s="815"/>
      <c r="FM1005" s="815"/>
      <c r="FN1005" s="815"/>
    </row>
    <row r="1006" spans="1:170" s="200" customFormat="1" ht="18">
      <c r="A1006" s="902" t="s">
        <v>708</v>
      </c>
      <c r="B1006" s="903" t="s">
        <v>76</v>
      </c>
      <c r="C1006" s="886">
        <f>ROUND((Q1006-R1006)/H1006/12,0)</f>
        <v>39368</v>
      </c>
      <c r="D1006" s="886">
        <f>ROUND(R1006/F1006/12,0)</f>
        <v>0</v>
      </c>
      <c r="E1006" s="977">
        <f>E1007+E1008</f>
        <v>11.61</v>
      </c>
      <c r="F1006" s="892">
        <f>F1007+F1008</f>
        <v>605</v>
      </c>
      <c r="G1006" s="892">
        <f>G1007+G1008</f>
        <v>0</v>
      </c>
      <c r="H1006" s="978">
        <f>IF(E1006+G1006=H1007+H1008,E1006+G1006, "CHYBA")</f>
        <v>11.61</v>
      </c>
      <c r="I1006" s="904">
        <f>I1007+I1008</f>
        <v>2185996</v>
      </c>
      <c r="J1006" s="905">
        <f>J1007+J1008</f>
        <v>0</v>
      </c>
      <c r="K1006" s="905">
        <f>K1009</f>
        <v>0</v>
      </c>
      <c r="L1006" s="905">
        <f>IF(I1006+K1006=L1007+L1008+L1009,I1006+K1006,"CHYBA")</f>
        <v>2185996</v>
      </c>
      <c r="M1006" s="886">
        <f>M1007+M1008</f>
        <v>3298805</v>
      </c>
      <c r="N1006" s="886">
        <f>N1007+N1008</f>
        <v>0</v>
      </c>
      <c r="O1006" s="886">
        <f>O1009</f>
        <v>163940</v>
      </c>
      <c r="P1006" s="886">
        <f>IF(M1006+O1006=P1007+P1008+P1009,M1006+O1006,"CHYBA")</f>
        <v>3462745</v>
      </c>
      <c r="Q1006" s="886">
        <f>Q1007+Q1008</f>
        <v>5484801</v>
      </c>
      <c r="R1006" s="886">
        <f>R1007+R1008</f>
        <v>0</v>
      </c>
      <c r="S1006" s="886">
        <f>S1009</f>
        <v>163940</v>
      </c>
      <c r="T1006" s="888">
        <f>IF(Q1006+S1006=T1007+T1008+T1009,Q1006+S1006,"CHYBA")</f>
        <v>5648741</v>
      </c>
      <c r="U1006" s="815"/>
      <c r="V1006" s="815"/>
      <c r="W1006" s="815"/>
      <c r="X1006" s="815"/>
      <c r="Y1006" s="815"/>
      <c r="Z1006" s="815"/>
      <c r="AA1006" s="815"/>
      <c r="AB1006" s="815"/>
      <c r="AC1006" s="815"/>
      <c r="AD1006" s="815"/>
      <c r="AE1006" s="815"/>
      <c r="AF1006" s="815"/>
      <c r="AG1006" s="815"/>
      <c r="AH1006" s="815"/>
      <c r="AI1006" s="815"/>
      <c r="AJ1006" s="815"/>
      <c r="AK1006" s="815"/>
      <c r="AL1006" s="815"/>
      <c r="AM1006" s="815"/>
      <c r="AN1006" s="815"/>
      <c r="AO1006" s="815"/>
      <c r="AP1006" s="815"/>
      <c r="AQ1006" s="815"/>
      <c r="AR1006" s="815"/>
      <c r="AS1006" s="815"/>
      <c r="AT1006" s="815"/>
      <c r="AU1006" s="815"/>
      <c r="AV1006" s="815"/>
      <c r="AW1006" s="815"/>
      <c r="AX1006" s="815"/>
      <c r="AY1006" s="815"/>
      <c r="AZ1006" s="815"/>
      <c r="BA1006" s="815"/>
      <c r="BB1006" s="815"/>
      <c r="BC1006" s="815"/>
      <c r="BD1006" s="815"/>
      <c r="BE1006" s="815"/>
      <c r="BF1006" s="815"/>
      <c r="BG1006" s="815"/>
      <c r="BH1006" s="815"/>
      <c r="BI1006" s="815"/>
      <c r="BJ1006" s="815"/>
      <c r="BK1006" s="815"/>
      <c r="BL1006" s="815"/>
      <c r="BM1006" s="815"/>
      <c r="BN1006" s="815"/>
      <c r="BO1006" s="815"/>
      <c r="BP1006" s="815"/>
      <c r="BQ1006" s="815"/>
      <c r="BR1006" s="815"/>
      <c r="BS1006" s="815"/>
      <c r="BT1006" s="815"/>
      <c r="BU1006" s="815"/>
      <c r="BV1006" s="815"/>
      <c r="BW1006" s="815"/>
      <c r="BX1006" s="815"/>
      <c r="BY1006" s="815"/>
      <c r="BZ1006" s="815"/>
      <c r="CA1006" s="815"/>
      <c r="CB1006" s="815"/>
      <c r="CC1006" s="815"/>
      <c r="CD1006" s="815"/>
      <c r="CE1006" s="815"/>
      <c r="CF1006" s="815"/>
      <c r="CG1006" s="815"/>
      <c r="CH1006" s="815"/>
      <c r="CI1006" s="815"/>
      <c r="CJ1006" s="815"/>
      <c r="CK1006" s="815"/>
      <c r="CL1006" s="815"/>
      <c r="CM1006" s="815"/>
      <c r="CN1006" s="815"/>
      <c r="CO1006" s="815"/>
      <c r="CP1006" s="815"/>
      <c r="CQ1006" s="815"/>
      <c r="CR1006" s="815"/>
      <c r="CS1006" s="815"/>
      <c r="CT1006" s="815"/>
      <c r="CU1006" s="815"/>
      <c r="CV1006" s="815"/>
      <c r="CW1006" s="815"/>
      <c r="CX1006" s="815"/>
      <c r="CY1006" s="815"/>
      <c r="CZ1006" s="815"/>
      <c r="DA1006" s="815"/>
      <c r="DB1006" s="815"/>
      <c r="DC1006" s="815"/>
      <c r="DD1006" s="815"/>
      <c r="DE1006" s="815"/>
      <c r="DF1006" s="815"/>
      <c r="DG1006" s="815"/>
      <c r="DH1006" s="815"/>
      <c r="DI1006" s="815"/>
      <c r="DJ1006" s="815"/>
      <c r="DK1006" s="815"/>
      <c r="DL1006" s="815"/>
      <c r="DM1006" s="815"/>
      <c r="DN1006" s="815"/>
      <c r="DO1006" s="815"/>
      <c r="DP1006" s="815"/>
      <c r="DQ1006" s="815"/>
      <c r="DR1006" s="815"/>
      <c r="DS1006" s="815"/>
      <c r="DT1006" s="815"/>
      <c r="DU1006" s="815"/>
      <c r="DV1006" s="815"/>
      <c r="DW1006" s="815"/>
      <c r="DX1006" s="815"/>
      <c r="DY1006" s="815"/>
      <c r="DZ1006" s="815"/>
      <c r="EA1006" s="815"/>
      <c r="EB1006" s="815"/>
      <c r="EC1006" s="815"/>
      <c r="ED1006" s="815"/>
      <c r="EE1006" s="815"/>
      <c r="EF1006" s="815"/>
      <c r="EG1006" s="815"/>
      <c r="EH1006" s="815"/>
      <c r="EI1006" s="815"/>
      <c r="EJ1006" s="815"/>
      <c r="EK1006" s="815"/>
      <c r="EL1006" s="815"/>
      <c r="EM1006" s="815"/>
      <c r="EN1006" s="815"/>
      <c r="EO1006" s="815"/>
      <c r="EP1006" s="815"/>
      <c r="EQ1006" s="815"/>
      <c r="ER1006" s="815"/>
      <c r="ES1006" s="815"/>
      <c r="ET1006" s="815"/>
      <c r="EU1006" s="815"/>
      <c r="EV1006" s="815"/>
      <c r="EW1006" s="815"/>
      <c r="EX1006" s="815"/>
      <c r="EY1006" s="815"/>
      <c r="EZ1006" s="815"/>
      <c r="FA1006" s="815"/>
      <c r="FB1006" s="815"/>
      <c r="FC1006" s="815"/>
      <c r="FD1006" s="815"/>
      <c r="FE1006" s="815"/>
      <c r="FF1006" s="815"/>
      <c r="FG1006" s="815"/>
      <c r="FH1006" s="815"/>
      <c r="FI1006" s="815"/>
      <c r="FJ1006" s="815"/>
      <c r="FK1006" s="815"/>
      <c r="FL1006" s="815"/>
      <c r="FM1006" s="815"/>
      <c r="FN1006" s="815"/>
    </row>
    <row r="1007" spans="1:170" s="200" customFormat="1">
      <c r="A1007" s="901" t="s">
        <v>73</v>
      </c>
      <c r="B1007" s="885" t="s">
        <v>77</v>
      </c>
      <c r="C1007" s="886">
        <f>ROUND((Q1007-R1007)/H1007/12,0)</f>
        <v>39336</v>
      </c>
      <c r="D1007" s="886">
        <f>ROUND(R1007/F1007/12,0)</f>
        <v>0</v>
      </c>
      <c r="E1007" s="979">
        <v>11.29</v>
      </c>
      <c r="F1007" s="907">
        <v>601</v>
      </c>
      <c r="G1007" s="907">
        <v>0</v>
      </c>
      <c r="H1007" s="888">
        <f>E1007+G1007</f>
        <v>11.29</v>
      </c>
      <c r="I1007" s="908">
        <v>2185996</v>
      </c>
      <c r="J1007" s="909">
        <v>0</v>
      </c>
      <c r="K1007" s="905" t="s">
        <v>706</v>
      </c>
      <c r="L1007" s="905">
        <f>I1007</f>
        <v>2185996</v>
      </c>
      <c r="M1007" s="909">
        <v>3143302</v>
      </c>
      <c r="N1007" s="909">
        <v>0</v>
      </c>
      <c r="O1007" s="886" t="s">
        <v>706</v>
      </c>
      <c r="P1007" s="886">
        <f>M1007</f>
        <v>3143302</v>
      </c>
      <c r="Q1007" s="886">
        <f>I1007+M1007</f>
        <v>5329298</v>
      </c>
      <c r="R1007" s="886">
        <f>J1007+N1007</f>
        <v>0</v>
      </c>
      <c r="S1007" s="886" t="s">
        <v>706</v>
      </c>
      <c r="T1007" s="888">
        <f>Q1007</f>
        <v>5329298</v>
      </c>
      <c r="U1007" s="815"/>
      <c r="V1007" s="815"/>
      <c r="W1007" s="815"/>
      <c r="X1007" s="815"/>
      <c r="Y1007" s="815"/>
      <c r="Z1007" s="815"/>
      <c r="AA1007" s="815"/>
      <c r="AB1007" s="815"/>
      <c r="AC1007" s="815"/>
      <c r="AD1007" s="815"/>
      <c r="AE1007" s="815"/>
      <c r="AF1007" s="815"/>
      <c r="AG1007" s="815"/>
      <c r="AH1007" s="815"/>
      <c r="AI1007" s="815"/>
      <c r="AJ1007" s="815"/>
      <c r="AK1007" s="815"/>
      <c r="AL1007" s="815"/>
      <c r="AM1007" s="815"/>
      <c r="AN1007" s="815"/>
      <c r="AO1007" s="815"/>
      <c r="AP1007" s="815"/>
      <c r="AQ1007" s="815"/>
      <c r="AR1007" s="815"/>
      <c r="AS1007" s="815"/>
      <c r="AT1007" s="815"/>
      <c r="AU1007" s="815"/>
      <c r="AV1007" s="815"/>
      <c r="AW1007" s="815"/>
      <c r="AX1007" s="815"/>
      <c r="AY1007" s="815"/>
      <c r="AZ1007" s="815"/>
      <c r="BA1007" s="815"/>
      <c r="BB1007" s="815"/>
      <c r="BC1007" s="815"/>
      <c r="BD1007" s="815"/>
      <c r="BE1007" s="815"/>
      <c r="BF1007" s="815"/>
      <c r="BG1007" s="815"/>
      <c r="BH1007" s="815"/>
      <c r="BI1007" s="815"/>
      <c r="BJ1007" s="815"/>
      <c r="BK1007" s="815"/>
      <c r="BL1007" s="815"/>
      <c r="BM1007" s="815"/>
      <c r="BN1007" s="815"/>
      <c r="BO1007" s="815"/>
      <c r="BP1007" s="815"/>
      <c r="BQ1007" s="815"/>
      <c r="BR1007" s="815"/>
      <c r="BS1007" s="815"/>
      <c r="BT1007" s="815"/>
      <c r="BU1007" s="815"/>
      <c r="BV1007" s="815"/>
      <c r="BW1007" s="815"/>
      <c r="BX1007" s="815"/>
      <c r="BY1007" s="815"/>
      <c r="BZ1007" s="815"/>
      <c r="CA1007" s="815"/>
      <c r="CB1007" s="815"/>
      <c r="CC1007" s="815"/>
      <c r="CD1007" s="815"/>
      <c r="CE1007" s="815"/>
      <c r="CF1007" s="815"/>
      <c r="CG1007" s="815"/>
      <c r="CH1007" s="815"/>
      <c r="CI1007" s="815"/>
      <c r="CJ1007" s="815"/>
      <c r="CK1007" s="815"/>
      <c r="CL1007" s="815"/>
      <c r="CM1007" s="815"/>
      <c r="CN1007" s="815"/>
      <c r="CO1007" s="815"/>
      <c r="CP1007" s="815"/>
      <c r="CQ1007" s="815"/>
      <c r="CR1007" s="815"/>
      <c r="CS1007" s="815"/>
      <c r="CT1007" s="815"/>
      <c r="CU1007" s="815"/>
      <c r="CV1007" s="815"/>
      <c r="CW1007" s="815"/>
      <c r="CX1007" s="815"/>
      <c r="CY1007" s="815"/>
      <c r="CZ1007" s="815"/>
      <c r="DA1007" s="815"/>
      <c r="DB1007" s="815"/>
      <c r="DC1007" s="815"/>
      <c r="DD1007" s="815"/>
      <c r="DE1007" s="815"/>
      <c r="DF1007" s="815"/>
      <c r="DG1007" s="815"/>
      <c r="DH1007" s="815"/>
      <c r="DI1007" s="815"/>
      <c r="DJ1007" s="815"/>
      <c r="DK1007" s="815"/>
      <c r="DL1007" s="815"/>
      <c r="DM1007" s="815"/>
      <c r="DN1007" s="815"/>
      <c r="DO1007" s="815"/>
      <c r="DP1007" s="815"/>
      <c r="DQ1007" s="815"/>
      <c r="DR1007" s="815"/>
      <c r="DS1007" s="815"/>
      <c r="DT1007" s="815"/>
      <c r="DU1007" s="815"/>
      <c r="DV1007" s="815"/>
      <c r="DW1007" s="815"/>
      <c r="DX1007" s="815"/>
      <c r="DY1007" s="815"/>
      <c r="DZ1007" s="815"/>
      <c r="EA1007" s="815"/>
      <c r="EB1007" s="815"/>
      <c r="EC1007" s="815"/>
      <c r="ED1007" s="815"/>
      <c r="EE1007" s="815"/>
      <c r="EF1007" s="815"/>
      <c r="EG1007" s="815"/>
      <c r="EH1007" s="815"/>
      <c r="EI1007" s="815"/>
      <c r="EJ1007" s="815"/>
      <c r="EK1007" s="815"/>
      <c r="EL1007" s="815"/>
      <c r="EM1007" s="815"/>
      <c r="EN1007" s="815"/>
      <c r="EO1007" s="815"/>
      <c r="EP1007" s="815"/>
      <c r="EQ1007" s="815"/>
      <c r="ER1007" s="815"/>
      <c r="ES1007" s="815"/>
      <c r="ET1007" s="815"/>
      <c r="EU1007" s="815"/>
      <c r="EV1007" s="815"/>
      <c r="EW1007" s="815"/>
      <c r="EX1007" s="815"/>
      <c r="EY1007" s="815"/>
      <c r="EZ1007" s="815"/>
      <c r="FA1007" s="815"/>
      <c r="FB1007" s="815"/>
      <c r="FC1007" s="815"/>
      <c r="FD1007" s="815"/>
      <c r="FE1007" s="815"/>
      <c r="FF1007" s="815"/>
      <c r="FG1007" s="815"/>
      <c r="FH1007" s="815"/>
      <c r="FI1007" s="815"/>
      <c r="FJ1007" s="815"/>
      <c r="FK1007" s="815"/>
      <c r="FL1007" s="815"/>
      <c r="FM1007" s="815"/>
      <c r="FN1007" s="815"/>
    </row>
    <row r="1008" spans="1:170" s="200" customFormat="1">
      <c r="A1008" s="901" t="s">
        <v>74</v>
      </c>
      <c r="B1008" s="885" t="s">
        <v>77</v>
      </c>
      <c r="C1008" s="886">
        <f>ROUND((Q1008-R1008)/H1008/12,0)</f>
        <v>40496</v>
      </c>
      <c r="D1008" s="886">
        <f>ROUND(R1008/F1008/12,0)</f>
        <v>0</v>
      </c>
      <c r="E1008" s="979">
        <v>0.32</v>
      </c>
      <c r="F1008" s="907">
        <v>4</v>
      </c>
      <c r="G1008" s="907">
        <v>0</v>
      </c>
      <c r="H1008" s="888">
        <f>E1008+G1008</f>
        <v>0.32</v>
      </c>
      <c r="I1008" s="908">
        <v>0</v>
      </c>
      <c r="J1008" s="909">
        <v>0</v>
      </c>
      <c r="K1008" s="905" t="s">
        <v>706</v>
      </c>
      <c r="L1008" s="905">
        <f>I1008</f>
        <v>0</v>
      </c>
      <c r="M1008" s="909">
        <v>155503</v>
      </c>
      <c r="N1008" s="909">
        <v>0</v>
      </c>
      <c r="O1008" s="886" t="s">
        <v>706</v>
      </c>
      <c r="P1008" s="886">
        <f>M1008</f>
        <v>155503</v>
      </c>
      <c r="Q1008" s="886">
        <f>I1008+M1008</f>
        <v>155503</v>
      </c>
      <c r="R1008" s="886">
        <f>J1008+N1008</f>
        <v>0</v>
      </c>
      <c r="S1008" s="886" t="s">
        <v>706</v>
      </c>
      <c r="T1008" s="888">
        <f>Q1008</f>
        <v>155503</v>
      </c>
      <c r="U1008" s="815"/>
      <c r="V1008" s="815"/>
      <c r="W1008" s="815"/>
      <c r="X1008" s="815"/>
      <c r="Y1008" s="815"/>
      <c r="Z1008" s="815"/>
      <c r="AA1008" s="815"/>
      <c r="AB1008" s="815"/>
      <c r="AC1008" s="815"/>
      <c r="AD1008" s="815"/>
      <c r="AE1008" s="815"/>
      <c r="AF1008" s="815"/>
      <c r="AG1008" s="815"/>
      <c r="AH1008" s="815"/>
      <c r="AI1008" s="815"/>
      <c r="AJ1008" s="815"/>
      <c r="AK1008" s="815"/>
      <c r="AL1008" s="815"/>
      <c r="AM1008" s="815"/>
      <c r="AN1008" s="815"/>
      <c r="AO1008" s="815"/>
      <c r="AP1008" s="815"/>
      <c r="AQ1008" s="815"/>
      <c r="AR1008" s="815"/>
      <c r="AS1008" s="815"/>
      <c r="AT1008" s="815"/>
      <c r="AU1008" s="815"/>
      <c r="AV1008" s="815"/>
      <c r="AW1008" s="815"/>
      <c r="AX1008" s="815"/>
      <c r="AY1008" s="815"/>
      <c r="AZ1008" s="815"/>
      <c r="BA1008" s="815"/>
      <c r="BB1008" s="815"/>
      <c r="BC1008" s="815"/>
      <c r="BD1008" s="815"/>
      <c r="BE1008" s="815"/>
      <c r="BF1008" s="815"/>
      <c r="BG1008" s="815"/>
      <c r="BH1008" s="815"/>
      <c r="BI1008" s="815"/>
      <c r="BJ1008" s="815"/>
      <c r="BK1008" s="815"/>
      <c r="BL1008" s="815"/>
      <c r="BM1008" s="815"/>
      <c r="BN1008" s="815"/>
      <c r="BO1008" s="815"/>
      <c r="BP1008" s="815"/>
      <c r="BQ1008" s="815"/>
      <c r="BR1008" s="815"/>
      <c r="BS1008" s="815"/>
      <c r="BT1008" s="815"/>
      <c r="BU1008" s="815"/>
      <c r="BV1008" s="815"/>
      <c r="BW1008" s="815"/>
      <c r="BX1008" s="815"/>
      <c r="BY1008" s="815"/>
      <c r="BZ1008" s="815"/>
      <c r="CA1008" s="815"/>
      <c r="CB1008" s="815"/>
      <c r="CC1008" s="815"/>
      <c r="CD1008" s="815"/>
      <c r="CE1008" s="815"/>
      <c r="CF1008" s="815"/>
      <c r="CG1008" s="815"/>
      <c r="CH1008" s="815"/>
      <c r="CI1008" s="815"/>
      <c r="CJ1008" s="815"/>
      <c r="CK1008" s="815"/>
      <c r="CL1008" s="815"/>
      <c r="CM1008" s="815"/>
      <c r="CN1008" s="815"/>
      <c r="CO1008" s="815"/>
      <c r="CP1008" s="815"/>
      <c r="CQ1008" s="815"/>
      <c r="CR1008" s="815"/>
      <c r="CS1008" s="815"/>
      <c r="CT1008" s="815"/>
      <c r="CU1008" s="815"/>
      <c r="CV1008" s="815"/>
      <c r="CW1008" s="815"/>
      <c r="CX1008" s="815"/>
      <c r="CY1008" s="815"/>
      <c r="CZ1008" s="815"/>
      <c r="DA1008" s="815"/>
      <c r="DB1008" s="815"/>
      <c r="DC1008" s="815"/>
      <c r="DD1008" s="815"/>
      <c r="DE1008" s="815"/>
      <c r="DF1008" s="815"/>
      <c r="DG1008" s="815"/>
      <c r="DH1008" s="815"/>
      <c r="DI1008" s="815"/>
      <c r="DJ1008" s="815"/>
      <c r="DK1008" s="815"/>
      <c r="DL1008" s="815"/>
      <c r="DM1008" s="815"/>
      <c r="DN1008" s="815"/>
      <c r="DO1008" s="815"/>
      <c r="DP1008" s="815"/>
      <c r="DQ1008" s="815"/>
      <c r="DR1008" s="815"/>
      <c r="DS1008" s="815"/>
      <c r="DT1008" s="815"/>
      <c r="DU1008" s="815"/>
      <c r="DV1008" s="815"/>
      <c r="DW1008" s="815"/>
      <c r="DX1008" s="815"/>
      <c r="DY1008" s="815"/>
      <c r="DZ1008" s="815"/>
      <c r="EA1008" s="815"/>
      <c r="EB1008" s="815"/>
      <c r="EC1008" s="815"/>
      <c r="ED1008" s="815"/>
      <c r="EE1008" s="815"/>
      <c r="EF1008" s="815"/>
      <c r="EG1008" s="815"/>
      <c r="EH1008" s="815"/>
      <c r="EI1008" s="815"/>
      <c r="EJ1008" s="815"/>
      <c r="EK1008" s="815"/>
      <c r="EL1008" s="815"/>
      <c r="EM1008" s="815"/>
      <c r="EN1008" s="815"/>
      <c r="EO1008" s="815"/>
      <c r="EP1008" s="815"/>
      <c r="EQ1008" s="815"/>
      <c r="ER1008" s="815"/>
      <c r="ES1008" s="815"/>
      <c r="ET1008" s="815"/>
      <c r="EU1008" s="815"/>
      <c r="EV1008" s="815"/>
      <c r="EW1008" s="815"/>
      <c r="EX1008" s="815"/>
      <c r="EY1008" s="815"/>
      <c r="EZ1008" s="815"/>
      <c r="FA1008" s="815"/>
      <c r="FB1008" s="815"/>
      <c r="FC1008" s="815"/>
      <c r="FD1008" s="815"/>
      <c r="FE1008" s="815"/>
      <c r="FF1008" s="815"/>
      <c r="FG1008" s="815"/>
      <c r="FH1008" s="815"/>
      <c r="FI1008" s="815"/>
      <c r="FJ1008" s="815"/>
      <c r="FK1008" s="815"/>
      <c r="FL1008" s="815"/>
      <c r="FM1008" s="815"/>
      <c r="FN1008" s="815"/>
    </row>
    <row r="1009" spans="1:170" s="200" customFormat="1">
      <c r="A1009" s="901" t="s">
        <v>75</v>
      </c>
      <c r="B1009" s="885" t="s">
        <v>77</v>
      </c>
      <c r="C1009" s="886" t="s">
        <v>706</v>
      </c>
      <c r="D1009" s="886" t="s">
        <v>706</v>
      </c>
      <c r="E1009" s="891" t="s">
        <v>706</v>
      </c>
      <c r="F1009" s="892" t="s">
        <v>706</v>
      </c>
      <c r="G1009" s="892" t="s">
        <v>706</v>
      </c>
      <c r="H1009" s="893" t="s">
        <v>706</v>
      </c>
      <c r="I1009" s="889" t="s">
        <v>706</v>
      </c>
      <c r="J1009" s="886" t="s">
        <v>706</v>
      </c>
      <c r="K1009" s="909">
        <v>0</v>
      </c>
      <c r="L1009" s="905">
        <f>K1009</f>
        <v>0</v>
      </c>
      <c r="M1009" s="886" t="s">
        <v>706</v>
      </c>
      <c r="N1009" s="886" t="s">
        <v>706</v>
      </c>
      <c r="O1009" s="909">
        <v>163940</v>
      </c>
      <c r="P1009" s="886">
        <f>O1009</f>
        <v>163940</v>
      </c>
      <c r="Q1009" s="886" t="s">
        <v>706</v>
      </c>
      <c r="R1009" s="886" t="s">
        <v>706</v>
      </c>
      <c r="S1009" s="886">
        <f>K1009+O1009</f>
        <v>163940</v>
      </c>
      <c r="T1009" s="888">
        <f>S1009</f>
        <v>163940</v>
      </c>
      <c r="U1009" s="815"/>
      <c r="V1009" s="815"/>
      <c r="W1009" s="815"/>
      <c r="X1009" s="815"/>
      <c r="Y1009" s="815"/>
      <c r="Z1009" s="815"/>
      <c r="AA1009" s="815"/>
      <c r="AB1009" s="815"/>
      <c r="AC1009" s="815"/>
      <c r="AD1009" s="815"/>
      <c r="AE1009" s="815"/>
      <c r="AF1009" s="815"/>
      <c r="AG1009" s="815"/>
      <c r="AH1009" s="815"/>
      <c r="AI1009" s="815"/>
      <c r="AJ1009" s="815"/>
      <c r="AK1009" s="815"/>
      <c r="AL1009" s="815"/>
      <c r="AM1009" s="815"/>
      <c r="AN1009" s="815"/>
      <c r="AO1009" s="815"/>
      <c r="AP1009" s="815"/>
      <c r="AQ1009" s="815"/>
      <c r="AR1009" s="815"/>
      <c r="AS1009" s="815"/>
      <c r="AT1009" s="815"/>
      <c r="AU1009" s="815"/>
      <c r="AV1009" s="815"/>
      <c r="AW1009" s="815"/>
      <c r="AX1009" s="815"/>
      <c r="AY1009" s="815"/>
      <c r="AZ1009" s="815"/>
      <c r="BA1009" s="815"/>
      <c r="BB1009" s="815"/>
      <c r="BC1009" s="815"/>
      <c r="BD1009" s="815"/>
      <c r="BE1009" s="815"/>
      <c r="BF1009" s="815"/>
      <c r="BG1009" s="815"/>
      <c r="BH1009" s="815"/>
      <c r="BI1009" s="815"/>
      <c r="BJ1009" s="815"/>
      <c r="BK1009" s="815"/>
      <c r="BL1009" s="815"/>
      <c r="BM1009" s="815"/>
      <c r="BN1009" s="815"/>
      <c r="BO1009" s="815"/>
      <c r="BP1009" s="815"/>
      <c r="BQ1009" s="815"/>
      <c r="BR1009" s="815"/>
      <c r="BS1009" s="815"/>
      <c r="BT1009" s="815"/>
      <c r="BU1009" s="815"/>
      <c r="BV1009" s="815"/>
      <c r="BW1009" s="815"/>
      <c r="BX1009" s="815"/>
      <c r="BY1009" s="815"/>
      <c r="BZ1009" s="815"/>
      <c r="CA1009" s="815"/>
      <c r="CB1009" s="815"/>
      <c r="CC1009" s="815"/>
      <c r="CD1009" s="815"/>
      <c r="CE1009" s="815"/>
      <c r="CF1009" s="815"/>
      <c r="CG1009" s="815"/>
      <c r="CH1009" s="815"/>
      <c r="CI1009" s="815"/>
      <c r="CJ1009" s="815"/>
      <c r="CK1009" s="815"/>
      <c r="CL1009" s="815"/>
      <c r="CM1009" s="815"/>
      <c r="CN1009" s="815"/>
      <c r="CO1009" s="815"/>
      <c r="CP1009" s="815"/>
      <c r="CQ1009" s="815"/>
      <c r="CR1009" s="815"/>
      <c r="CS1009" s="815"/>
      <c r="CT1009" s="815"/>
      <c r="CU1009" s="815"/>
      <c r="CV1009" s="815"/>
      <c r="CW1009" s="815"/>
      <c r="CX1009" s="815"/>
      <c r="CY1009" s="815"/>
      <c r="CZ1009" s="815"/>
      <c r="DA1009" s="815"/>
      <c r="DB1009" s="815"/>
      <c r="DC1009" s="815"/>
      <c r="DD1009" s="815"/>
      <c r="DE1009" s="815"/>
      <c r="DF1009" s="815"/>
      <c r="DG1009" s="815"/>
      <c r="DH1009" s="815"/>
      <c r="DI1009" s="815"/>
      <c r="DJ1009" s="815"/>
      <c r="DK1009" s="815"/>
      <c r="DL1009" s="815"/>
      <c r="DM1009" s="815"/>
      <c r="DN1009" s="815"/>
      <c r="DO1009" s="815"/>
      <c r="DP1009" s="815"/>
      <c r="DQ1009" s="815"/>
      <c r="DR1009" s="815"/>
      <c r="DS1009" s="815"/>
      <c r="DT1009" s="815"/>
      <c r="DU1009" s="815"/>
      <c r="DV1009" s="815"/>
      <c r="DW1009" s="815"/>
      <c r="DX1009" s="815"/>
      <c r="DY1009" s="815"/>
      <c r="DZ1009" s="815"/>
      <c r="EA1009" s="815"/>
      <c r="EB1009" s="815"/>
      <c r="EC1009" s="815"/>
      <c r="ED1009" s="815"/>
      <c r="EE1009" s="815"/>
      <c r="EF1009" s="815"/>
      <c r="EG1009" s="815"/>
      <c r="EH1009" s="815"/>
      <c r="EI1009" s="815"/>
      <c r="EJ1009" s="815"/>
      <c r="EK1009" s="815"/>
      <c r="EL1009" s="815"/>
      <c r="EM1009" s="815"/>
      <c r="EN1009" s="815"/>
      <c r="EO1009" s="815"/>
      <c r="EP1009" s="815"/>
      <c r="EQ1009" s="815"/>
      <c r="ER1009" s="815"/>
      <c r="ES1009" s="815"/>
      <c r="ET1009" s="815"/>
      <c r="EU1009" s="815"/>
      <c r="EV1009" s="815"/>
      <c r="EW1009" s="815"/>
      <c r="EX1009" s="815"/>
      <c r="EY1009" s="815"/>
      <c r="EZ1009" s="815"/>
      <c r="FA1009" s="815"/>
      <c r="FB1009" s="815"/>
      <c r="FC1009" s="815"/>
      <c r="FD1009" s="815"/>
      <c r="FE1009" s="815"/>
      <c r="FF1009" s="815"/>
      <c r="FG1009" s="815"/>
      <c r="FH1009" s="815"/>
      <c r="FI1009" s="815"/>
      <c r="FJ1009" s="815"/>
      <c r="FK1009" s="815"/>
      <c r="FL1009" s="815"/>
      <c r="FM1009" s="815"/>
      <c r="FN1009" s="815"/>
    </row>
    <row r="1010" spans="1:170" s="200" customFormat="1" ht="18">
      <c r="A1010" s="910" t="s">
        <v>708</v>
      </c>
      <c r="B1010" s="911" t="s">
        <v>78</v>
      </c>
      <c r="C1010" s="912">
        <f>ROUND((Q1010-R1010)/H1010/12,0)</f>
        <v>44779</v>
      </c>
      <c r="D1010" s="912">
        <f>ROUND(R1010/F1010/12,0)</f>
        <v>378</v>
      </c>
      <c r="E1010" s="913">
        <f>E1011+E1012</f>
        <v>0.35</v>
      </c>
      <c r="F1010" s="914">
        <f>F1011+F1012</f>
        <v>51</v>
      </c>
      <c r="G1010" s="914">
        <f>G1011+G1012</f>
        <v>0</v>
      </c>
      <c r="H1010" s="915">
        <f>IF(E1010+G1010=H1011+H1012,E1010+G1010, "CHYBA")</f>
        <v>0.35</v>
      </c>
      <c r="I1010" s="916">
        <f>I1011+I1012</f>
        <v>0</v>
      </c>
      <c r="J1010" s="912">
        <f t="shared" ref="J1010" si="326">J1011+J1012</f>
        <v>0</v>
      </c>
      <c r="K1010" s="912">
        <f>K1013</f>
        <v>0</v>
      </c>
      <c r="L1010" s="912">
        <f>IF(I1010+K1010=L1011+L1012+L1013,I1010+K1010,"CHYBA")</f>
        <v>0</v>
      </c>
      <c r="M1010" s="912">
        <f>M1011+M1012</f>
        <v>419185</v>
      </c>
      <c r="N1010" s="912">
        <f>N1011+N1012</f>
        <v>231113</v>
      </c>
      <c r="O1010" s="912">
        <f>O1013</f>
        <v>0</v>
      </c>
      <c r="P1010" s="912">
        <f>IF(M1010+O1010=P1011+P1012+P1013,M1010+O1010,"CHYBA")</f>
        <v>419185</v>
      </c>
      <c r="Q1010" s="912">
        <f>Q1011+Q1012</f>
        <v>419185</v>
      </c>
      <c r="R1010" s="912">
        <f>R1011+R1012</f>
        <v>231113</v>
      </c>
      <c r="S1010" s="912">
        <f>S1013</f>
        <v>0</v>
      </c>
      <c r="T1010" s="917">
        <f>IF(Q1010+S1010=T1011+T1012+T1013,Q1010+S1010,"CHYBA")</f>
        <v>419185</v>
      </c>
      <c r="U1010" s="815"/>
      <c r="V1010" s="815"/>
      <c r="W1010" s="815"/>
      <c r="X1010" s="815"/>
      <c r="Y1010" s="815"/>
      <c r="Z1010" s="815"/>
      <c r="AA1010" s="815"/>
      <c r="AB1010" s="815"/>
      <c r="AC1010" s="815"/>
      <c r="AD1010" s="815"/>
      <c r="AE1010" s="815"/>
      <c r="AF1010" s="815"/>
      <c r="AG1010" s="815"/>
      <c r="AH1010" s="815"/>
      <c r="AI1010" s="815"/>
      <c r="AJ1010" s="815"/>
      <c r="AK1010" s="815"/>
      <c r="AL1010" s="815"/>
      <c r="AM1010" s="815"/>
      <c r="AN1010" s="815"/>
      <c r="AO1010" s="815"/>
      <c r="AP1010" s="815"/>
      <c r="AQ1010" s="815"/>
      <c r="AR1010" s="815"/>
      <c r="AS1010" s="815"/>
      <c r="AT1010" s="815"/>
      <c r="AU1010" s="815"/>
      <c r="AV1010" s="815"/>
      <c r="AW1010" s="815"/>
      <c r="AX1010" s="815"/>
      <c r="AY1010" s="815"/>
      <c r="AZ1010" s="815"/>
      <c r="BA1010" s="815"/>
      <c r="BB1010" s="815"/>
      <c r="BC1010" s="815"/>
      <c r="BD1010" s="815"/>
      <c r="BE1010" s="815"/>
      <c r="BF1010" s="815"/>
      <c r="BG1010" s="815"/>
      <c r="BH1010" s="815"/>
      <c r="BI1010" s="815"/>
      <c r="BJ1010" s="815"/>
      <c r="BK1010" s="815"/>
      <c r="BL1010" s="815"/>
      <c r="BM1010" s="815"/>
      <c r="BN1010" s="815"/>
      <c r="BO1010" s="815"/>
      <c r="BP1010" s="815"/>
      <c r="BQ1010" s="815"/>
      <c r="BR1010" s="815"/>
      <c r="BS1010" s="815"/>
      <c r="BT1010" s="815"/>
      <c r="BU1010" s="815"/>
      <c r="BV1010" s="815"/>
      <c r="BW1010" s="815"/>
      <c r="BX1010" s="815"/>
      <c r="BY1010" s="815"/>
      <c r="BZ1010" s="815"/>
      <c r="CA1010" s="815"/>
      <c r="CB1010" s="815"/>
      <c r="CC1010" s="815"/>
      <c r="CD1010" s="815"/>
      <c r="CE1010" s="815"/>
      <c r="CF1010" s="815"/>
      <c r="CG1010" s="815"/>
      <c r="CH1010" s="815"/>
      <c r="CI1010" s="815"/>
      <c r="CJ1010" s="815"/>
      <c r="CK1010" s="815"/>
      <c r="CL1010" s="815"/>
      <c r="CM1010" s="815"/>
      <c r="CN1010" s="815"/>
      <c r="CO1010" s="815"/>
      <c r="CP1010" s="815"/>
      <c r="CQ1010" s="815"/>
      <c r="CR1010" s="815"/>
      <c r="CS1010" s="815"/>
      <c r="CT1010" s="815"/>
      <c r="CU1010" s="815"/>
      <c r="CV1010" s="815"/>
      <c r="CW1010" s="815"/>
      <c r="CX1010" s="815"/>
      <c r="CY1010" s="815"/>
      <c r="CZ1010" s="815"/>
      <c r="DA1010" s="815"/>
      <c r="DB1010" s="815"/>
      <c r="DC1010" s="815"/>
      <c r="DD1010" s="815"/>
      <c r="DE1010" s="815"/>
      <c r="DF1010" s="815"/>
      <c r="DG1010" s="815"/>
      <c r="DH1010" s="815"/>
      <c r="DI1010" s="815"/>
      <c r="DJ1010" s="815"/>
      <c r="DK1010" s="815"/>
      <c r="DL1010" s="815"/>
      <c r="DM1010" s="815"/>
      <c r="DN1010" s="815"/>
      <c r="DO1010" s="815"/>
      <c r="DP1010" s="815"/>
      <c r="DQ1010" s="815"/>
      <c r="DR1010" s="815"/>
      <c r="DS1010" s="815"/>
      <c r="DT1010" s="815"/>
      <c r="DU1010" s="815"/>
      <c r="DV1010" s="815"/>
      <c r="DW1010" s="815"/>
      <c r="DX1010" s="815"/>
      <c r="DY1010" s="815"/>
      <c r="DZ1010" s="815"/>
      <c r="EA1010" s="815"/>
      <c r="EB1010" s="815"/>
      <c r="EC1010" s="815"/>
      <c r="ED1010" s="815"/>
      <c r="EE1010" s="815"/>
      <c r="EF1010" s="815"/>
      <c r="EG1010" s="815"/>
      <c r="EH1010" s="815"/>
      <c r="EI1010" s="815"/>
      <c r="EJ1010" s="815"/>
      <c r="EK1010" s="815"/>
      <c r="EL1010" s="815"/>
      <c r="EM1010" s="815"/>
      <c r="EN1010" s="815"/>
      <c r="EO1010" s="815"/>
      <c r="EP1010" s="815"/>
      <c r="EQ1010" s="815"/>
      <c r="ER1010" s="815"/>
      <c r="ES1010" s="815"/>
      <c r="ET1010" s="815"/>
      <c r="EU1010" s="815"/>
      <c r="EV1010" s="815"/>
      <c r="EW1010" s="815"/>
      <c r="EX1010" s="815"/>
      <c r="EY1010" s="815"/>
      <c r="EZ1010" s="815"/>
      <c r="FA1010" s="815"/>
      <c r="FB1010" s="815"/>
      <c r="FC1010" s="815"/>
      <c r="FD1010" s="815"/>
      <c r="FE1010" s="815"/>
      <c r="FF1010" s="815"/>
      <c r="FG1010" s="815"/>
      <c r="FH1010" s="815"/>
      <c r="FI1010" s="815"/>
      <c r="FJ1010" s="815"/>
      <c r="FK1010" s="815"/>
      <c r="FL1010" s="815"/>
      <c r="FM1010" s="815"/>
      <c r="FN1010" s="815"/>
    </row>
    <row r="1011" spans="1:170" s="200" customFormat="1">
      <c r="A1011" s="901" t="s">
        <v>73</v>
      </c>
      <c r="B1011" s="885" t="s">
        <v>79</v>
      </c>
      <c r="C1011" s="886">
        <f>ROUND((Q1011-R1011)/H1011/12,0)</f>
        <v>44779</v>
      </c>
      <c r="D1011" s="886">
        <f>ROUND(R1011/F1011/12,0)</f>
        <v>378</v>
      </c>
      <c r="E1011" s="906">
        <v>0.35</v>
      </c>
      <c r="F1011" s="907">
        <v>51</v>
      </c>
      <c r="G1011" s="907">
        <v>0</v>
      </c>
      <c r="H1011" s="888">
        <f>E1011+G1011</f>
        <v>0.35</v>
      </c>
      <c r="I1011" s="908">
        <v>0</v>
      </c>
      <c r="J1011" s="909">
        <v>0</v>
      </c>
      <c r="K1011" s="886" t="s">
        <v>706</v>
      </c>
      <c r="L1011" s="886">
        <f>I1011</f>
        <v>0</v>
      </c>
      <c r="M1011" s="909">
        <v>419185</v>
      </c>
      <c r="N1011" s="909">
        <v>231113</v>
      </c>
      <c r="O1011" s="886" t="s">
        <v>706</v>
      </c>
      <c r="P1011" s="886">
        <f>M1011</f>
        <v>419185</v>
      </c>
      <c r="Q1011" s="886">
        <f>I1011+M1011</f>
        <v>419185</v>
      </c>
      <c r="R1011" s="886">
        <f>J1011+N1011</f>
        <v>231113</v>
      </c>
      <c r="S1011" s="886" t="s">
        <v>706</v>
      </c>
      <c r="T1011" s="888">
        <f>Q1011</f>
        <v>419185</v>
      </c>
      <c r="U1011" s="815"/>
      <c r="V1011" s="815"/>
      <c r="W1011" s="815"/>
      <c r="X1011" s="815"/>
      <c r="Y1011" s="815"/>
      <c r="Z1011" s="815"/>
      <c r="AA1011" s="815"/>
      <c r="AB1011" s="815"/>
      <c r="AC1011" s="815"/>
      <c r="AD1011" s="815"/>
      <c r="AE1011" s="815"/>
      <c r="AF1011" s="815"/>
      <c r="AG1011" s="815"/>
      <c r="AH1011" s="815"/>
      <c r="AI1011" s="815"/>
      <c r="AJ1011" s="815"/>
      <c r="AK1011" s="815"/>
      <c r="AL1011" s="815"/>
      <c r="AM1011" s="815"/>
      <c r="AN1011" s="815"/>
      <c r="AO1011" s="815"/>
      <c r="AP1011" s="815"/>
      <c r="AQ1011" s="815"/>
      <c r="AR1011" s="815"/>
      <c r="AS1011" s="815"/>
      <c r="AT1011" s="815"/>
      <c r="AU1011" s="815"/>
      <c r="AV1011" s="815"/>
      <c r="AW1011" s="815"/>
      <c r="AX1011" s="815"/>
      <c r="AY1011" s="815"/>
      <c r="AZ1011" s="815"/>
      <c r="BA1011" s="815"/>
      <c r="BB1011" s="815"/>
      <c r="BC1011" s="815"/>
      <c r="BD1011" s="815"/>
      <c r="BE1011" s="815"/>
      <c r="BF1011" s="815"/>
      <c r="BG1011" s="815"/>
      <c r="BH1011" s="815"/>
      <c r="BI1011" s="815"/>
      <c r="BJ1011" s="815"/>
      <c r="BK1011" s="815"/>
      <c r="BL1011" s="815"/>
      <c r="BM1011" s="815"/>
      <c r="BN1011" s="815"/>
      <c r="BO1011" s="815"/>
      <c r="BP1011" s="815"/>
      <c r="BQ1011" s="815"/>
      <c r="BR1011" s="815"/>
      <c r="BS1011" s="815"/>
      <c r="BT1011" s="815"/>
      <c r="BU1011" s="815"/>
      <c r="BV1011" s="815"/>
      <c r="BW1011" s="815"/>
      <c r="BX1011" s="815"/>
      <c r="BY1011" s="815"/>
      <c r="BZ1011" s="815"/>
      <c r="CA1011" s="815"/>
      <c r="CB1011" s="815"/>
      <c r="CC1011" s="815"/>
      <c r="CD1011" s="815"/>
      <c r="CE1011" s="815"/>
      <c r="CF1011" s="815"/>
      <c r="CG1011" s="815"/>
      <c r="CH1011" s="815"/>
      <c r="CI1011" s="815"/>
      <c r="CJ1011" s="815"/>
      <c r="CK1011" s="815"/>
      <c r="CL1011" s="815"/>
      <c r="CM1011" s="815"/>
      <c r="CN1011" s="815"/>
      <c r="CO1011" s="815"/>
      <c r="CP1011" s="815"/>
      <c r="CQ1011" s="815"/>
      <c r="CR1011" s="815"/>
      <c r="CS1011" s="815"/>
      <c r="CT1011" s="815"/>
      <c r="CU1011" s="815"/>
      <c r="CV1011" s="815"/>
      <c r="CW1011" s="815"/>
      <c r="CX1011" s="815"/>
      <c r="CY1011" s="815"/>
      <c r="CZ1011" s="815"/>
      <c r="DA1011" s="815"/>
      <c r="DB1011" s="815"/>
      <c r="DC1011" s="815"/>
      <c r="DD1011" s="815"/>
      <c r="DE1011" s="815"/>
      <c r="DF1011" s="815"/>
      <c r="DG1011" s="815"/>
      <c r="DH1011" s="815"/>
      <c r="DI1011" s="815"/>
      <c r="DJ1011" s="815"/>
      <c r="DK1011" s="815"/>
      <c r="DL1011" s="815"/>
      <c r="DM1011" s="815"/>
      <c r="DN1011" s="815"/>
      <c r="DO1011" s="815"/>
      <c r="DP1011" s="815"/>
      <c r="DQ1011" s="815"/>
      <c r="DR1011" s="815"/>
      <c r="DS1011" s="815"/>
      <c r="DT1011" s="815"/>
      <c r="DU1011" s="815"/>
      <c r="DV1011" s="815"/>
      <c r="DW1011" s="815"/>
      <c r="DX1011" s="815"/>
      <c r="DY1011" s="815"/>
      <c r="DZ1011" s="815"/>
      <c r="EA1011" s="815"/>
      <c r="EB1011" s="815"/>
      <c r="EC1011" s="815"/>
      <c r="ED1011" s="815"/>
      <c r="EE1011" s="815"/>
      <c r="EF1011" s="815"/>
      <c r="EG1011" s="815"/>
      <c r="EH1011" s="815"/>
      <c r="EI1011" s="815"/>
      <c r="EJ1011" s="815"/>
      <c r="EK1011" s="815"/>
      <c r="EL1011" s="815"/>
      <c r="EM1011" s="815"/>
      <c r="EN1011" s="815"/>
      <c r="EO1011" s="815"/>
      <c r="EP1011" s="815"/>
      <c r="EQ1011" s="815"/>
      <c r="ER1011" s="815"/>
      <c r="ES1011" s="815"/>
      <c r="ET1011" s="815"/>
      <c r="EU1011" s="815"/>
      <c r="EV1011" s="815"/>
      <c r="EW1011" s="815"/>
      <c r="EX1011" s="815"/>
      <c r="EY1011" s="815"/>
      <c r="EZ1011" s="815"/>
      <c r="FA1011" s="815"/>
      <c r="FB1011" s="815"/>
      <c r="FC1011" s="815"/>
      <c r="FD1011" s="815"/>
      <c r="FE1011" s="815"/>
      <c r="FF1011" s="815"/>
      <c r="FG1011" s="815"/>
      <c r="FH1011" s="815"/>
      <c r="FI1011" s="815"/>
      <c r="FJ1011" s="815"/>
      <c r="FK1011" s="815"/>
      <c r="FL1011" s="815"/>
      <c r="FM1011" s="815"/>
      <c r="FN1011" s="815"/>
    </row>
    <row r="1012" spans="1:170" s="200" customFormat="1">
      <c r="A1012" s="901" t="s">
        <v>74</v>
      </c>
      <c r="B1012" s="885" t="s">
        <v>79</v>
      </c>
      <c r="C1012" s="886" t="e">
        <f>ROUND((Q1012-R1012)/H1012/12,0)</f>
        <v>#DIV/0!</v>
      </c>
      <c r="D1012" s="886" t="e">
        <f>ROUND(R1012/F1012/12,0)</f>
        <v>#DIV/0!</v>
      </c>
      <c r="E1012" s="906">
        <v>0</v>
      </c>
      <c r="F1012" s="907">
        <v>0</v>
      </c>
      <c r="G1012" s="907">
        <v>0</v>
      </c>
      <c r="H1012" s="888">
        <f>E1012+G1012</f>
        <v>0</v>
      </c>
      <c r="I1012" s="908">
        <v>0</v>
      </c>
      <c r="J1012" s="909">
        <v>0</v>
      </c>
      <c r="K1012" s="886" t="s">
        <v>706</v>
      </c>
      <c r="L1012" s="886">
        <f>I1012</f>
        <v>0</v>
      </c>
      <c r="M1012" s="909">
        <v>0</v>
      </c>
      <c r="N1012" s="909">
        <v>0</v>
      </c>
      <c r="O1012" s="886" t="s">
        <v>706</v>
      </c>
      <c r="P1012" s="886">
        <f>M1012</f>
        <v>0</v>
      </c>
      <c r="Q1012" s="886">
        <f>I1012+M1012</f>
        <v>0</v>
      </c>
      <c r="R1012" s="886">
        <f>J1012+N1012</f>
        <v>0</v>
      </c>
      <c r="S1012" s="886" t="s">
        <v>706</v>
      </c>
      <c r="T1012" s="888">
        <f>Q1012</f>
        <v>0</v>
      </c>
      <c r="U1012" s="815"/>
      <c r="V1012" s="815"/>
      <c r="W1012" s="815"/>
      <c r="X1012" s="815"/>
      <c r="Y1012" s="815"/>
      <c r="Z1012" s="815"/>
      <c r="AA1012" s="815"/>
      <c r="AB1012" s="815"/>
      <c r="AC1012" s="815"/>
      <c r="AD1012" s="815"/>
      <c r="AE1012" s="815"/>
      <c r="AF1012" s="815"/>
      <c r="AG1012" s="815"/>
      <c r="AH1012" s="815"/>
      <c r="AI1012" s="815"/>
      <c r="AJ1012" s="815"/>
      <c r="AK1012" s="815"/>
      <c r="AL1012" s="815"/>
      <c r="AM1012" s="815"/>
      <c r="AN1012" s="815"/>
      <c r="AO1012" s="815"/>
      <c r="AP1012" s="815"/>
      <c r="AQ1012" s="815"/>
      <c r="AR1012" s="815"/>
      <c r="AS1012" s="815"/>
      <c r="AT1012" s="815"/>
      <c r="AU1012" s="815"/>
      <c r="AV1012" s="815"/>
      <c r="AW1012" s="815"/>
      <c r="AX1012" s="815"/>
      <c r="AY1012" s="815"/>
      <c r="AZ1012" s="815"/>
      <c r="BA1012" s="815"/>
      <c r="BB1012" s="815"/>
      <c r="BC1012" s="815"/>
      <c r="BD1012" s="815"/>
      <c r="BE1012" s="815"/>
      <c r="BF1012" s="815"/>
      <c r="BG1012" s="815"/>
      <c r="BH1012" s="815"/>
      <c r="BI1012" s="815"/>
      <c r="BJ1012" s="815"/>
      <c r="BK1012" s="815"/>
      <c r="BL1012" s="815"/>
      <c r="BM1012" s="815"/>
      <c r="BN1012" s="815"/>
      <c r="BO1012" s="815"/>
      <c r="BP1012" s="815"/>
      <c r="BQ1012" s="815"/>
      <c r="BR1012" s="815"/>
      <c r="BS1012" s="815"/>
      <c r="BT1012" s="815"/>
      <c r="BU1012" s="815"/>
      <c r="BV1012" s="815"/>
      <c r="BW1012" s="815"/>
      <c r="BX1012" s="815"/>
      <c r="BY1012" s="815"/>
      <c r="BZ1012" s="815"/>
      <c r="CA1012" s="815"/>
      <c r="CB1012" s="815"/>
      <c r="CC1012" s="815"/>
      <c r="CD1012" s="815"/>
      <c r="CE1012" s="815"/>
      <c r="CF1012" s="815"/>
      <c r="CG1012" s="815"/>
      <c r="CH1012" s="815"/>
      <c r="CI1012" s="815"/>
      <c r="CJ1012" s="815"/>
      <c r="CK1012" s="815"/>
      <c r="CL1012" s="815"/>
      <c r="CM1012" s="815"/>
      <c r="CN1012" s="815"/>
      <c r="CO1012" s="815"/>
      <c r="CP1012" s="815"/>
      <c r="CQ1012" s="815"/>
      <c r="CR1012" s="815"/>
      <c r="CS1012" s="815"/>
      <c r="CT1012" s="815"/>
      <c r="CU1012" s="815"/>
      <c r="CV1012" s="815"/>
      <c r="CW1012" s="815"/>
      <c r="CX1012" s="815"/>
      <c r="CY1012" s="815"/>
      <c r="CZ1012" s="815"/>
      <c r="DA1012" s="815"/>
      <c r="DB1012" s="815"/>
      <c r="DC1012" s="815"/>
      <c r="DD1012" s="815"/>
      <c r="DE1012" s="815"/>
      <c r="DF1012" s="815"/>
      <c r="DG1012" s="815"/>
      <c r="DH1012" s="815"/>
      <c r="DI1012" s="815"/>
      <c r="DJ1012" s="815"/>
      <c r="DK1012" s="815"/>
      <c r="DL1012" s="815"/>
      <c r="DM1012" s="815"/>
      <c r="DN1012" s="815"/>
      <c r="DO1012" s="815"/>
      <c r="DP1012" s="815"/>
      <c r="DQ1012" s="815"/>
      <c r="DR1012" s="815"/>
      <c r="DS1012" s="815"/>
      <c r="DT1012" s="815"/>
      <c r="DU1012" s="815"/>
      <c r="DV1012" s="815"/>
      <c r="DW1012" s="815"/>
      <c r="DX1012" s="815"/>
      <c r="DY1012" s="815"/>
      <c r="DZ1012" s="815"/>
      <c r="EA1012" s="815"/>
      <c r="EB1012" s="815"/>
      <c r="EC1012" s="815"/>
      <c r="ED1012" s="815"/>
      <c r="EE1012" s="815"/>
      <c r="EF1012" s="815"/>
      <c r="EG1012" s="815"/>
      <c r="EH1012" s="815"/>
      <c r="EI1012" s="815"/>
      <c r="EJ1012" s="815"/>
      <c r="EK1012" s="815"/>
      <c r="EL1012" s="815"/>
      <c r="EM1012" s="815"/>
      <c r="EN1012" s="815"/>
      <c r="EO1012" s="815"/>
      <c r="EP1012" s="815"/>
      <c r="EQ1012" s="815"/>
      <c r="ER1012" s="815"/>
      <c r="ES1012" s="815"/>
      <c r="ET1012" s="815"/>
      <c r="EU1012" s="815"/>
      <c r="EV1012" s="815"/>
      <c r="EW1012" s="815"/>
      <c r="EX1012" s="815"/>
      <c r="EY1012" s="815"/>
      <c r="EZ1012" s="815"/>
      <c r="FA1012" s="815"/>
      <c r="FB1012" s="815"/>
      <c r="FC1012" s="815"/>
      <c r="FD1012" s="815"/>
      <c r="FE1012" s="815"/>
      <c r="FF1012" s="815"/>
      <c r="FG1012" s="815"/>
      <c r="FH1012" s="815"/>
      <c r="FI1012" s="815"/>
      <c r="FJ1012" s="815"/>
      <c r="FK1012" s="815"/>
      <c r="FL1012" s="815"/>
      <c r="FM1012" s="815"/>
      <c r="FN1012" s="815"/>
    </row>
    <row r="1013" spans="1:170" s="200" customFormat="1">
      <c r="A1013" s="901" t="s">
        <v>75</v>
      </c>
      <c r="B1013" s="885" t="s">
        <v>79</v>
      </c>
      <c r="C1013" s="886" t="s">
        <v>706</v>
      </c>
      <c r="D1013" s="886" t="s">
        <v>706</v>
      </c>
      <c r="E1013" s="891" t="s">
        <v>706</v>
      </c>
      <c r="F1013" s="892" t="s">
        <v>706</v>
      </c>
      <c r="G1013" s="892" t="s">
        <v>706</v>
      </c>
      <c r="H1013" s="893" t="s">
        <v>706</v>
      </c>
      <c r="I1013" s="889" t="s">
        <v>706</v>
      </c>
      <c r="J1013" s="886" t="s">
        <v>706</v>
      </c>
      <c r="K1013" s="909">
        <v>0</v>
      </c>
      <c r="L1013" s="886">
        <f>K1013</f>
        <v>0</v>
      </c>
      <c r="M1013" s="886" t="s">
        <v>706</v>
      </c>
      <c r="N1013" s="886" t="s">
        <v>706</v>
      </c>
      <c r="O1013" s="909">
        <v>0</v>
      </c>
      <c r="P1013" s="886">
        <f>O1013</f>
        <v>0</v>
      </c>
      <c r="Q1013" s="886" t="s">
        <v>706</v>
      </c>
      <c r="R1013" s="886" t="s">
        <v>706</v>
      </c>
      <c r="S1013" s="886">
        <f>K1013+O1013</f>
        <v>0</v>
      </c>
      <c r="T1013" s="888">
        <f>S1013</f>
        <v>0</v>
      </c>
      <c r="U1013" s="815"/>
      <c r="V1013" s="815"/>
      <c r="W1013" s="815"/>
      <c r="X1013" s="815"/>
      <c r="Y1013" s="815"/>
      <c r="Z1013" s="815"/>
      <c r="AA1013" s="815"/>
      <c r="AB1013" s="815"/>
      <c r="AC1013" s="815"/>
      <c r="AD1013" s="815"/>
      <c r="AE1013" s="815"/>
      <c r="AF1013" s="815"/>
      <c r="AG1013" s="815"/>
      <c r="AH1013" s="815"/>
      <c r="AI1013" s="815"/>
      <c r="AJ1013" s="815"/>
      <c r="AK1013" s="815"/>
      <c r="AL1013" s="815"/>
      <c r="AM1013" s="815"/>
      <c r="AN1013" s="815"/>
      <c r="AO1013" s="815"/>
      <c r="AP1013" s="815"/>
      <c r="AQ1013" s="815"/>
      <c r="AR1013" s="815"/>
      <c r="AS1013" s="815"/>
      <c r="AT1013" s="815"/>
      <c r="AU1013" s="815"/>
      <c r="AV1013" s="815"/>
      <c r="AW1013" s="815"/>
      <c r="AX1013" s="815"/>
      <c r="AY1013" s="815"/>
      <c r="AZ1013" s="815"/>
      <c r="BA1013" s="815"/>
      <c r="BB1013" s="815"/>
      <c r="BC1013" s="815"/>
      <c r="BD1013" s="815"/>
      <c r="BE1013" s="815"/>
      <c r="BF1013" s="815"/>
      <c r="BG1013" s="815"/>
      <c r="BH1013" s="815"/>
      <c r="BI1013" s="815"/>
      <c r="BJ1013" s="815"/>
      <c r="BK1013" s="815"/>
      <c r="BL1013" s="815"/>
      <c r="BM1013" s="815"/>
      <c r="BN1013" s="815"/>
      <c r="BO1013" s="815"/>
      <c r="BP1013" s="815"/>
      <c r="BQ1013" s="815"/>
      <c r="BR1013" s="815"/>
      <c r="BS1013" s="815"/>
      <c r="BT1013" s="815"/>
      <c r="BU1013" s="815"/>
      <c r="BV1013" s="815"/>
      <c r="BW1013" s="815"/>
      <c r="BX1013" s="815"/>
      <c r="BY1013" s="815"/>
      <c r="BZ1013" s="815"/>
      <c r="CA1013" s="815"/>
      <c r="CB1013" s="815"/>
      <c r="CC1013" s="815"/>
      <c r="CD1013" s="815"/>
      <c r="CE1013" s="815"/>
      <c r="CF1013" s="815"/>
      <c r="CG1013" s="815"/>
      <c r="CH1013" s="815"/>
      <c r="CI1013" s="815"/>
      <c r="CJ1013" s="815"/>
      <c r="CK1013" s="815"/>
      <c r="CL1013" s="815"/>
      <c r="CM1013" s="815"/>
      <c r="CN1013" s="815"/>
      <c r="CO1013" s="815"/>
      <c r="CP1013" s="815"/>
      <c r="CQ1013" s="815"/>
      <c r="CR1013" s="815"/>
      <c r="CS1013" s="815"/>
      <c r="CT1013" s="815"/>
      <c r="CU1013" s="815"/>
      <c r="CV1013" s="815"/>
      <c r="CW1013" s="815"/>
      <c r="CX1013" s="815"/>
      <c r="CY1013" s="815"/>
      <c r="CZ1013" s="815"/>
      <c r="DA1013" s="815"/>
      <c r="DB1013" s="815"/>
      <c r="DC1013" s="815"/>
      <c r="DD1013" s="815"/>
      <c r="DE1013" s="815"/>
      <c r="DF1013" s="815"/>
      <c r="DG1013" s="815"/>
      <c r="DH1013" s="815"/>
      <c r="DI1013" s="815"/>
      <c r="DJ1013" s="815"/>
      <c r="DK1013" s="815"/>
      <c r="DL1013" s="815"/>
      <c r="DM1013" s="815"/>
      <c r="DN1013" s="815"/>
      <c r="DO1013" s="815"/>
      <c r="DP1013" s="815"/>
      <c r="DQ1013" s="815"/>
      <c r="DR1013" s="815"/>
      <c r="DS1013" s="815"/>
      <c r="DT1013" s="815"/>
      <c r="DU1013" s="815"/>
      <c r="DV1013" s="815"/>
      <c r="DW1013" s="815"/>
      <c r="DX1013" s="815"/>
      <c r="DY1013" s="815"/>
      <c r="DZ1013" s="815"/>
      <c r="EA1013" s="815"/>
      <c r="EB1013" s="815"/>
      <c r="EC1013" s="815"/>
      <c r="ED1013" s="815"/>
      <c r="EE1013" s="815"/>
      <c r="EF1013" s="815"/>
      <c r="EG1013" s="815"/>
      <c r="EH1013" s="815"/>
      <c r="EI1013" s="815"/>
      <c r="EJ1013" s="815"/>
      <c r="EK1013" s="815"/>
      <c r="EL1013" s="815"/>
      <c r="EM1013" s="815"/>
      <c r="EN1013" s="815"/>
      <c r="EO1013" s="815"/>
      <c r="EP1013" s="815"/>
      <c r="EQ1013" s="815"/>
      <c r="ER1013" s="815"/>
      <c r="ES1013" s="815"/>
      <c r="ET1013" s="815"/>
      <c r="EU1013" s="815"/>
      <c r="EV1013" s="815"/>
      <c r="EW1013" s="815"/>
      <c r="EX1013" s="815"/>
      <c r="EY1013" s="815"/>
      <c r="EZ1013" s="815"/>
      <c r="FA1013" s="815"/>
      <c r="FB1013" s="815"/>
      <c r="FC1013" s="815"/>
      <c r="FD1013" s="815"/>
      <c r="FE1013" s="815"/>
      <c r="FF1013" s="815"/>
      <c r="FG1013" s="815"/>
      <c r="FH1013" s="815"/>
      <c r="FI1013" s="815"/>
      <c r="FJ1013" s="815"/>
      <c r="FK1013" s="815"/>
      <c r="FL1013" s="815"/>
      <c r="FM1013" s="815"/>
      <c r="FN1013" s="815"/>
    </row>
    <row r="1014" spans="1:170" s="200" customFormat="1" ht="18">
      <c r="A1014" s="902" t="s">
        <v>708</v>
      </c>
      <c r="B1014" s="903" t="s">
        <v>80</v>
      </c>
      <c r="C1014" s="886" t="e">
        <f>ROUND((Q1014-R1014)/H1014/12,0)</f>
        <v>#DIV/0!</v>
      </c>
      <c r="D1014" s="886">
        <f>ROUND(R1014/F1014/12,0)</f>
        <v>367</v>
      </c>
      <c r="E1014" s="891">
        <f>E1015+E1016</f>
        <v>0</v>
      </c>
      <c r="F1014" s="892">
        <f>F1015+F1016</f>
        <v>6</v>
      </c>
      <c r="G1014" s="892">
        <f>G1015+G1016</f>
        <v>0</v>
      </c>
      <c r="H1014" s="893">
        <f>IF(E1014+G1014=H1015+H1016,E1014+G1014, "CHYBA")</f>
        <v>0</v>
      </c>
      <c r="I1014" s="889">
        <f>I1015+I1016</f>
        <v>0</v>
      </c>
      <c r="J1014" s="886">
        <f t="shared" ref="J1014" si="327">J1015+J1016</f>
        <v>0</v>
      </c>
      <c r="K1014" s="886">
        <f>K1017</f>
        <v>0</v>
      </c>
      <c r="L1014" s="886">
        <f>IF(I1014+K1014=L1015+L1016+L1017,I1014+K1014,"CHYBA")</f>
        <v>0</v>
      </c>
      <c r="M1014" s="886">
        <f>M1015+M1016</f>
        <v>26455</v>
      </c>
      <c r="N1014" s="886">
        <f>N1015+N1016</f>
        <v>26455</v>
      </c>
      <c r="O1014" s="886">
        <f>O1017</f>
        <v>0</v>
      </c>
      <c r="P1014" s="886">
        <f>IF(M1014+O1014=P1015+P1016+P1017,M1014+O1014,"CHYBA")</f>
        <v>26455</v>
      </c>
      <c r="Q1014" s="886">
        <f>Q1015+Q1016</f>
        <v>26455</v>
      </c>
      <c r="R1014" s="886">
        <f>R1015+R1016</f>
        <v>26455</v>
      </c>
      <c r="S1014" s="886">
        <f>S1017</f>
        <v>0</v>
      </c>
      <c r="T1014" s="888">
        <f>IF(Q1014+S1014=T1015+T1016+T1017,Q1014+S1014,"CHYBA")</f>
        <v>26455</v>
      </c>
      <c r="U1014" s="815"/>
      <c r="V1014" s="815"/>
      <c r="W1014" s="815"/>
      <c r="X1014" s="815"/>
      <c r="Y1014" s="815"/>
      <c r="Z1014" s="815"/>
      <c r="AA1014" s="815"/>
      <c r="AB1014" s="815"/>
      <c r="AC1014" s="815"/>
      <c r="AD1014" s="815"/>
      <c r="AE1014" s="815"/>
      <c r="AF1014" s="815"/>
      <c r="AG1014" s="815"/>
      <c r="AH1014" s="815"/>
      <c r="AI1014" s="815"/>
      <c r="AJ1014" s="815"/>
      <c r="AK1014" s="815"/>
      <c r="AL1014" s="815"/>
      <c r="AM1014" s="815"/>
      <c r="AN1014" s="815"/>
      <c r="AO1014" s="815"/>
      <c r="AP1014" s="815"/>
      <c r="AQ1014" s="815"/>
      <c r="AR1014" s="815"/>
      <c r="AS1014" s="815"/>
      <c r="AT1014" s="815"/>
      <c r="AU1014" s="815"/>
      <c r="AV1014" s="815"/>
      <c r="AW1014" s="815"/>
      <c r="AX1014" s="815"/>
      <c r="AY1014" s="815"/>
      <c r="AZ1014" s="815"/>
      <c r="BA1014" s="815"/>
      <c r="BB1014" s="815"/>
      <c r="BC1014" s="815"/>
      <c r="BD1014" s="815"/>
      <c r="BE1014" s="815"/>
      <c r="BF1014" s="815"/>
      <c r="BG1014" s="815"/>
      <c r="BH1014" s="815"/>
      <c r="BI1014" s="815"/>
      <c r="BJ1014" s="815"/>
      <c r="BK1014" s="815"/>
      <c r="BL1014" s="815"/>
      <c r="BM1014" s="815"/>
      <c r="BN1014" s="815"/>
      <c r="BO1014" s="815"/>
      <c r="BP1014" s="815"/>
      <c r="BQ1014" s="815"/>
      <c r="BR1014" s="815"/>
      <c r="BS1014" s="815"/>
      <c r="BT1014" s="815"/>
      <c r="BU1014" s="815"/>
      <c r="BV1014" s="815"/>
      <c r="BW1014" s="815"/>
      <c r="BX1014" s="815"/>
      <c r="BY1014" s="815"/>
      <c r="BZ1014" s="815"/>
      <c r="CA1014" s="815"/>
      <c r="CB1014" s="815"/>
      <c r="CC1014" s="815"/>
      <c r="CD1014" s="815"/>
      <c r="CE1014" s="815"/>
      <c r="CF1014" s="815"/>
      <c r="CG1014" s="815"/>
      <c r="CH1014" s="815"/>
      <c r="CI1014" s="815"/>
      <c r="CJ1014" s="815"/>
      <c r="CK1014" s="815"/>
      <c r="CL1014" s="815"/>
      <c r="CM1014" s="815"/>
      <c r="CN1014" s="815"/>
      <c r="CO1014" s="815"/>
      <c r="CP1014" s="815"/>
      <c r="CQ1014" s="815"/>
      <c r="CR1014" s="815"/>
      <c r="CS1014" s="815"/>
      <c r="CT1014" s="815"/>
      <c r="CU1014" s="815"/>
      <c r="CV1014" s="815"/>
      <c r="CW1014" s="815"/>
      <c r="CX1014" s="815"/>
      <c r="CY1014" s="815"/>
      <c r="CZ1014" s="815"/>
      <c r="DA1014" s="815"/>
      <c r="DB1014" s="815"/>
      <c r="DC1014" s="815"/>
      <c r="DD1014" s="815"/>
      <c r="DE1014" s="815"/>
      <c r="DF1014" s="815"/>
      <c r="DG1014" s="815"/>
      <c r="DH1014" s="815"/>
      <c r="DI1014" s="815"/>
      <c r="DJ1014" s="815"/>
      <c r="DK1014" s="815"/>
      <c r="DL1014" s="815"/>
      <c r="DM1014" s="815"/>
      <c r="DN1014" s="815"/>
      <c r="DO1014" s="815"/>
      <c r="DP1014" s="815"/>
      <c r="DQ1014" s="815"/>
      <c r="DR1014" s="815"/>
      <c r="DS1014" s="815"/>
      <c r="DT1014" s="815"/>
      <c r="DU1014" s="815"/>
      <c r="DV1014" s="815"/>
      <c r="DW1014" s="815"/>
      <c r="DX1014" s="815"/>
      <c r="DY1014" s="815"/>
      <c r="DZ1014" s="815"/>
      <c r="EA1014" s="815"/>
      <c r="EB1014" s="815"/>
      <c r="EC1014" s="815"/>
      <c r="ED1014" s="815"/>
      <c r="EE1014" s="815"/>
      <c r="EF1014" s="815"/>
      <c r="EG1014" s="815"/>
      <c r="EH1014" s="815"/>
      <c r="EI1014" s="815"/>
      <c r="EJ1014" s="815"/>
      <c r="EK1014" s="815"/>
      <c r="EL1014" s="815"/>
      <c r="EM1014" s="815"/>
      <c r="EN1014" s="815"/>
      <c r="EO1014" s="815"/>
      <c r="EP1014" s="815"/>
      <c r="EQ1014" s="815"/>
      <c r="ER1014" s="815"/>
      <c r="ES1014" s="815"/>
      <c r="ET1014" s="815"/>
      <c r="EU1014" s="815"/>
      <c r="EV1014" s="815"/>
      <c r="EW1014" s="815"/>
      <c r="EX1014" s="815"/>
      <c r="EY1014" s="815"/>
      <c r="EZ1014" s="815"/>
      <c r="FA1014" s="815"/>
      <c r="FB1014" s="815"/>
      <c r="FC1014" s="815"/>
      <c r="FD1014" s="815"/>
      <c r="FE1014" s="815"/>
      <c r="FF1014" s="815"/>
      <c r="FG1014" s="815"/>
      <c r="FH1014" s="815"/>
      <c r="FI1014" s="815"/>
      <c r="FJ1014" s="815"/>
      <c r="FK1014" s="815"/>
      <c r="FL1014" s="815"/>
      <c r="FM1014" s="815"/>
      <c r="FN1014" s="815"/>
    </row>
    <row r="1015" spans="1:170" s="200" customFormat="1">
      <c r="A1015" s="901" t="s">
        <v>73</v>
      </c>
      <c r="B1015" s="885" t="s">
        <v>720</v>
      </c>
      <c r="C1015" s="886" t="e">
        <f>ROUND((Q1015-R1015)/H1015/12,0)</f>
        <v>#DIV/0!</v>
      </c>
      <c r="D1015" s="886">
        <f>ROUND(R1015/F1015/12,0)</f>
        <v>367</v>
      </c>
      <c r="E1015" s="906">
        <v>0</v>
      </c>
      <c r="F1015" s="907">
        <v>6</v>
      </c>
      <c r="G1015" s="907">
        <v>0</v>
      </c>
      <c r="H1015" s="888">
        <f>E1015+G1015</f>
        <v>0</v>
      </c>
      <c r="I1015" s="908">
        <v>0</v>
      </c>
      <c r="J1015" s="909">
        <v>0</v>
      </c>
      <c r="K1015" s="886" t="s">
        <v>706</v>
      </c>
      <c r="L1015" s="886">
        <f>I1015</f>
        <v>0</v>
      </c>
      <c r="M1015" s="909">
        <v>26455</v>
      </c>
      <c r="N1015" s="909">
        <v>26455</v>
      </c>
      <c r="O1015" s="886" t="s">
        <v>706</v>
      </c>
      <c r="P1015" s="886">
        <f>M1015</f>
        <v>26455</v>
      </c>
      <c r="Q1015" s="886">
        <f>I1015+M1015</f>
        <v>26455</v>
      </c>
      <c r="R1015" s="886">
        <f>J1015+N1015</f>
        <v>26455</v>
      </c>
      <c r="S1015" s="886" t="s">
        <v>706</v>
      </c>
      <c r="T1015" s="888">
        <f>Q1015</f>
        <v>26455</v>
      </c>
      <c r="U1015" s="815"/>
      <c r="V1015" s="815"/>
      <c r="W1015" s="815"/>
      <c r="X1015" s="815"/>
      <c r="Y1015" s="815"/>
      <c r="Z1015" s="815"/>
      <c r="AA1015" s="815"/>
      <c r="AB1015" s="815"/>
      <c r="AC1015" s="815"/>
      <c r="AD1015" s="815"/>
      <c r="AE1015" s="815"/>
      <c r="AF1015" s="815"/>
      <c r="AG1015" s="815"/>
      <c r="AH1015" s="815"/>
      <c r="AI1015" s="815"/>
      <c r="AJ1015" s="815"/>
      <c r="AK1015" s="815"/>
      <c r="AL1015" s="815"/>
      <c r="AM1015" s="815"/>
      <c r="AN1015" s="815"/>
      <c r="AO1015" s="815"/>
      <c r="AP1015" s="815"/>
      <c r="AQ1015" s="815"/>
      <c r="AR1015" s="815"/>
      <c r="AS1015" s="815"/>
      <c r="AT1015" s="815"/>
      <c r="AU1015" s="815"/>
      <c r="AV1015" s="815"/>
      <c r="AW1015" s="815"/>
      <c r="AX1015" s="815"/>
      <c r="AY1015" s="815"/>
      <c r="AZ1015" s="815"/>
      <c r="BA1015" s="815"/>
      <c r="BB1015" s="815"/>
      <c r="BC1015" s="815"/>
      <c r="BD1015" s="815"/>
      <c r="BE1015" s="815"/>
      <c r="BF1015" s="815"/>
      <c r="BG1015" s="815"/>
      <c r="BH1015" s="815"/>
      <c r="BI1015" s="815"/>
      <c r="BJ1015" s="815"/>
      <c r="BK1015" s="815"/>
      <c r="BL1015" s="815"/>
      <c r="BM1015" s="815"/>
      <c r="BN1015" s="815"/>
      <c r="BO1015" s="815"/>
      <c r="BP1015" s="815"/>
      <c r="BQ1015" s="815"/>
      <c r="BR1015" s="815"/>
      <c r="BS1015" s="815"/>
      <c r="BT1015" s="815"/>
      <c r="BU1015" s="815"/>
      <c r="BV1015" s="815"/>
      <c r="BW1015" s="815"/>
      <c r="BX1015" s="815"/>
      <c r="BY1015" s="815"/>
      <c r="BZ1015" s="815"/>
      <c r="CA1015" s="815"/>
      <c r="CB1015" s="815"/>
      <c r="CC1015" s="815"/>
      <c r="CD1015" s="815"/>
      <c r="CE1015" s="815"/>
      <c r="CF1015" s="815"/>
      <c r="CG1015" s="815"/>
      <c r="CH1015" s="815"/>
      <c r="CI1015" s="815"/>
      <c r="CJ1015" s="815"/>
      <c r="CK1015" s="815"/>
      <c r="CL1015" s="815"/>
      <c r="CM1015" s="815"/>
      <c r="CN1015" s="815"/>
      <c r="CO1015" s="815"/>
      <c r="CP1015" s="815"/>
      <c r="CQ1015" s="815"/>
      <c r="CR1015" s="815"/>
      <c r="CS1015" s="815"/>
      <c r="CT1015" s="815"/>
      <c r="CU1015" s="815"/>
      <c r="CV1015" s="815"/>
      <c r="CW1015" s="815"/>
      <c r="CX1015" s="815"/>
      <c r="CY1015" s="815"/>
      <c r="CZ1015" s="815"/>
      <c r="DA1015" s="815"/>
      <c r="DB1015" s="815"/>
      <c r="DC1015" s="815"/>
      <c r="DD1015" s="815"/>
      <c r="DE1015" s="815"/>
      <c r="DF1015" s="815"/>
      <c r="DG1015" s="815"/>
      <c r="DH1015" s="815"/>
      <c r="DI1015" s="815"/>
      <c r="DJ1015" s="815"/>
      <c r="DK1015" s="815"/>
      <c r="DL1015" s="815"/>
      <c r="DM1015" s="815"/>
      <c r="DN1015" s="815"/>
      <c r="DO1015" s="815"/>
      <c r="DP1015" s="815"/>
      <c r="DQ1015" s="815"/>
      <c r="DR1015" s="815"/>
      <c r="DS1015" s="815"/>
      <c r="DT1015" s="815"/>
      <c r="DU1015" s="815"/>
      <c r="DV1015" s="815"/>
      <c r="DW1015" s="815"/>
      <c r="DX1015" s="815"/>
      <c r="DY1015" s="815"/>
      <c r="DZ1015" s="815"/>
      <c r="EA1015" s="815"/>
      <c r="EB1015" s="815"/>
      <c r="EC1015" s="815"/>
      <c r="ED1015" s="815"/>
      <c r="EE1015" s="815"/>
      <c r="EF1015" s="815"/>
      <c r="EG1015" s="815"/>
      <c r="EH1015" s="815"/>
      <c r="EI1015" s="815"/>
      <c r="EJ1015" s="815"/>
      <c r="EK1015" s="815"/>
      <c r="EL1015" s="815"/>
      <c r="EM1015" s="815"/>
      <c r="EN1015" s="815"/>
      <c r="EO1015" s="815"/>
      <c r="EP1015" s="815"/>
      <c r="EQ1015" s="815"/>
      <c r="ER1015" s="815"/>
      <c r="ES1015" s="815"/>
      <c r="ET1015" s="815"/>
      <c r="EU1015" s="815"/>
      <c r="EV1015" s="815"/>
      <c r="EW1015" s="815"/>
      <c r="EX1015" s="815"/>
      <c r="EY1015" s="815"/>
      <c r="EZ1015" s="815"/>
      <c r="FA1015" s="815"/>
      <c r="FB1015" s="815"/>
      <c r="FC1015" s="815"/>
      <c r="FD1015" s="815"/>
      <c r="FE1015" s="815"/>
      <c r="FF1015" s="815"/>
      <c r="FG1015" s="815"/>
      <c r="FH1015" s="815"/>
      <c r="FI1015" s="815"/>
      <c r="FJ1015" s="815"/>
      <c r="FK1015" s="815"/>
      <c r="FL1015" s="815"/>
      <c r="FM1015" s="815"/>
      <c r="FN1015" s="815"/>
    </row>
    <row r="1016" spans="1:170" s="200" customFormat="1">
      <c r="A1016" s="901" t="s">
        <v>74</v>
      </c>
      <c r="B1016" s="885" t="s">
        <v>720</v>
      </c>
      <c r="C1016" s="886" t="e">
        <f>ROUND((Q1016-R1016)/H1016/12,0)</f>
        <v>#DIV/0!</v>
      </c>
      <c r="D1016" s="886" t="e">
        <f>ROUND(R1016/F1016/12,0)</f>
        <v>#DIV/0!</v>
      </c>
      <c r="E1016" s="906">
        <v>0</v>
      </c>
      <c r="F1016" s="907">
        <v>0</v>
      </c>
      <c r="G1016" s="907">
        <v>0</v>
      </c>
      <c r="H1016" s="888">
        <f>E1016+G1016</f>
        <v>0</v>
      </c>
      <c r="I1016" s="908">
        <v>0</v>
      </c>
      <c r="J1016" s="909">
        <v>0</v>
      </c>
      <c r="K1016" s="886" t="s">
        <v>706</v>
      </c>
      <c r="L1016" s="886">
        <f>I1016</f>
        <v>0</v>
      </c>
      <c r="M1016" s="909">
        <v>0</v>
      </c>
      <c r="N1016" s="909">
        <v>0</v>
      </c>
      <c r="O1016" s="886" t="s">
        <v>706</v>
      </c>
      <c r="P1016" s="886">
        <f>M1016</f>
        <v>0</v>
      </c>
      <c r="Q1016" s="886">
        <f>I1016+M1016</f>
        <v>0</v>
      </c>
      <c r="R1016" s="886">
        <f>J1016+N1016</f>
        <v>0</v>
      </c>
      <c r="S1016" s="886" t="s">
        <v>706</v>
      </c>
      <c r="T1016" s="888">
        <f>Q1016</f>
        <v>0</v>
      </c>
      <c r="U1016" s="815"/>
      <c r="V1016" s="815"/>
      <c r="W1016" s="815"/>
      <c r="X1016" s="815"/>
      <c r="Y1016" s="815"/>
      <c r="Z1016" s="815"/>
      <c r="AA1016" s="815"/>
      <c r="AB1016" s="815"/>
      <c r="AC1016" s="815"/>
      <c r="AD1016" s="815"/>
      <c r="AE1016" s="815"/>
      <c r="AF1016" s="815"/>
      <c r="AG1016" s="815"/>
      <c r="AH1016" s="815"/>
      <c r="AI1016" s="815"/>
      <c r="AJ1016" s="815"/>
      <c r="AK1016" s="815"/>
      <c r="AL1016" s="815"/>
      <c r="AM1016" s="815"/>
      <c r="AN1016" s="815"/>
      <c r="AO1016" s="815"/>
      <c r="AP1016" s="815"/>
      <c r="AQ1016" s="815"/>
      <c r="AR1016" s="815"/>
      <c r="AS1016" s="815"/>
      <c r="AT1016" s="815"/>
      <c r="AU1016" s="815"/>
      <c r="AV1016" s="815"/>
      <c r="AW1016" s="815"/>
      <c r="AX1016" s="815"/>
      <c r="AY1016" s="815"/>
      <c r="AZ1016" s="815"/>
      <c r="BA1016" s="815"/>
      <c r="BB1016" s="815"/>
      <c r="BC1016" s="815"/>
      <c r="BD1016" s="815"/>
      <c r="BE1016" s="815"/>
      <c r="BF1016" s="815"/>
      <c r="BG1016" s="815"/>
      <c r="BH1016" s="815"/>
      <c r="BI1016" s="815"/>
      <c r="BJ1016" s="815"/>
      <c r="BK1016" s="815"/>
      <c r="BL1016" s="815"/>
      <c r="BM1016" s="815"/>
      <c r="BN1016" s="815"/>
      <c r="BO1016" s="815"/>
      <c r="BP1016" s="815"/>
      <c r="BQ1016" s="815"/>
      <c r="BR1016" s="815"/>
      <c r="BS1016" s="815"/>
      <c r="BT1016" s="815"/>
      <c r="BU1016" s="815"/>
      <c r="BV1016" s="815"/>
      <c r="BW1016" s="815"/>
      <c r="BX1016" s="815"/>
      <c r="BY1016" s="815"/>
      <c r="BZ1016" s="815"/>
      <c r="CA1016" s="815"/>
      <c r="CB1016" s="815"/>
      <c r="CC1016" s="815"/>
      <c r="CD1016" s="815"/>
      <c r="CE1016" s="815"/>
      <c r="CF1016" s="815"/>
      <c r="CG1016" s="815"/>
      <c r="CH1016" s="815"/>
      <c r="CI1016" s="815"/>
      <c r="CJ1016" s="815"/>
      <c r="CK1016" s="815"/>
      <c r="CL1016" s="815"/>
      <c r="CM1016" s="815"/>
      <c r="CN1016" s="815"/>
      <c r="CO1016" s="815"/>
      <c r="CP1016" s="815"/>
      <c r="CQ1016" s="815"/>
      <c r="CR1016" s="815"/>
      <c r="CS1016" s="815"/>
      <c r="CT1016" s="815"/>
      <c r="CU1016" s="815"/>
      <c r="CV1016" s="815"/>
      <c r="CW1016" s="815"/>
      <c r="CX1016" s="815"/>
      <c r="CY1016" s="815"/>
      <c r="CZ1016" s="815"/>
      <c r="DA1016" s="815"/>
      <c r="DB1016" s="815"/>
      <c r="DC1016" s="815"/>
      <c r="DD1016" s="815"/>
      <c r="DE1016" s="815"/>
      <c r="DF1016" s="815"/>
      <c r="DG1016" s="815"/>
      <c r="DH1016" s="815"/>
      <c r="DI1016" s="815"/>
      <c r="DJ1016" s="815"/>
      <c r="DK1016" s="815"/>
      <c r="DL1016" s="815"/>
      <c r="DM1016" s="815"/>
      <c r="DN1016" s="815"/>
      <c r="DO1016" s="815"/>
      <c r="DP1016" s="815"/>
      <c r="DQ1016" s="815"/>
      <c r="DR1016" s="815"/>
      <c r="DS1016" s="815"/>
      <c r="DT1016" s="815"/>
      <c r="DU1016" s="815"/>
      <c r="DV1016" s="815"/>
      <c r="DW1016" s="815"/>
      <c r="DX1016" s="815"/>
      <c r="DY1016" s="815"/>
      <c r="DZ1016" s="815"/>
      <c r="EA1016" s="815"/>
      <c r="EB1016" s="815"/>
      <c r="EC1016" s="815"/>
      <c r="ED1016" s="815"/>
      <c r="EE1016" s="815"/>
      <c r="EF1016" s="815"/>
      <c r="EG1016" s="815"/>
      <c r="EH1016" s="815"/>
      <c r="EI1016" s="815"/>
      <c r="EJ1016" s="815"/>
      <c r="EK1016" s="815"/>
      <c r="EL1016" s="815"/>
      <c r="EM1016" s="815"/>
      <c r="EN1016" s="815"/>
      <c r="EO1016" s="815"/>
      <c r="EP1016" s="815"/>
      <c r="EQ1016" s="815"/>
      <c r="ER1016" s="815"/>
      <c r="ES1016" s="815"/>
      <c r="ET1016" s="815"/>
      <c r="EU1016" s="815"/>
      <c r="EV1016" s="815"/>
      <c r="EW1016" s="815"/>
      <c r="EX1016" s="815"/>
      <c r="EY1016" s="815"/>
      <c r="EZ1016" s="815"/>
      <c r="FA1016" s="815"/>
      <c r="FB1016" s="815"/>
      <c r="FC1016" s="815"/>
      <c r="FD1016" s="815"/>
      <c r="FE1016" s="815"/>
      <c r="FF1016" s="815"/>
      <c r="FG1016" s="815"/>
      <c r="FH1016" s="815"/>
      <c r="FI1016" s="815"/>
      <c r="FJ1016" s="815"/>
      <c r="FK1016" s="815"/>
      <c r="FL1016" s="815"/>
      <c r="FM1016" s="815"/>
      <c r="FN1016" s="815"/>
    </row>
    <row r="1017" spans="1:170" s="200" customFormat="1" ht="15.75" thickBot="1">
      <c r="A1017" s="901" t="s">
        <v>75</v>
      </c>
      <c r="B1017" s="885" t="s">
        <v>720</v>
      </c>
      <c r="C1017" s="886" t="s">
        <v>706</v>
      </c>
      <c r="D1017" s="886" t="s">
        <v>706</v>
      </c>
      <c r="E1017" s="891" t="s">
        <v>706</v>
      </c>
      <c r="F1017" s="892" t="s">
        <v>706</v>
      </c>
      <c r="G1017" s="892" t="s">
        <v>706</v>
      </c>
      <c r="H1017" s="893" t="s">
        <v>706</v>
      </c>
      <c r="I1017" s="889" t="s">
        <v>706</v>
      </c>
      <c r="J1017" s="886" t="s">
        <v>706</v>
      </c>
      <c r="K1017" s="909">
        <v>0</v>
      </c>
      <c r="L1017" s="886">
        <f>K1017</f>
        <v>0</v>
      </c>
      <c r="M1017" s="886" t="s">
        <v>706</v>
      </c>
      <c r="N1017" s="886" t="s">
        <v>706</v>
      </c>
      <c r="O1017" s="909">
        <v>0</v>
      </c>
      <c r="P1017" s="886">
        <f>O1017</f>
        <v>0</v>
      </c>
      <c r="Q1017" s="886" t="s">
        <v>706</v>
      </c>
      <c r="R1017" s="886" t="s">
        <v>706</v>
      </c>
      <c r="S1017" s="886">
        <f>K1017+O1017</f>
        <v>0</v>
      </c>
      <c r="T1017" s="888">
        <f>S1017</f>
        <v>0</v>
      </c>
      <c r="U1017" s="815"/>
      <c r="V1017" s="815"/>
      <c r="W1017" s="815"/>
      <c r="X1017" s="815"/>
      <c r="Y1017" s="815"/>
      <c r="Z1017" s="815"/>
      <c r="AA1017" s="815"/>
      <c r="AB1017" s="815"/>
      <c r="AC1017" s="815"/>
      <c r="AD1017" s="815"/>
      <c r="AE1017" s="815"/>
      <c r="AF1017" s="815"/>
      <c r="AG1017" s="815"/>
      <c r="AH1017" s="815"/>
      <c r="AI1017" s="815"/>
      <c r="AJ1017" s="815"/>
      <c r="AK1017" s="815"/>
      <c r="AL1017" s="815"/>
      <c r="AM1017" s="815"/>
      <c r="AN1017" s="815"/>
      <c r="AO1017" s="815"/>
      <c r="AP1017" s="815"/>
      <c r="AQ1017" s="815"/>
      <c r="AR1017" s="815"/>
      <c r="AS1017" s="815"/>
      <c r="AT1017" s="815"/>
      <c r="AU1017" s="815"/>
      <c r="AV1017" s="815"/>
      <c r="AW1017" s="815"/>
      <c r="AX1017" s="815"/>
      <c r="AY1017" s="815"/>
      <c r="AZ1017" s="815"/>
      <c r="BA1017" s="815"/>
      <c r="BB1017" s="815"/>
      <c r="BC1017" s="815"/>
      <c r="BD1017" s="815"/>
      <c r="BE1017" s="815"/>
      <c r="BF1017" s="815"/>
      <c r="BG1017" s="815"/>
      <c r="BH1017" s="815"/>
      <c r="BI1017" s="815"/>
      <c r="BJ1017" s="815"/>
      <c r="BK1017" s="815"/>
      <c r="BL1017" s="815"/>
      <c r="BM1017" s="815"/>
      <c r="BN1017" s="815"/>
      <c r="BO1017" s="815"/>
      <c r="BP1017" s="815"/>
      <c r="BQ1017" s="815"/>
      <c r="BR1017" s="815"/>
      <c r="BS1017" s="815"/>
      <c r="BT1017" s="815"/>
      <c r="BU1017" s="815"/>
      <c r="BV1017" s="815"/>
      <c r="BW1017" s="815"/>
      <c r="BX1017" s="815"/>
      <c r="BY1017" s="815"/>
      <c r="BZ1017" s="815"/>
      <c r="CA1017" s="815"/>
      <c r="CB1017" s="815"/>
      <c r="CC1017" s="815"/>
      <c r="CD1017" s="815"/>
      <c r="CE1017" s="815"/>
      <c r="CF1017" s="815"/>
      <c r="CG1017" s="815"/>
      <c r="CH1017" s="815"/>
      <c r="CI1017" s="815"/>
      <c r="CJ1017" s="815"/>
      <c r="CK1017" s="815"/>
      <c r="CL1017" s="815"/>
      <c r="CM1017" s="815"/>
      <c r="CN1017" s="815"/>
      <c r="CO1017" s="815"/>
      <c r="CP1017" s="815"/>
      <c r="CQ1017" s="815"/>
      <c r="CR1017" s="815"/>
      <c r="CS1017" s="815"/>
      <c r="CT1017" s="815"/>
      <c r="CU1017" s="815"/>
      <c r="CV1017" s="815"/>
      <c r="CW1017" s="815"/>
      <c r="CX1017" s="815"/>
      <c r="CY1017" s="815"/>
      <c r="CZ1017" s="815"/>
      <c r="DA1017" s="815"/>
      <c r="DB1017" s="815"/>
      <c r="DC1017" s="815"/>
      <c r="DD1017" s="815"/>
      <c r="DE1017" s="815"/>
      <c r="DF1017" s="815"/>
      <c r="DG1017" s="815"/>
      <c r="DH1017" s="815"/>
      <c r="DI1017" s="815"/>
      <c r="DJ1017" s="815"/>
      <c r="DK1017" s="815"/>
      <c r="DL1017" s="815"/>
      <c r="DM1017" s="815"/>
      <c r="DN1017" s="815"/>
      <c r="DO1017" s="815"/>
      <c r="DP1017" s="815"/>
      <c r="DQ1017" s="815"/>
      <c r="DR1017" s="815"/>
      <c r="DS1017" s="815"/>
      <c r="DT1017" s="815"/>
      <c r="DU1017" s="815"/>
      <c r="DV1017" s="815"/>
      <c r="DW1017" s="815"/>
      <c r="DX1017" s="815"/>
      <c r="DY1017" s="815"/>
      <c r="DZ1017" s="815"/>
      <c r="EA1017" s="815"/>
      <c r="EB1017" s="815"/>
      <c r="EC1017" s="815"/>
      <c r="ED1017" s="815"/>
      <c r="EE1017" s="815"/>
      <c r="EF1017" s="815"/>
      <c r="EG1017" s="815"/>
      <c r="EH1017" s="815"/>
      <c r="EI1017" s="815"/>
      <c r="EJ1017" s="815"/>
      <c r="EK1017" s="815"/>
      <c r="EL1017" s="815"/>
      <c r="EM1017" s="815"/>
      <c r="EN1017" s="815"/>
      <c r="EO1017" s="815"/>
      <c r="EP1017" s="815"/>
      <c r="EQ1017" s="815"/>
      <c r="ER1017" s="815"/>
      <c r="ES1017" s="815"/>
      <c r="ET1017" s="815"/>
      <c r="EU1017" s="815"/>
      <c r="EV1017" s="815"/>
      <c r="EW1017" s="815"/>
      <c r="EX1017" s="815"/>
      <c r="EY1017" s="815"/>
      <c r="EZ1017" s="815"/>
      <c r="FA1017" s="815"/>
      <c r="FB1017" s="815"/>
      <c r="FC1017" s="815"/>
      <c r="FD1017" s="815"/>
      <c r="FE1017" s="815"/>
      <c r="FF1017" s="815"/>
      <c r="FG1017" s="815"/>
      <c r="FH1017" s="815"/>
      <c r="FI1017" s="815"/>
      <c r="FJ1017" s="815"/>
      <c r="FK1017" s="815"/>
      <c r="FL1017" s="815"/>
      <c r="FM1017" s="815"/>
      <c r="FN1017" s="815"/>
    </row>
    <row r="1018" spans="1:170" s="200" customFormat="1" ht="18" hidden="1" customHeight="1">
      <c r="A1018" s="902" t="s">
        <v>708</v>
      </c>
      <c r="B1018" s="903"/>
      <c r="C1018" s="886" t="e">
        <f>ROUND((Q1018-R1018)/H1018/12,0)</f>
        <v>#DIV/0!</v>
      </c>
      <c r="D1018" s="886" t="e">
        <f>ROUND(R1018/F1018/12,0)</f>
        <v>#DIV/0!</v>
      </c>
      <c r="E1018" s="891">
        <f>E1019+E1020</f>
        <v>0</v>
      </c>
      <c r="F1018" s="892">
        <f>F1019+F1020</f>
        <v>0</v>
      </c>
      <c r="G1018" s="892">
        <f>G1019+G1020</f>
        <v>0</v>
      </c>
      <c r="H1018" s="893">
        <f>IF(E1018+G1018=H1019+H1020,E1018+G1018, "CHYBA")</f>
        <v>0</v>
      </c>
      <c r="I1018" s="889">
        <f>I1019+I1020</f>
        <v>0</v>
      </c>
      <c r="J1018" s="886">
        <f t="shared" ref="J1018" si="328">J1019+J1020</f>
        <v>0</v>
      </c>
      <c r="K1018" s="886">
        <f>K1021</f>
        <v>0</v>
      </c>
      <c r="L1018" s="886">
        <f>IF(I1018+K1018=L1019+L1020+L1021,I1018+K1018,"CHYBA")</f>
        <v>0</v>
      </c>
      <c r="M1018" s="886">
        <f>M1019+M1020</f>
        <v>0</v>
      </c>
      <c r="N1018" s="886">
        <f>N1019+N1020</f>
        <v>0</v>
      </c>
      <c r="O1018" s="886">
        <f>O1021</f>
        <v>0</v>
      </c>
      <c r="P1018" s="886">
        <f>IF(M1018+O1018=P1019+P1020+P1021,M1018+O1018,"CHYBA")</f>
        <v>0</v>
      </c>
      <c r="Q1018" s="886">
        <f>Q1019+Q1020</f>
        <v>0</v>
      </c>
      <c r="R1018" s="886">
        <f>R1019+R1020</f>
        <v>0</v>
      </c>
      <c r="S1018" s="886">
        <f>S1021</f>
        <v>0</v>
      </c>
      <c r="T1018" s="888">
        <f>IF(Q1018+S1018=T1019+T1020+T1021,Q1018+S1018,"CHYBA")</f>
        <v>0</v>
      </c>
      <c r="U1018" s="815"/>
      <c r="V1018" s="815"/>
      <c r="W1018" s="815"/>
      <c r="X1018" s="815"/>
      <c r="Y1018" s="815"/>
      <c r="Z1018" s="815"/>
      <c r="AA1018" s="815"/>
      <c r="AB1018" s="815"/>
      <c r="AC1018" s="815"/>
      <c r="AD1018" s="815"/>
      <c r="AE1018" s="815"/>
      <c r="AF1018" s="815"/>
      <c r="AG1018" s="815"/>
      <c r="AH1018" s="815"/>
      <c r="AI1018" s="815"/>
      <c r="AJ1018" s="815"/>
      <c r="AK1018" s="815"/>
      <c r="AL1018" s="815"/>
      <c r="AM1018" s="815"/>
      <c r="AN1018" s="815"/>
      <c r="AO1018" s="815"/>
      <c r="AP1018" s="815"/>
      <c r="AQ1018" s="815"/>
      <c r="AR1018" s="815"/>
      <c r="AS1018" s="815"/>
      <c r="AT1018" s="815"/>
      <c r="AU1018" s="815"/>
      <c r="AV1018" s="815"/>
      <c r="AW1018" s="815"/>
      <c r="AX1018" s="815"/>
      <c r="AY1018" s="815"/>
      <c r="AZ1018" s="815"/>
      <c r="BA1018" s="815"/>
      <c r="BB1018" s="815"/>
      <c r="BC1018" s="815"/>
      <c r="BD1018" s="815"/>
      <c r="BE1018" s="815"/>
      <c r="BF1018" s="815"/>
      <c r="BG1018" s="815"/>
      <c r="BH1018" s="815"/>
      <c r="BI1018" s="815"/>
      <c r="BJ1018" s="815"/>
      <c r="BK1018" s="815"/>
      <c r="BL1018" s="815"/>
      <c r="BM1018" s="815"/>
      <c r="BN1018" s="815"/>
      <c r="BO1018" s="815"/>
      <c r="BP1018" s="815"/>
      <c r="BQ1018" s="815"/>
      <c r="BR1018" s="815"/>
      <c r="BS1018" s="815"/>
      <c r="BT1018" s="815"/>
      <c r="BU1018" s="815"/>
      <c r="BV1018" s="815"/>
      <c r="BW1018" s="815"/>
      <c r="BX1018" s="815"/>
      <c r="BY1018" s="815"/>
      <c r="BZ1018" s="815"/>
      <c r="CA1018" s="815"/>
      <c r="CB1018" s="815"/>
      <c r="CC1018" s="815"/>
      <c r="CD1018" s="815"/>
      <c r="CE1018" s="815"/>
      <c r="CF1018" s="815"/>
      <c r="CG1018" s="815"/>
      <c r="CH1018" s="815"/>
      <c r="CI1018" s="815"/>
      <c r="CJ1018" s="815"/>
      <c r="CK1018" s="815"/>
      <c r="CL1018" s="815"/>
      <c r="CM1018" s="815"/>
      <c r="CN1018" s="815"/>
      <c r="CO1018" s="815"/>
      <c r="CP1018" s="815"/>
      <c r="CQ1018" s="815"/>
      <c r="CR1018" s="815"/>
      <c r="CS1018" s="815"/>
      <c r="CT1018" s="815"/>
      <c r="CU1018" s="815"/>
      <c r="CV1018" s="815"/>
      <c r="CW1018" s="815"/>
      <c r="CX1018" s="815"/>
      <c r="CY1018" s="815"/>
      <c r="CZ1018" s="815"/>
      <c r="DA1018" s="815"/>
      <c r="DB1018" s="815"/>
      <c r="DC1018" s="815"/>
      <c r="DD1018" s="815"/>
      <c r="DE1018" s="815"/>
      <c r="DF1018" s="815"/>
      <c r="DG1018" s="815"/>
      <c r="DH1018" s="815"/>
      <c r="DI1018" s="815"/>
      <c r="DJ1018" s="815"/>
      <c r="DK1018" s="815"/>
      <c r="DL1018" s="815"/>
      <c r="DM1018" s="815"/>
      <c r="DN1018" s="815"/>
      <c r="DO1018" s="815"/>
      <c r="DP1018" s="815"/>
      <c r="DQ1018" s="815"/>
      <c r="DR1018" s="815"/>
      <c r="DS1018" s="815"/>
      <c r="DT1018" s="815"/>
      <c r="DU1018" s="815"/>
      <c r="DV1018" s="815"/>
      <c r="DW1018" s="815"/>
      <c r="DX1018" s="815"/>
      <c r="DY1018" s="815"/>
      <c r="DZ1018" s="815"/>
      <c r="EA1018" s="815"/>
      <c r="EB1018" s="815"/>
      <c r="EC1018" s="815"/>
      <c r="ED1018" s="815"/>
      <c r="EE1018" s="815"/>
      <c r="EF1018" s="815"/>
      <c r="EG1018" s="815"/>
      <c r="EH1018" s="815"/>
      <c r="EI1018" s="815"/>
      <c r="EJ1018" s="815"/>
      <c r="EK1018" s="815"/>
      <c r="EL1018" s="815"/>
      <c r="EM1018" s="815"/>
      <c r="EN1018" s="815"/>
      <c r="EO1018" s="815"/>
      <c r="EP1018" s="815"/>
      <c r="EQ1018" s="815"/>
      <c r="ER1018" s="815"/>
      <c r="ES1018" s="815"/>
      <c r="ET1018" s="815"/>
      <c r="EU1018" s="815"/>
      <c r="EV1018" s="815"/>
      <c r="EW1018" s="815"/>
      <c r="EX1018" s="815"/>
      <c r="EY1018" s="815"/>
      <c r="EZ1018" s="815"/>
      <c r="FA1018" s="815"/>
      <c r="FB1018" s="815"/>
      <c r="FC1018" s="815"/>
      <c r="FD1018" s="815"/>
      <c r="FE1018" s="815"/>
      <c r="FF1018" s="815"/>
      <c r="FG1018" s="815"/>
      <c r="FH1018" s="815"/>
      <c r="FI1018" s="815"/>
      <c r="FJ1018" s="815"/>
      <c r="FK1018" s="815"/>
      <c r="FL1018" s="815"/>
      <c r="FM1018" s="815"/>
      <c r="FN1018" s="815"/>
    </row>
    <row r="1019" spans="1:170" s="200" customFormat="1" ht="15" hidden="1" customHeight="1">
      <c r="A1019" s="901" t="s">
        <v>73</v>
      </c>
      <c r="B1019" s="885" t="s">
        <v>706</v>
      </c>
      <c r="C1019" s="886" t="e">
        <f>ROUND((Q1019-R1019)/H1019/12,0)</f>
        <v>#DIV/0!</v>
      </c>
      <c r="D1019" s="886" t="e">
        <f>ROUND(R1019/F1019/12,0)</f>
        <v>#DIV/0!</v>
      </c>
      <c r="E1019" s="906"/>
      <c r="F1019" s="907"/>
      <c r="G1019" s="907"/>
      <c r="H1019" s="888">
        <f>E1019+G1019</f>
        <v>0</v>
      </c>
      <c r="I1019" s="908"/>
      <c r="J1019" s="909"/>
      <c r="K1019" s="886" t="s">
        <v>706</v>
      </c>
      <c r="L1019" s="886">
        <f>I1019</f>
        <v>0</v>
      </c>
      <c r="M1019" s="909"/>
      <c r="N1019" s="909"/>
      <c r="O1019" s="886" t="s">
        <v>706</v>
      </c>
      <c r="P1019" s="886">
        <f>M1019</f>
        <v>0</v>
      </c>
      <c r="Q1019" s="886">
        <f>I1019+M1019</f>
        <v>0</v>
      </c>
      <c r="R1019" s="886">
        <f>J1019+N1019</f>
        <v>0</v>
      </c>
      <c r="S1019" s="886" t="s">
        <v>706</v>
      </c>
      <c r="T1019" s="888">
        <f>Q1019</f>
        <v>0</v>
      </c>
      <c r="U1019" s="815"/>
      <c r="V1019" s="815"/>
      <c r="W1019" s="815"/>
      <c r="X1019" s="815"/>
      <c r="Y1019" s="815"/>
      <c r="Z1019" s="815"/>
      <c r="AA1019" s="815"/>
      <c r="AB1019" s="815"/>
      <c r="AC1019" s="815"/>
      <c r="AD1019" s="815"/>
      <c r="AE1019" s="815"/>
      <c r="AF1019" s="815"/>
      <c r="AG1019" s="815"/>
      <c r="AH1019" s="815"/>
      <c r="AI1019" s="815"/>
      <c r="AJ1019" s="815"/>
      <c r="AK1019" s="815"/>
      <c r="AL1019" s="815"/>
      <c r="AM1019" s="815"/>
      <c r="AN1019" s="815"/>
      <c r="AO1019" s="815"/>
      <c r="AP1019" s="815"/>
      <c r="AQ1019" s="815"/>
      <c r="AR1019" s="815"/>
      <c r="AS1019" s="815"/>
      <c r="AT1019" s="815"/>
      <c r="AU1019" s="815"/>
      <c r="AV1019" s="815"/>
      <c r="AW1019" s="815"/>
      <c r="AX1019" s="815"/>
      <c r="AY1019" s="815"/>
      <c r="AZ1019" s="815"/>
      <c r="BA1019" s="815"/>
      <c r="BB1019" s="815"/>
      <c r="BC1019" s="815"/>
      <c r="BD1019" s="815"/>
      <c r="BE1019" s="815"/>
      <c r="BF1019" s="815"/>
      <c r="BG1019" s="815"/>
      <c r="BH1019" s="815"/>
      <c r="BI1019" s="815"/>
      <c r="BJ1019" s="815"/>
      <c r="BK1019" s="815"/>
      <c r="BL1019" s="815"/>
      <c r="BM1019" s="815"/>
      <c r="BN1019" s="815"/>
      <c r="BO1019" s="815"/>
      <c r="BP1019" s="815"/>
      <c r="BQ1019" s="815"/>
      <c r="BR1019" s="815"/>
      <c r="BS1019" s="815"/>
      <c r="BT1019" s="815"/>
      <c r="BU1019" s="815"/>
      <c r="BV1019" s="815"/>
      <c r="BW1019" s="815"/>
      <c r="BX1019" s="815"/>
      <c r="BY1019" s="815"/>
      <c r="BZ1019" s="815"/>
      <c r="CA1019" s="815"/>
      <c r="CB1019" s="815"/>
      <c r="CC1019" s="815"/>
      <c r="CD1019" s="815"/>
      <c r="CE1019" s="815"/>
      <c r="CF1019" s="815"/>
      <c r="CG1019" s="815"/>
      <c r="CH1019" s="815"/>
      <c r="CI1019" s="815"/>
      <c r="CJ1019" s="815"/>
      <c r="CK1019" s="815"/>
      <c r="CL1019" s="815"/>
      <c r="CM1019" s="815"/>
      <c r="CN1019" s="815"/>
      <c r="CO1019" s="815"/>
      <c r="CP1019" s="815"/>
      <c r="CQ1019" s="815"/>
      <c r="CR1019" s="815"/>
      <c r="CS1019" s="815"/>
      <c r="CT1019" s="815"/>
      <c r="CU1019" s="815"/>
      <c r="CV1019" s="815"/>
      <c r="CW1019" s="815"/>
      <c r="CX1019" s="815"/>
      <c r="CY1019" s="815"/>
      <c r="CZ1019" s="815"/>
      <c r="DA1019" s="815"/>
      <c r="DB1019" s="815"/>
      <c r="DC1019" s="815"/>
      <c r="DD1019" s="815"/>
      <c r="DE1019" s="815"/>
      <c r="DF1019" s="815"/>
      <c r="DG1019" s="815"/>
      <c r="DH1019" s="815"/>
      <c r="DI1019" s="815"/>
      <c r="DJ1019" s="815"/>
      <c r="DK1019" s="815"/>
      <c r="DL1019" s="815"/>
      <c r="DM1019" s="815"/>
      <c r="DN1019" s="815"/>
      <c r="DO1019" s="815"/>
      <c r="DP1019" s="815"/>
      <c r="DQ1019" s="815"/>
      <c r="DR1019" s="815"/>
      <c r="DS1019" s="815"/>
      <c r="DT1019" s="815"/>
      <c r="DU1019" s="815"/>
      <c r="DV1019" s="815"/>
      <c r="DW1019" s="815"/>
      <c r="DX1019" s="815"/>
      <c r="DY1019" s="815"/>
      <c r="DZ1019" s="815"/>
      <c r="EA1019" s="815"/>
      <c r="EB1019" s="815"/>
      <c r="EC1019" s="815"/>
      <c r="ED1019" s="815"/>
      <c r="EE1019" s="815"/>
      <c r="EF1019" s="815"/>
      <c r="EG1019" s="815"/>
      <c r="EH1019" s="815"/>
      <c r="EI1019" s="815"/>
      <c r="EJ1019" s="815"/>
      <c r="EK1019" s="815"/>
      <c r="EL1019" s="815"/>
      <c r="EM1019" s="815"/>
      <c r="EN1019" s="815"/>
      <c r="EO1019" s="815"/>
      <c r="EP1019" s="815"/>
      <c r="EQ1019" s="815"/>
      <c r="ER1019" s="815"/>
      <c r="ES1019" s="815"/>
      <c r="ET1019" s="815"/>
      <c r="EU1019" s="815"/>
      <c r="EV1019" s="815"/>
      <c r="EW1019" s="815"/>
      <c r="EX1019" s="815"/>
      <c r="EY1019" s="815"/>
      <c r="EZ1019" s="815"/>
      <c r="FA1019" s="815"/>
      <c r="FB1019" s="815"/>
      <c r="FC1019" s="815"/>
      <c r="FD1019" s="815"/>
      <c r="FE1019" s="815"/>
      <c r="FF1019" s="815"/>
      <c r="FG1019" s="815"/>
      <c r="FH1019" s="815"/>
      <c r="FI1019" s="815"/>
      <c r="FJ1019" s="815"/>
      <c r="FK1019" s="815"/>
      <c r="FL1019" s="815"/>
      <c r="FM1019" s="815"/>
      <c r="FN1019" s="815"/>
    </row>
    <row r="1020" spans="1:170" s="200" customFormat="1" ht="15" hidden="1" customHeight="1">
      <c r="A1020" s="901" t="s">
        <v>74</v>
      </c>
      <c r="B1020" s="885" t="s">
        <v>706</v>
      </c>
      <c r="C1020" s="886" t="e">
        <f>ROUND((Q1020-R1020)/H1020/12,0)</f>
        <v>#DIV/0!</v>
      </c>
      <c r="D1020" s="886" t="e">
        <f>ROUND(R1020/F1020/12,0)</f>
        <v>#DIV/0!</v>
      </c>
      <c r="E1020" s="906"/>
      <c r="F1020" s="907"/>
      <c r="G1020" s="907"/>
      <c r="H1020" s="888">
        <f>E1020+G1020</f>
        <v>0</v>
      </c>
      <c r="I1020" s="908"/>
      <c r="J1020" s="909"/>
      <c r="K1020" s="886" t="s">
        <v>706</v>
      </c>
      <c r="L1020" s="886">
        <f>I1020</f>
        <v>0</v>
      </c>
      <c r="M1020" s="909"/>
      <c r="N1020" s="909"/>
      <c r="O1020" s="886" t="s">
        <v>706</v>
      </c>
      <c r="P1020" s="886">
        <f>M1020</f>
        <v>0</v>
      </c>
      <c r="Q1020" s="886">
        <f>I1020+M1020</f>
        <v>0</v>
      </c>
      <c r="R1020" s="886">
        <f>J1020+N1020</f>
        <v>0</v>
      </c>
      <c r="S1020" s="886" t="s">
        <v>706</v>
      </c>
      <c r="T1020" s="888">
        <f>Q1020</f>
        <v>0</v>
      </c>
      <c r="U1020" s="815"/>
      <c r="V1020" s="815"/>
      <c r="W1020" s="815"/>
      <c r="X1020" s="815"/>
      <c r="Y1020" s="815"/>
      <c r="Z1020" s="815"/>
      <c r="AA1020" s="815"/>
      <c r="AB1020" s="815"/>
      <c r="AC1020" s="815"/>
      <c r="AD1020" s="815"/>
      <c r="AE1020" s="815"/>
      <c r="AF1020" s="815"/>
      <c r="AG1020" s="815"/>
      <c r="AH1020" s="815"/>
      <c r="AI1020" s="815"/>
      <c r="AJ1020" s="815"/>
      <c r="AK1020" s="815"/>
      <c r="AL1020" s="815"/>
      <c r="AM1020" s="815"/>
      <c r="AN1020" s="815"/>
      <c r="AO1020" s="815"/>
      <c r="AP1020" s="815"/>
      <c r="AQ1020" s="815"/>
      <c r="AR1020" s="815"/>
      <c r="AS1020" s="815"/>
      <c r="AT1020" s="815"/>
      <c r="AU1020" s="815"/>
      <c r="AV1020" s="815"/>
      <c r="AW1020" s="815"/>
      <c r="AX1020" s="815"/>
      <c r="AY1020" s="815"/>
      <c r="AZ1020" s="815"/>
      <c r="BA1020" s="815"/>
      <c r="BB1020" s="815"/>
      <c r="BC1020" s="815"/>
      <c r="BD1020" s="815"/>
      <c r="BE1020" s="815"/>
      <c r="BF1020" s="815"/>
      <c r="BG1020" s="815"/>
      <c r="BH1020" s="815"/>
      <c r="BI1020" s="815"/>
      <c r="BJ1020" s="815"/>
      <c r="BK1020" s="815"/>
      <c r="BL1020" s="815"/>
      <c r="BM1020" s="815"/>
      <c r="BN1020" s="815"/>
      <c r="BO1020" s="815"/>
      <c r="BP1020" s="815"/>
      <c r="BQ1020" s="815"/>
      <c r="BR1020" s="815"/>
      <c r="BS1020" s="815"/>
      <c r="BT1020" s="815"/>
      <c r="BU1020" s="815"/>
      <c r="BV1020" s="815"/>
      <c r="BW1020" s="815"/>
      <c r="BX1020" s="815"/>
      <c r="BY1020" s="815"/>
      <c r="BZ1020" s="815"/>
      <c r="CA1020" s="815"/>
      <c r="CB1020" s="815"/>
      <c r="CC1020" s="815"/>
      <c r="CD1020" s="815"/>
      <c r="CE1020" s="815"/>
      <c r="CF1020" s="815"/>
      <c r="CG1020" s="815"/>
      <c r="CH1020" s="815"/>
      <c r="CI1020" s="815"/>
      <c r="CJ1020" s="815"/>
      <c r="CK1020" s="815"/>
      <c r="CL1020" s="815"/>
      <c r="CM1020" s="815"/>
      <c r="CN1020" s="815"/>
      <c r="CO1020" s="815"/>
      <c r="CP1020" s="815"/>
      <c r="CQ1020" s="815"/>
      <c r="CR1020" s="815"/>
      <c r="CS1020" s="815"/>
      <c r="CT1020" s="815"/>
      <c r="CU1020" s="815"/>
      <c r="CV1020" s="815"/>
      <c r="CW1020" s="815"/>
      <c r="CX1020" s="815"/>
      <c r="CY1020" s="815"/>
      <c r="CZ1020" s="815"/>
      <c r="DA1020" s="815"/>
      <c r="DB1020" s="815"/>
      <c r="DC1020" s="815"/>
      <c r="DD1020" s="815"/>
      <c r="DE1020" s="815"/>
      <c r="DF1020" s="815"/>
      <c r="DG1020" s="815"/>
      <c r="DH1020" s="815"/>
      <c r="DI1020" s="815"/>
      <c r="DJ1020" s="815"/>
      <c r="DK1020" s="815"/>
      <c r="DL1020" s="815"/>
      <c r="DM1020" s="815"/>
      <c r="DN1020" s="815"/>
      <c r="DO1020" s="815"/>
      <c r="DP1020" s="815"/>
      <c r="DQ1020" s="815"/>
      <c r="DR1020" s="815"/>
      <c r="DS1020" s="815"/>
      <c r="DT1020" s="815"/>
      <c r="DU1020" s="815"/>
      <c r="DV1020" s="815"/>
      <c r="DW1020" s="815"/>
      <c r="DX1020" s="815"/>
      <c r="DY1020" s="815"/>
      <c r="DZ1020" s="815"/>
      <c r="EA1020" s="815"/>
      <c r="EB1020" s="815"/>
      <c r="EC1020" s="815"/>
      <c r="ED1020" s="815"/>
      <c r="EE1020" s="815"/>
      <c r="EF1020" s="815"/>
      <c r="EG1020" s="815"/>
      <c r="EH1020" s="815"/>
      <c r="EI1020" s="815"/>
      <c r="EJ1020" s="815"/>
      <c r="EK1020" s="815"/>
      <c r="EL1020" s="815"/>
      <c r="EM1020" s="815"/>
      <c r="EN1020" s="815"/>
      <c r="EO1020" s="815"/>
      <c r="EP1020" s="815"/>
      <c r="EQ1020" s="815"/>
      <c r="ER1020" s="815"/>
      <c r="ES1020" s="815"/>
      <c r="ET1020" s="815"/>
      <c r="EU1020" s="815"/>
      <c r="EV1020" s="815"/>
      <c r="EW1020" s="815"/>
      <c r="EX1020" s="815"/>
      <c r="EY1020" s="815"/>
      <c r="EZ1020" s="815"/>
      <c r="FA1020" s="815"/>
      <c r="FB1020" s="815"/>
      <c r="FC1020" s="815"/>
      <c r="FD1020" s="815"/>
      <c r="FE1020" s="815"/>
      <c r="FF1020" s="815"/>
      <c r="FG1020" s="815"/>
      <c r="FH1020" s="815"/>
      <c r="FI1020" s="815"/>
      <c r="FJ1020" s="815"/>
      <c r="FK1020" s="815"/>
      <c r="FL1020" s="815"/>
      <c r="FM1020" s="815"/>
      <c r="FN1020" s="815"/>
    </row>
    <row r="1021" spans="1:170" s="200" customFormat="1" ht="15" hidden="1" customHeight="1">
      <c r="A1021" s="901" t="s">
        <v>75</v>
      </c>
      <c r="B1021" s="885" t="s">
        <v>706</v>
      </c>
      <c r="C1021" s="886" t="s">
        <v>706</v>
      </c>
      <c r="D1021" s="886" t="s">
        <v>706</v>
      </c>
      <c r="E1021" s="891" t="s">
        <v>706</v>
      </c>
      <c r="F1021" s="892" t="s">
        <v>706</v>
      </c>
      <c r="G1021" s="892" t="s">
        <v>706</v>
      </c>
      <c r="H1021" s="893" t="s">
        <v>706</v>
      </c>
      <c r="I1021" s="889" t="s">
        <v>706</v>
      </c>
      <c r="J1021" s="886" t="s">
        <v>706</v>
      </c>
      <c r="K1021" s="909"/>
      <c r="L1021" s="886">
        <f>K1021</f>
        <v>0</v>
      </c>
      <c r="M1021" s="886" t="s">
        <v>706</v>
      </c>
      <c r="N1021" s="886" t="s">
        <v>706</v>
      </c>
      <c r="O1021" s="909"/>
      <c r="P1021" s="886">
        <f>O1021</f>
        <v>0</v>
      </c>
      <c r="Q1021" s="886" t="s">
        <v>706</v>
      </c>
      <c r="R1021" s="886" t="s">
        <v>706</v>
      </c>
      <c r="S1021" s="886">
        <f>K1021+O1021</f>
        <v>0</v>
      </c>
      <c r="T1021" s="888">
        <f>S1021</f>
        <v>0</v>
      </c>
      <c r="U1021" s="815"/>
      <c r="V1021" s="815"/>
      <c r="W1021" s="815"/>
      <c r="X1021" s="815"/>
      <c r="Y1021" s="815"/>
      <c r="Z1021" s="815"/>
      <c r="AA1021" s="815"/>
      <c r="AB1021" s="815"/>
      <c r="AC1021" s="815"/>
      <c r="AD1021" s="815"/>
      <c r="AE1021" s="815"/>
      <c r="AF1021" s="815"/>
      <c r="AG1021" s="815"/>
      <c r="AH1021" s="815"/>
      <c r="AI1021" s="815"/>
      <c r="AJ1021" s="815"/>
      <c r="AK1021" s="815"/>
      <c r="AL1021" s="815"/>
      <c r="AM1021" s="815"/>
      <c r="AN1021" s="815"/>
      <c r="AO1021" s="815"/>
      <c r="AP1021" s="815"/>
      <c r="AQ1021" s="815"/>
      <c r="AR1021" s="815"/>
      <c r="AS1021" s="815"/>
      <c r="AT1021" s="815"/>
      <c r="AU1021" s="815"/>
      <c r="AV1021" s="815"/>
      <c r="AW1021" s="815"/>
      <c r="AX1021" s="815"/>
      <c r="AY1021" s="815"/>
      <c r="AZ1021" s="815"/>
      <c r="BA1021" s="815"/>
      <c r="BB1021" s="815"/>
      <c r="BC1021" s="815"/>
      <c r="BD1021" s="815"/>
      <c r="BE1021" s="815"/>
      <c r="BF1021" s="815"/>
      <c r="BG1021" s="815"/>
      <c r="BH1021" s="815"/>
      <c r="BI1021" s="815"/>
      <c r="BJ1021" s="815"/>
      <c r="BK1021" s="815"/>
      <c r="BL1021" s="815"/>
      <c r="BM1021" s="815"/>
      <c r="BN1021" s="815"/>
      <c r="BO1021" s="815"/>
      <c r="BP1021" s="815"/>
      <c r="BQ1021" s="815"/>
      <c r="BR1021" s="815"/>
      <c r="BS1021" s="815"/>
      <c r="BT1021" s="815"/>
      <c r="BU1021" s="815"/>
      <c r="BV1021" s="815"/>
      <c r="BW1021" s="815"/>
      <c r="BX1021" s="815"/>
      <c r="BY1021" s="815"/>
      <c r="BZ1021" s="815"/>
      <c r="CA1021" s="815"/>
      <c r="CB1021" s="815"/>
      <c r="CC1021" s="815"/>
      <c r="CD1021" s="815"/>
      <c r="CE1021" s="815"/>
      <c r="CF1021" s="815"/>
      <c r="CG1021" s="815"/>
      <c r="CH1021" s="815"/>
      <c r="CI1021" s="815"/>
      <c r="CJ1021" s="815"/>
      <c r="CK1021" s="815"/>
      <c r="CL1021" s="815"/>
      <c r="CM1021" s="815"/>
      <c r="CN1021" s="815"/>
      <c r="CO1021" s="815"/>
      <c r="CP1021" s="815"/>
      <c r="CQ1021" s="815"/>
      <c r="CR1021" s="815"/>
      <c r="CS1021" s="815"/>
      <c r="CT1021" s="815"/>
      <c r="CU1021" s="815"/>
      <c r="CV1021" s="815"/>
      <c r="CW1021" s="815"/>
      <c r="CX1021" s="815"/>
      <c r="CY1021" s="815"/>
      <c r="CZ1021" s="815"/>
      <c r="DA1021" s="815"/>
      <c r="DB1021" s="815"/>
      <c r="DC1021" s="815"/>
      <c r="DD1021" s="815"/>
      <c r="DE1021" s="815"/>
      <c r="DF1021" s="815"/>
      <c r="DG1021" s="815"/>
      <c r="DH1021" s="815"/>
      <c r="DI1021" s="815"/>
      <c r="DJ1021" s="815"/>
      <c r="DK1021" s="815"/>
      <c r="DL1021" s="815"/>
      <c r="DM1021" s="815"/>
      <c r="DN1021" s="815"/>
      <c r="DO1021" s="815"/>
      <c r="DP1021" s="815"/>
      <c r="DQ1021" s="815"/>
      <c r="DR1021" s="815"/>
      <c r="DS1021" s="815"/>
      <c r="DT1021" s="815"/>
      <c r="DU1021" s="815"/>
      <c r="DV1021" s="815"/>
      <c r="DW1021" s="815"/>
      <c r="DX1021" s="815"/>
      <c r="DY1021" s="815"/>
      <c r="DZ1021" s="815"/>
      <c r="EA1021" s="815"/>
      <c r="EB1021" s="815"/>
      <c r="EC1021" s="815"/>
      <c r="ED1021" s="815"/>
      <c r="EE1021" s="815"/>
      <c r="EF1021" s="815"/>
      <c r="EG1021" s="815"/>
      <c r="EH1021" s="815"/>
      <c r="EI1021" s="815"/>
      <c r="EJ1021" s="815"/>
      <c r="EK1021" s="815"/>
      <c r="EL1021" s="815"/>
      <c r="EM1021" s="815"/>
      <c r="EN1021" s="815"/>
      <c r="EO1021" s="815"/>
      <c r="EP1021" s="815"/>
      <c r="EQ1021" s="815"/>
      <c r="ER1021" s="815"/>
      <c r="ES1021" s="815"/>
      <c r="ET1021" s="815"/>
      <c r="EU1021" s="815"/>
      <c r="EV1021" s="815"/>
      <c r="EW1021" s="815"/>
      <c r="EX1021" s="815"/>
      <c r="EY1021" s="815"/>
      <c r="EZ1021" s="815"/>
      <c r="FA1021" s="815"/>
      <c r="FB1021" s="815"/>
      <c r="FC1021" s="815"/>
      <c r="FD1021" s="815"/>
      <c r="FE1021" s="815"/>
      <c r="FF1021" s="815"/>
      <c r="FG1021" s="815"/>
      <c r="FH1021" s="815"/>
      <c r="FI1021" s="815"/>
      <c r="FJ1021" s="815"/>
      <c r="FK1021" s="815"/>
      <c r="FL1021" s="815"/>
      <c r="FM1021" s="815"/>
      <c r="FN1021" s="815"/>
    </row>
    <row r="1022" spans="1:170" s="200" customFormat="1" ht="18" hidden="1" customHeight="1">
      <c r="A1022" s="902" t="s">
        <v>708</v>
      </c>
      <c r="B1022" s="903"/>
      <c r="C1022" s="886" t="e">
        <f>ROUND((Q1022-R1022)/H1022/12,0)</f>
        <v>#DIV/0!</v>
      </c>
      <c r="D1022" s="886" t="e">
        <f>ROUND(R1022/F1022/12,0)</f>
        <v>#DIV/0!</v>
      </c>
      <c r="E1022" s="891">
        <f>E1023+E1024</f>
        <v>0</v>
      </c>
      <c r="F1022" s="892">
        <f>F1023+F1024</f>
        <v>0</v>
      </c>
      <c r="G1022" s="892">
        <f>G1023+G1024</f>
        <v>0</v>
      </c>
      <c r="H1022" s="893">
        <f>IF(E1022+G1022=H1023+H1024,E1022+G1022, "CHYBA")</f>
        <v>0</v>
      </c>
      <c r="I1022" s="889">
        <f>I1023+I1024</f>
        <v>0</v>
      </c>
      <c r="J1022" s="886">
        <f t="shared" ref="J1022" si="329">J1023+J1024</f>
        <v>0</v>
      </c>
      <c r="K1022" s="886">
        <f>K1025</f>
        <v>0</v>
      </c>
      <c r="L1022" s="886">
        <f>IF(I1022+K1022=L1023+L1024+L1025,I1022+K1022,"CHYBA")</f>
        <v>0</v>
      </c>
      <c r="M1022" s="886">
        <f>M1023+M1024</f>
        <v>0</v>
      </c>
      <c r="N1022" s="886">
        <f>N1023+N1024</f>
        <v>0</v>
      </c>
      <c r="O1022" s="886">
        <f>O1025</f>
        <v>0</v>
      </c>
      <c r="P1022" s="886">
        <f>IF(M1022+O1022=P1023+P1024+P1025,M1022+O1022,"CHYBA")</f>
        <v>0</v>
      </c>
      <c r="Q1022" s="886">
        <f>Q1023+Q1024</f>
        <v>0</v>
      </c>
      <c r="R1022" s="886">
        <f>R1023+R1024</f>
        <v>0</v>
      </c>
      <c r="S1022" s="886">
        <f>S1025</f>
        <v>0</v>
      </c>
      <c r="T1022" s="888">
        <f>IF(Q1022+S1022=T1023+T1024+T1025,Q1022+S1022,"CHYBA")</f>
        <v>0</v>
      </c>
      <c r="U1022" s="815"/>
      <c r="V1022" s="815"/>
      <c r="W1022" s="815"/>
      <c r="X1022" s="815"/>
      <c r="Y1022" s="815"/>
      <c r="Z1022" s="815"/>
      <c r="AA1022" s="815"/>
      <c r="AB1022" s="815"/>
      <c r="AC1022" s="815"/>
      <c r="AD1022" s="815"/>
      <c r="AE1022" s="815"/>
      <c r="AF1022" s="815"/>
      <c r="AG1022" s="815"/>
      <c r="AH1022" s="815"/>
      <c r="AI1022" s="815"/>
      <c r="AJ1022" s="815"/>
      <c r="AK1022" s="815"/>
      <c r="AL1022" s="815"/>
      <c r="AM1022" s="815"/>
      <c r="AN1022" s="815"/>
      <c r="AO1022" s="815"/>
      <c r="AP1022" s="815"/>
      <c r="AQ1022" s="815"/>
      <c r="AR1022" s="815"/>
      <c r="AS1022" s="815"/>
      <c r="AT1022" s="815"/>
      <c r="AU1022" s="815"/>
      <c r="AV1022" s="815"/>
      <c r="AW1022" s="815"/>
      <c r="AX1022" s="815"/>
      <c r="AY1022" s="815"/>
      <c r="AZ1022" s="815"/>
      <c r="BA1022" s="815"/>
      <c r="BB1022" s="815"/>
      <c r="BC1022" s="815"/>
      <c r="BD1022" s="815"/>
      <c r="BE1022" s="815"/>
      <c r="BF1022" s="815"/>
      <c r="BG1022" s="815"/>
      <c r="BH1022" s="815"/>
      <c r="BI1022" s="815"/>
      <c r="BJ1022" s="815"/>
      <c r="BK1022" s="815"/>
      <c r="BL1022" s="815"/>
      <c r="BM1022" s="815"/>
      <c r="BN1022" s="815"/>
      <c r="BO1022" s="815"/>
      <c r="BP1022" s="815"/>
      <c r="BQ1022" s="815"/>
      <c r="BR1022" s="815"/>
      <c r="BS1022" s="815"/>
      <c r="BT1022" s="815"/>
      <c r="BU1022" s="815"/>
      <c r="BV1022" s="815"/>
      <c r="BW1022" s="815"/>
      <c r="BX1022" s="815"/>
      <c r="BY1022" s="815"/>
      <c r="BZ1022" s="815"/>
      <c r="CA1022" s="815"/>
      <c r="CB1022" s="815"/>
      <c r="CC1022" s="815"/>
      <c r="CD1022" s="815"/>
      <c r="CE1022" s="815"/>
      <c r="CF1022" s="815"/>
      <c r="CG1022" s="815"/>
      <c r="CH1022" s="815"/>
      <c r="CI1022" s="815"/>
      <c r="CJ1022" s="815"/>
      <c r="CK1022" s="815"/>
      <c r="CL1022" s="815"/>
      <c r="CM1022" s="815"/>
      <c r="CN1022" s="815"/>
      <c r="CO1022" s="815"/>
      <c r="CP1022" s="815"/>
      <c r="CQ1022" s="815"/>
      <c r="CR1022" s="815"/>
      <c r="CS1022" s="815"/>
      <c r="CT1022" s="815"/>
      <c r="CU1022" s="815"/>
      <c r="CV1022" s="815"/>
      <c r="CW1022" s="815"/>
      <c r="CX1022" s="815"/>
      <c r="CY1022" s="815"/>
      <c r="CZ1022" s="815"/>
      <c r="DA1022" s="815"/>
      <c r="DB1022" s="815"/>
      <c r="DC1022" s="815"/>
      <c r="DD1022" s="815"/>
      <c r="DE1022" s="815"/>
      <c r="DF1022" s="815"/>
      <c r="DG1022" s="815"/>
      <c r="DH1022" s="815"/>
      <c r="DI1022" s="815"/>
      <c r="DJ1022" s="815"/>
      <c r="DK1022" s="815"/>
      <c r="DL1022" s="815"/>
      <c r="DM1022" s="815"/>
      <c r="DN1022" s="815"/>
      <c r="DO1022" s="815"/>
      <c r="DP1022" s="815"/>
      <c r="DQ1022" s="815"/>
      <c r="DR1022" s="815"/>
      <c r="DS1022" s="815"/>
      <c r="DT1022" s="815"/>
      <c r="DU1022" s="815"/>
      <c r="DV1022" s="815"/>
      <c r="DW1022" s="815"/>
      <c r="DX1022" s="815"/>
      <c r="DY1022" s="815"/>
      <c r="DZ1022" s="815"/>
      <c r="EA1022" s="815"/>
      <c r="EB1022" s="815"/>
      <c r="EC1022" s="815"/>
      <c r="ED1022" s="815"/>
      <c r="EE1022" s="815"/>
      <c r="EF1022" s="815"/>
      <c r="EG1022" s="815"/>
      <c r="EH1022" s="815"/>
      <c r="EI1022" s="815"/>
      <c r="EJ1022" s="815"/>
      <c r="EK1022" s="815"/>
      <c r="EL1022" s="815"/>
      <c r="EM1022" s="815"/>
      <c r="EN1022" s="815"/>
      <c r="EO1022" s="815"/>
      <c r="EP1022" s="815"/>
      <c r="EQ1022" s="815"/>
      <c r="ER1022" s="815"/>
      <c r="ES1022" s="815"/>
      <c r="ET1022" s="815"/>
      <c r="EU1022" s="815"/>
      <c r="EV1022" s="815"/>
      <c r="EW1022" s="815"/>
      <c r="EX1022" s="815"/>
      <c r="EY1022" s="815"/>
      <c r="EZ1022" s="815"/>
      <c r="FA1022" s="815"/>
      <c r="FB1022" s="815"/>
      <c r="FC1022" s="815"/>
      <c r="FD1022" s="815"/>
      <c r="FE1022" s="815"/>
      <c r="FF1022" s="815"/>
      <c r="FG1022" s="815"/>
      <c r="FH1022" s="815"/>
      <c r="FI1022" s="815"/>
      <c r="FJ1022" s="815"/>
      <c r="FK1022" s="815"/>
      <c r="FL1022" s="815"/>
      <c r="FM1022" s="815"/>
      <c r="FN1022" s="815"/>
    </row>
    <row r="1023" spans="1:170" s="200" customFormat="1" ht="15" hidden="1" customHeight="1">
      <c r="A1023" s="901" t="s">
        <v>73</v>
      </c>
      <c r="B1023" s="885" t="s">
        <v>706</v>
      </c>
      <c r="C1023" s="886" t="e">
        <f>ROUND((Q1023-R1023)/H1023/12,0)</f>
        <v>#DIV/0!</v>
      </c>
      <c r="D1023" s="886" t="e">
        <f>ROUND(R1023/F1023/12,0)</f>
        <v>#DIV/0!</v>
      </c>
      <c r="E1023" s="906"/>
      <c r="F1023" s="907"/>
      <c r="G1023" s="907"/>
      <c r="H1023" s="888">
        <f>E1023+G1023</f>
        <v>0</v>
      </c>
      <c r="I1023" s="908"/>
      <c r="J1023" s="909"/>
      <c r="K1023" s="886" t="s">
        <v>706</v>
      </c>
      <c r="L1023" s="886">
        <f>I1023</f>
        <v>0</v>
      </c>
      <c r="M1023" s="909"/>
      <c r="N1023" s="909"/>
      <c r="O1023" s="886" t="s">
        <v>706</v>
      </c>
      <c r="P1023" s="886">
        <f>M1023</f>
        <v>0</v>
      </c>
      <c r="Q1023" s="886">
        <f>I1023+M1023</f>
        <v>0</v>
      </c>
      <c r="R1023" s="886">
        <f>J1023+N1023</f>
        <v>0</v>
      </c>
      <c r="S1023" s="886" t="s">
        <v>706</v>
      </c>
      <c r="T1023" s="888">
        <f>Q1023</f>
        <v>0</v>
      </c>
      <c r="U1023" s="815"/>
      <c r="V1023" s="815"/>
      <c r="W1023" s="815"/>
      <c r="X1023" s="815"/>
      <c r="Y1023" s="815"/>
      <c r="Z1023" s="815"/>
      <c r="AA1023" s="815"/>
      <c r="AB1023" s="815"/>
      <c r="AC1023" s="815"/>
      <c r="AD1023" s="815"/>
      <c r="AE1023" s="815"/>
      <c r="AF1023" s="815"/>
      <c r="AG1023" s="815"/>
      <c r="AH1023" s="815"/>
      <c r="AI1023" s="815"/>
      <c r="AJ1023" s="815"/>
      <c r="AK1023" s="815"/>
      <c r="AL1023" s="815"/>
      <c r="AM1023" s="815"/>
      <c r="AN1023" s="815"/>
      <c r="AO1023" s="815"/>
      <c r="AP1023" s="815"/>
      <c r="AQ1023" s="815"/>
      <c r="AR1023" s="815"/>
      <c r="AS1023" s="815"/>
      <c r="AT1023" s="815"/>
      <c r="AU1023" s="815"/>
      <c r="AV1023" s="815"/>
      <c r="AW1023" s="815"/>
      <c r="AX1023" s="815"/>
      <c r="AY1023" s="815"/>
      <c r="AZ1023" s="815"/>
      <c r="BA1023" s="815"/>
      <c r="BB1023" s="815"/>
      <c r="BC1023" s="815"/>
      <c r="BD1023" s="815"/>
      <c r="BE1023" s="815"/>
      <c r="BF1023" s="815"/>
      <c r="BG1023" s="815"/>
      <c r="BH1023" s="815"/>
      <c r="BI1023" s="815"/>
      <c r="BJ1023" s="815"/>
      <c r="BK1023" s="815"/>
      <c r="BL1023" s="815"/>
      <c r="BM1023" s="815"/>
      <c r="BN1023" s="815"/>
      <c r="BO1023" s="815"/>
      <c r="BP1023" s="815"/>
      <c r="BQ1023" s="815"/>
      <c r="BR1023" s="815"/>
      <c r="BS1023" s="815"/>
      <c r="BT1023" s="815"/>
      <c r="BU1023" s="815"/>
      <c r="BV1023" s="815"/>
      <c r="BW1023" s="815"/>
      <c r="BX1023" s="815"/>
      <c r="BY1023" s="815"/>
      <c r="BZ1023" s="815"/>
      <c r="CA1023" s="815"/>
      <c r="CB1023" s="815"/>
      <c r="CC1023" s="815"/>
      <c r="CD1023" s="815"/>
      <c r="CE1023" s="815"/>
      <c r="CF1023" s="815"/>
      <c r="CG1023" s="815"/>
      <c r="CH1023" s="815"/>
      <c r="CI1023" s="815"/>
      <c r="CJ1023" s="815"/>
      <c r="CK1023" s="815"/>
      <c r="CL1023" s="815"/>
      <c r="CM1023" s="815"/>
      <c r="CN1023" s="815"/>
      <c r="CO1023" s="815"/>
      <c r="CP1023" s="815"/>
      <c r="CQ1023" s="815"/>
      <c r="CR1023" s="815"/>
      <c r="CS1023" s="815"/>
      <c r="CT1023" s="815"/>
      <c r="CU1023" s="815"/>
      <c r="CV1023" s="815"/>
      <c r="CW1023" s="815"/>
      <c r="CX1023" s="815"/>
      <c r="CY1023" s="815"/>
      <c r="CZ1023" s="815"/>
      <c r="DA1023" s="815"/>
      <c r="DB1023" s="815"/>
      <c r="DC1023" s="815"/>
      <c r="DD1023" s="815"/>
      <c r="DE1023" s="815"/>
      <c r="DF1023" s="815"/>
      <c r="DG1023" s="815"/>
      <c r="DH1023" s="815"/>
      <c r="DI1023" s="815"/>
      <c r="DJ1023" s="815"/>
      <c r="DK1023" s="815"/>
      <c r="DL1023" s="815"/>
      <c r="DM1023" s="815"/>
      <c r="DN1023" s="815"/>
      <c r="DO1023" s="815"/>
      <c r="DP1023" s="815"/>
      <c r="DQ1023" s="815"/>
      <c r="DR1023" s="815"/>
      <c r="DS1023" s="815"/>
      <c r="DT1023" s="815"/>
      <c r="DU1023" s="815"/>
      <c r="DV1023" s="815"/>
      <c r="DW1023" s="815"/>
      <c r="DX1023" s="815"/>
      <c r="DY1023" s="815"/>
      <c r="DZ1023" s="815"/>
      <c r="EA1023" s="815"/>
      <c r="EB1023" s="815"/>
      <c r="EC1023" s="815"/>
      <c r="ED1023" s="815"/>
      <c r="EE1023" s="815"/>
      <c r="EF1023" s="815"/>
      <c r="EG1023" s="815"/>
      <c r="EH1023" s="815"/>
      <c r="EI1023" s="815"/>
      <c r="EJ1023" s="815"/>
      <c r="EK1023" s="815"/>
      <c r="EL1023" s="815"/>
      <c r="EM1023" s="815"/>
      <c r="EN1023" s="815"/>
      <c r="EO1023" s="815"/>
      <c r="EP1023" s="815"/>
      <c r="EQ1023" s="815"/>
      <c r="ER1023" s="815"/>
      <c r="ES1023" s="815"/>
      <c r="ET1023" s="815"/>
      <c r="EU1023" s="815"/>
      <c r="EV1023" s="815"/>
      <c r="EW1023" s="815"/>
      <c r="EX1023" s="815"/>
      <c r="EY1023" s="815"/>
      <c r="EZ1023" s="815"/>
      <c r="FA1023" s="815"/>
      <c r="FB1023" s="815"/>
      <c r="FC1023" s="815"/>
      <c r="FD1023" s="815"/>
      <c r="FE1023" s="815"/>
      <c r="FF1023" s="815"/>
      <c r="FG1023" s="815"/>
      <c r="FH1023" s="815"/>
      <c r="FI1023" s="815"/>
      <c r="FJ1023" s="815"/>
      <c r="FK1023" s="815"/>
      <c r="FL1023" s="815"/>
      <c r="FM1023" s="815"/>
      <c r="FN1023" s="815"/>
    </row>
    <row r="1024" spans="1:170" s="200" customFormat="1" ht="15" hidden="1" customHeight="1">
      <c r="A1024" s="901" t="s">
        <v>74</v>
      </c>
      <c r="B1024" s="885" t="s">
        <v>706</v>
      </c>
      <c r="C1024" s="886" t="e">
        <f>ROUND((Q1024-R1024)/H1024/12,0)</f>
        <v>#DIV/0!</v>
      </c>
      <c r="D1024" s="886" t="e">
        <f>ROUND(R1024/F1024/12,0)</f>
        <v>#DIV/0!</v>
      </c>
      <c r="E1024" s="906"/>
      <c r="F1024" s="907"/>
      <c r="G1024" s="907"/>
      <c r="H1024" s="888">
        <f>E1024+G1024</f>
        <v>0</v>
      </c>
      <c r="I1024" s="908"/>
      <c r="J1024" s="909"/>
      <c r="K1024" s="886" t="s">
        <v>706</v>
      </c>
      <c r="L1024" s="886">
        <f>I1024</f>
        <v>0</v>
      </c>
      <c r="M1024" s="909"/>
      <c r="N1024" s="909"/>
      <c r="O1024" s="886" t="s">
        <v>706</v>
      </c>
      <c r="P1024" s="886">
        <f>M1024</f>
        <v>0</v>
      </c>
      <c r="Q1024" s="886">
        <f>I1024+M1024</f>
        <v>0</v>
      </c>
      <c r="R1024" s="886">
        <f>J1024+N1024</f>
        <v>0</v>
      </c>
      <c r="S1024" s="886" t="s">
        <v>706</v>
      </c>
      <c r="T1024" s="888">
        <f>Q1024</f>
        <v>0</v>
      </c>
      <c r="U1024" s="815"/>
      <c r="V1024" s="815"/>
      <c r="W1024" s="815"/>
      <c r="X1024" s="815"/>
      <c r="Y1024" s="815"/>
      <c r="Z1024" s="815"/>
      <c r="AA1024" s="815"/>
      <c r="AB1024" s="815"/>
      <c r="AC1024" s="815"/>
      <c r="AD1024" s="815"/>
      <c r="AE1024" s="815"/>
      <c r="AF1024" s="815"/>
      <c r="AG1024" s="815"/>
      <c r="AH1024" s="815"/>
      <c r="AI1024" s="815"/>
      <c r="AJ1024" s="815"/>
      <c r="AK1024" s="815"/>
      <c r="AL1024" s="815"/>
      <c r="AM1024" s="815"/>
      <c r="AN1024" s="815"/>
      <c r="AO1024" s="815"/>
      <c r="AP1024" s="815"/>
      <c r="AQ1024" s="815"/>
      <c r="AR1024" s="815"/>
      <c r="AS1024" s="815"/>
      <c r="AT1024" s="815"/>
      <c r="AU1024" s="815"/>
      <c r="AV1024" s="815"/>
      <c r="AW1024" s="815"/>
      <c r="AX1024" s="815"/>
      <c r="AY1024" s="815"/>
      <c r="AZ1024" s="815"/>
      <c r="BA1024" s="815"/>
      <c r="BB1024" s="815"/>
      <c r="BC1024" s="815"/>
      <c r="BD1024" s="815"/>
      <c r="BE1024" s="815"/>
      <c r="BF1024" s="815"/>
      <c r="BG1024" s="815"/>
      <c r="BH1024" s="815"/>
      <c r="BI1024" s="815"/>
      <c r="BJ1024" s="815"/>
      <c r="BK1024" s="815"/>
      <c r="BL1024" s="815"/>
      <c r="BM1024" s="815"/>
      <c r="BN1024" s="815"/>
      <c r="BO1024" s="815"/>
      <c r="BP1024" s="815"/>
      <c r="BQ1024" s="815"/>
      <c r="BR1024" s="815"/>
      <c r="BS1024" s="815"/>
      <c r="BT1024" s="815"/>
      <c r="BU1024" s="815"/>
      <c r="BV1024" s="815"/>
      <c r="BW1024" s="815"/>
      <c r="BX1024" s="815"/>
      <c r="BY1024" s="815"/>
      <c r="BZ1024" s="815"/>
      <c r="CA1024" s="815"/>
      <c r="CB1024" s="815"/>
      <c r="CC1024" s="815"/>
      <c r="CD1024" s="815"/>
      <c r="CE1024" s="815"/>
      <c r="CF1024" s="815"/>
      <c r="CG1024" s="815"/>
      <c r="CH1024" s="815"/>
      <c r="CI1024" s="815"/>
      <c r="CJ1024" s="815"/>
      <c r="CK1024" s="815"/>
      <c r="CL1024" s="815"/>
      <c r="CM1024" s="815"/>
      <c r="CN1024" s="815"/>
      <c r="CO1024" s="815"/>
      <c r="CP1024" s="815"/>
      <c r="CQ1024" s="815"/>
      <c r="CR1024" s="815"/>
      <c r="CS1024" s="815"/>
      <c r="CT1024" s="815"/>
      <c r="CU1024" s="815"/>
      <c r="CV1024" s="815"/>
      <c r="CW1024" s="815"/>
      <c r="CX1024" s="815"/>
      <c r="CY1024" s="815"/>
      <c r="CZ1024" s="815"/>
      <c r="DA1024" s="815"/>
      <c r="DB1024" s="815"/>
      <c r="DC1024" s="815"/>
      <c r="DD1024" s="815"/>
      <c r="DE1024" s="815"/>
      <c r="DF1024" s="815"/>
      <c r="DG1024" s="815"/>
      <c r="DH1024" s="815"/>
      <c r="DI1024" s="815"/>
      <c r="DJ1024" s="815"/>
      <c r="DK1024" s="815"/>
      <c r="DL1024" s="815"/>
      <c r="DM1024" s="815"/>
      <c r="DN1024" s="815"/>
      <c r="DO1024" s="815"/>
      <c r="DP1024" s="815"/>
      <c r="DQ1024" s="815"/>
      <c r="DR1024" s="815"/>
      <c r="DS1024" s="815"/>
      <c r="DT1024" s="815"/>
      <c r="DU1024" s="815"/>
      <c r="DV1024" s="815"/>
      <c r="DW1024" s="815"/>
      <c r="DX1024" s="815"/>
      <c r="DY1024" s="815"/>
      <c r="DZ1024" s="815"/>
      <c r="EA1024" s="815"/>
      <c r="EB1024" s="815"/>
      <c r="EC1024" s="815"/>
      <c r="ED1024" s="815"/>
      <c r="EE1024" s="815"/>
      <c r="EF1024" s="815"/>
      <c r="EG1024" s="815"/>
      <c r="EH1024" s="815"/>
      <c r="EI1024" s="815"/>
      <c r="EJ1024" s="815"/>
      <c r="EK1024" s="815"/>
      <c r="EL1024" s="815"/>
      <c r="EM1024" s="815"/>
      <c r="EN1024" s="815"/>
      <c r="EO1024" s="815"/>
      <c r="EP1024" s="815"/>
      <c r="EQ1024" s="815"/>
      <c r="ER1024" s="815"/>
      <c r="ES1024" s="815"/>
      <c r="ET1024" s="815"/>
      <c r="EU1024" s="815"/>
      <c r="EV1024" s="815"/>
      <c r="EW1024" s="815"/>
      <c r="EX1024" s="815"/>
      <c r="EY1024" s="815"/>
      <c r="EZ1024" s="815"/>
      <c r="FA1024" s="815"/>
      <c r="FB1024" s="815"/>
      <c r="FC1024" s="815"/>
      <c r="FD1024" s="815"/>
      <c r="FE1024" s="815"/>
      <c r="FF1024" s="815"/>
      <c r="FG1024" s="815"/>
      <c r="FH1024" s="815"/>
      <c r="FI1024" s="815"/>
      <c r="FJ1024" s="815"/>
      <c r="FK1024" s="815"/>
      <c r="FL1024" s="815"/>
      <c r="FM1024" s="815"/>
      <c r="FN1024" s="815"/>
    </row>
    <row r="1025" spans="1:170" s="200" customFormat="1" ht="15" hidden="1" customHeight="1">
      <c r="A1025" s="901" t="s">
        <v>75</v>
      </c>
      <c r="B1025" s="885" t="s">
        <v>706</v>
      </c>
      <c r="C1025" s="886" t="s">
        <v>706</v>
      </c>
      <c r="D1025" s="886" t="s">
        <v>706</v>
      </c>
      <c r="E1025" s="891" t="s">
        <v>706</v>
      </c>
      <c r="F1025" s="892" t="s">
        <v>706</v>
      </c>
      <c r="G1025" s="892" t="s">
        <v>706</v>
      </c>
      <c r="H1025" s="893" t="s">
        <v>706</v>
      </c>
      <c r="I1025" s="889" t="s">
        <v>706</v>
      </c>
      <c r="J1025" s="886" t="s">
        <v>706</v>
      </c>
      <c r="K1025" s="909"/>
      <c r="L1025" s="886">
        <f>K1025</f>
        <v>0</v>
      </c>
      <c r="M1025" s="886" t="s">
        <v>706</v>
      </c>
      <c r="N1025" s="886" t="s">
        <v>706</v>
      </c>
      <c r="O1025" s="909"/>
      <c r="P1025" s="886">
        <f>O1025</f>
        <v>0</v>
      </c>
      <c r="Q1025" s="886" t="s">
        <v>706</v>
      </c>
      <c r="R1025" s="886" t="s">
        <v>706</v>
      </c>
      <c r="S1025" s="886">
        <f>K1025+O1025</f>
        <v>0</v>
      </c>
      <c r="T1025" s="888">
        <f>S1025</f>
        <v>0</v>
      </c>
      <c r="U1025" s="815"/>
      <c r="V1025" s="815"/>
      <c r="W1025" s="815"/>
      <c r="X1025" s="815"/>
      <c r="Y1025" s="815"/>
      <c r="Z1025" s="815"/>
      <c r="AA1025" s="815"/>
      <c r="AB1025" s="815"/>
      <c r="AC1025" s="815"/>
      <c r="AD1025" s="815"/>
      <c r="AE1025" s="815"/>
      <c r="AF1025" s="815"/>
      <c r="AG1025" s="815"/>
      <c r="AH1025" s="815"/>
      <c r="AI1025" s="815"/>
      <c r="AJ1025" s="815"/>
      <c r="AK1025" s="815"/>
      <c r="AL1025" s="815"/>
      <c r="AM1025" s="815"/>
      <c r="AN1025" s="815"/>
      <c r="AO1025" s="815"/>
      <c r="AP1025" s="815"/>
      <c r="AQ1025" s="815"/>
      <c r="AR1025" s="815"/>
      <c r="AS1025" s="815"/>
      <c r="AT1025" s="815"/>
      <c r="AU1025" s="815"/>
      <c r="AV1025" s="815"/>
      <c r="AW1025" s="815"/>
      <c r="AX1025" s="815"/>
      <c r="AY1025" s="815"/>
      <c r="AZ1025" s="815"/>
      <c r="BA1025" s="815"/>
      <c r="BB1025" s="815"/>
      <c r="BC1025" s="815"/>
      <c r="BD1025" s="815"/>
      <c r="BE1025" s="815"/>
      <c r="BF1025" s="815"/>
      <c r="BG1025" s="815"/>
      <c r="BH1025" s="815"/>
      <c r="BI1025" s="815"/>
      <c r="BJ1025" s="815"/>
      <c r="BK1025" s="815"/>
      <c r="BL1025" s="815"/>
      <c r="BM1025" s="815"/>
      <c r="BN1025" s="815"/>
      <c r="BO1025" s="815"/>
      <c r="BP1025" s="815"/>
      <c r="BQ1025" s="815"/>
      <c r="BR1025" s="815"/>
      <c r="BS1025" s="815"/>
      <c r="BT1025" s="815"/>
      <c r="BU1025" s="815"/>
      <c r="BV1025" s="815"/>
      <c r="BW1025" s="815"/>
      <c r="BX1025" s="815"/>
      <c r="BY1025" s="815"/>
      <c r="BZ1025" s="815"/>
      <c r="CA1025" s="815"/>
      <c r="CB1025" s="815"/>
      <c r="CC1025" s="815"/>
      <c r="CD1025" s="815"/>
      <c r="CE1025" s="815"/>
      <c r="CF1025" s="815"/>
      <c r="CG1025" s="815"/>
      <c r="CH1025" s="815"/>
      <c r="CI1025" s="815"/>
      <c r="CJ1025" s="815"/>
      <c r="CK1025" s="815"/>
      <c r="CL1025" s="815"/>
      <c r="CM1025" s="815"/>
      <c r="CN1025" s="815"/>
      <c r="CO1025" s="815"/>
      <c r="CP1025" s="815"/>
      <c r="CQ1025" s="815"/>
      <c r="CR1025" s="815"/>
      <c r="CS1025" s="815"/>
      <c r="CT1025" s="815"/>
      <c r="CU1025" s="815"/>
      <c r="CV1025" s="815"/>
      <c r="CW1025" s="815"/>
      <c r="CX1025" s="815"/>
      <c r="CY1025" s="815"/>
      <c r="CZ1025" s="815"/>
      <c r="DA1025" s="815"/>
      <c r="DB1025" s="815"/>
      <c r="DC1025" s="815"/>
      <c r="DD1025" s="815"/>
      <c r="DE1025" s="815"/>
      <c r="DF1025" s="815"/>
      <c r="DG1025" s="815"/>
      <c r="DH1025" s="815"/>
      <c r="DI1025" s="815"/>
      <c r="DJ1025" s="815"/>
      <c r="DK1025" s="815"/>
      <c r="DL1025" s="815"/>
      <c r="DM1025" s="815"/>
      <c r="DN1025" s="815"/>
      <c r="DO1025" s="815"/>
      <c r="DP1025" s="815"/>
      <c r="DQ1025" s="815"/>
      <c r="DR1025" s="815"/>
      <c r="DS1025" s="815"/>
      <c r="DT1025" s="815"/>
      <c r="DU1025" s="815"/>
      <c r="DV1025" s="815"/>
      <c r="DW1025" s="815"/>
      <c r="DX1025" s="815"/>
      <c r="DY1025" s="815"/>
      <c r="DZ1025" s="815"/>
      <c r="EA1025" s="815"/>
      <c r="EB1025" s="815"/>
      <c r="EC1025" s="815"/>
      <c r="ED1025" s="815"/>
      <c r="EE1025" s="815"/>
      <c r="EF1025" s="815"/>
      <c r="EG1025" s="815"/>
      <c r="EH1025" s="815"/>
      <c r="EI1025" s="815"/>
      <c r="EJ1025" s="815"/>
      <c r="EK1025" s="815"/>
      <c r="EL1025" s="815"/>
      <c r="EM1025" s="815"/>
      <c r="EN1025" s="815"/>
      <c r="EO1025" s="815"/>
      <c r="EP1025" s="815"/>
      <c r="EQ1025" s="815"/>
      <c r="ER1025" s="815"/>
      <c r="ES1025" s="815"/>
      <c r="ET1025" s="815"/>
      <c r="EU1025" s="815"/>
      <c r="EV1025" s="815"/>
      <c r="EW1025" s="815"/>
      <c r="EX1025" s="815"/>
      <c r="EY1025" s="815"/>
      <c r="EZ1025" s="815"/>
      <c r="FA1025" s="815"/>
      <c r="FB1025" s="815"/>
      <c r="FC1025" s="815"/>
      <c r="FD1025" s="815"/>
      <c r="FE1025" s="815"/>
      <c r="FF1025" s="815"/>
      <c r="FG1025" s="815"/>
      <c r="FH1025" s="815"/>
      <c r="FI1025" s="815"/>
      <c r="FJ1025" s="815"/>
      <c r="FK1025" s="815"/>
      <c r="FL1025" s="815"/>
      <c r="FM1025" s="815"/>
      <c r="FN1025" s="815"/>
    </row>
    <row r="1026" spans="1:170" s="200" customFormat="1" ht="18" hidden="1" customHeight="1">
      <c r="A1026" s="902" t="s">
        <v>708</v>
      </c>
      <c r="B1026" s="903"/>
      <c r="C1026" s="886" t="e">
        <f>ROUND((Q1026-R1026)/H1026/12,0)</f>
        <v>#DIV/0!</v>
      </c>
      <c r="D1026" s="886" t="e">
        <f>ROUND(R1026/F1026/12,0)</f>
        <v>#DIV/0!</v>
      </c>
      <c r="E1026" s="891">
        <f>E1027+E1028</f>
        <v>0</v>
      </c>
      <c r="F1026" s="892">
        <f>F1027+F1028</f>
        <v>0</v>
      </c>
      <c r="G1026" s="892">
        <f>G1027+G1028</f>
        <v>0</v>
      </c>
      <c r="H1026" s="893">
        <f>IF(E1026+G1026=H1027+H1028,E1026+G1026, "CHYBA")</f>
        <v>0</v>
      </c>
      <c r="I1026" s="889">
        <f>I1027+I1028</f>
        <v>0</v>
      </c>
      <c r="J1026" s="886">
        <f t="shared" ref="J1026" si="330">J1027+J1028</f>
        <v>0</v>
      </c>
      <c r="K1026" s="886">
        <f>K1029</f>
        <v>0</v>
      </c>
      <c r="L1026" s="886">
        <f>IF(I1026+K1026=L1027+L1028+L1029,I1026+K1026,"CHYBA")</f>
        <v>0</v>
      </c>
      <c r="M1026" s="886">
        <f>M1027+M1028</f>
        <v>0</v>
      </c>
      <c r="N1026" s="886">
        <f>N1027+N1028</f>
        <v>0</v>
      </c>
      <c r="O1026" s="886">
        <f>O1029</f>
        <v>0</v>
      </c>
      <c r="P1026" s="886">
        <f>IF(M1026+O1026=P1027+P1028+P1029,M1026+O1026,"CHYBA")</f>
        <v>0</v>
      </c>
      <c r="Q1026" s="886">
        <f>Q1027+Q1028</f>
        <v>0</v>
      </c>
      <c r="R1026" s="886">
        <f>R1027+R1028</f>
        <v>0</v>
      </c>
      <c r="S1026" s="886">
        <f>S1029</f>
        <v>0</v>
      </c>
      <c r="T1026" s="888">
        <f>IF(Q1026+S1026=T1027+T1028+T1029,Q1026+S1026,"CHYBA")</f>
        <v>0</v>
      </c>
      <c r="U1026" s="815"/>
      <c r="V1026" s="815"/>
      <c r="W1026" s="815"/>
      <c r="X1026" s="815"/>
      <c r="Y1026" s="815"/>
      <c r="Z1026" s="815"/>
      <c r="AA1026" s="815"/>
      <c r="AB1026" s="815"/>
      <c r="AC1026" s="815"/>
      <c r="AD1026" s="815"/>
      <c r="AE1026" s="815"/>
      <c r="AF1026" s="815"/>
      <c r="AG1026" s="815"/>
      <c r="AH1026" s="815"/>
      <c r="AI1026" s="815"/>
      <c r="AJ1026" s="815"/>
      <c r="AK1026" s="815"/>
      <c r="AL1026" s="815"/>
      <c r="AM1026" s="815"/>
      <c r="AN1026" s="815"/>
      <c r="AO1026" s="815"/>
      <c r="AP1026" s="815"/>
      <c r="AQ1026" s="815"/>
      <c r="AR1026" s="815"/>
      <c r="AS1026" s="815"/>
      <c r="AT1026" s="815"/>
      <c r="AU1026" s="815"/>
      <c r="AV1026" s="815"/>
      <c r="AW1026" s="815"/>
      <c r="AX1026" s="815"/>
      <c r="AY1026" s="815"/>
      <c r="AZ1026" s="815"/>
      <c r="BA1026" s="815"/>
      <c r="BB1026" s="815"/>
      <c r="BC1026" s="815"/>
      <c r="BD1026" s="815"/>
      <c r="BE1026" s="815"/>
      <c r="BF1026" s="815"/>
      <c r="BG1026" s="815"/>
      <c r="BH1026" s="815"/>
      <c r="BI1026" s="815"/>
      <c r="BJ1026" s="815"/>
      <c r="BK1026" s="815"/>
      <c r="BL1026" s="815"/>
      <c r="BM1026" s="815"/>
      <c r="BN1026" s="815"/>
      <c r="BO1026" s="815"/>
      <c r="BP1026" s="815"/>
      <c r="BQ1026" s="815"/>
      <c r="BR1026" s="815"/>
      <c r="BS1026" s="815"/>
      <c r="BT1026" s="815"/>
      <c r="BU1026" s="815"/>
      <c r="BV1026" s="815"/>
      <c r="BW1026" s="815"/>
      <c r="BX1026" s="815"/>
      <c r="BY1026" s="815"/>
      <c r="BZ1026" s="815"/>
      <c r="CA1026" s="815"/>
      <c r="CB1026" s="815"/>
      <c r="CC1026" s="815"/>
      <c r="CD1026" s="815"/>
      <c r="CE1026" s="815"/>
      <c r="CF1026" s="815"/>
      <c r="CG1026" s="815"/>
      <c r="CH1026" s="815"/>
      <c r="CI1026" s="815"/>
      <c r="CJ1026" s="815"/>
      <c r="CK1026" s="815"/>
      <c r="CL1026" s="815"/>
      <c r="CM1026" s="815"/>
      <c r="CN1026" s="815"/>
      <c r="CO1026" s="815"/>
      <c r="CP1026" s="815"/>
      <c r="CQ1026" s="815"/>
      <c r="CR1026" s="815"/>
      <c r="CS1026" s="815"/>
      <c r="CT1026" s="815"/>
      <c r="CU1026" s="815"/>
      <c r="CV1026" s="815"/>
      <c r="CW1026" s="815"/>
      <c r="CX1026" s="815"/>
      <c r="CY1026" s="815"/>
      <c r="CZ1026" s="815"/>
      <c r="DA1026" s="815"/>
      <c r="DB1026" s="815"/>
      <c r="DC1026" s="815"/>
      <c r="DD1026" s="815"/>
      <c r="DE1026" s="815"/>
      <c r="DF1026" s="815"/>
      <c r="DG1026" s="815"/>
      <c r="DH1026" s="815"/>
      <c r="DI1026" s="815"/>
      <c r="DJ1026" s="815"/>
      <c r="DK1026" s="815"/>
      <c r="DL1026" s="815"/>
      <c r="DM1026" s="815"/>
      <c r="DN1026" s="815"/>
      <c r="DO1026" s="815"/>
      <c r="DP1026" s="815"/>
      <c r="DQ1026" s="815"/>
      <c r="DR1026" s="815"/>
      <c r="DS1026" s="815"/>
      <c r="DT1026" s="815"/>
      <c r="DU1026" s="815"/>
      <c r="DV1026" s="815"/>
      <c r="DW1026" s="815"/>
      <c r="DX1026" s="815"/>
      <c r="DY1026" s="815"/>
      <c r="DZ1026" s="815"/>
      <c r="EA1026" s="815"/>
      <c r="EB1026" s="815"/>
      <c r="EC1026" s="815"/>
      <c r="ED1026" s="815"/>
      <c r="EE1026" s="815"/>
      <c r="EF1026" s="815"/>
      <c r="EG1026" s="815"/>
      <c r="EH1026" s="815"/>
      <c r="EI1026" s="815"/>
      <c r="EJ1026" s="815"/>
      <c r="EK1026" s="815"/>
      <c r="EL1026" s="815"/>
      <c r="EM1026" s="815"/>
      <c r="EN1026" s="815"/>
      <c r="EO1026" s="815"/>
      <c r="EP1026" s="815"/>
      <c r="EQ1026" s="815"/>
      <c r="ER1026" s="815"/>
      <c r="ES1026" s="815"/>
      <c r="ET1026" s="815"/>
      <c r="EU1026" s="815"/>
      <c r="EV1026" s="815"/>
      <c r="EW1026" s="815"/>
      <c r="EX1026" s="815"/>
      <c r="EY1026" s="815"/>
      <c r="EZ1026" s="815"/>
      <c r="FA1026" s="815"/>
      <c r="FB1026" s="815"/>
      <c r="FC1026" s="815"/>
      <c r="FD1026" s="815"/>
      <c r="FE1026" s="815"/>
      <c r="FF1026" s="815"/>
      <c r="FG1026" s="815"/>
      <c r="FH1026" s="815"/>
      <c r="FI1026" s="815"/>
      <c r="FJ1026" s="815"/>
      <c r="FK1026" s="815"/>
      <c r="FL1026" s="815"/>
      <c r="FM1026" s="815"/>
      <c r="FN1026" s="815"/>
    </row>
    <row r="1027" spans="1:170" s="200" customFormat="1" ht="15" hidden="1" customHeight="1">
      <c r="A1027" s="901" t="s">
        <v>73</v>
      </c>
      <c r="B1027" s="885" t="s">
        <v>706</v>
      </c>
      <c r="C1027" s="886" t="e">
        <f>ROUND((Q1027-R1027)/H1027/12,0)</f>
        <v>#DIV/0!</v>
      </c>
      <c r="D1027" s="886" t="e">
        <f>ROUND(R1027/F1027/12,0)</f>
        <v>#DIV/0!</v>
      </c>
      <c r="E1027" s="906"/>
      <c r="F1027" s="907"/>
      <c r="G1027" s="907"/>
      <c r="H1027" s="888">
        <f>E1027+G1027</f>
        <v>0</v>
      </c>
      <c r="I1027" s="908"/>
      <c r="J1027" s="909"/>
      <c r="K1027" s="886" t="s">
        <v>706</v>
      </c>
      <c r="L1027" s="886">
        <f>I1027</f>
        <v>0</v>
      </c>
      <c r="M1027" s="909"/>
      <c r="N1027" s="909"/>
      <c r="O1027" s="886" t="s">
        <v>706</v>
      </c>
      <c r="P1027" s="886">
        <f>M1027</f>
        <v>0</v>
      </c>
      <c r="Q1027" s="886">
        <f>I1027+M1027</f>
        <v>0</v>
      </c>
      <c r="R1027" s="886">
        <f>J1027+N1027</f>
        <v>0</v>
      </c>
      <c r="S1027" s="886" t="s">
        <v>706</v>
      </c>
      <c r="T1027" s="888">
        <f>Q1027</f>
        <v>0</v>
      </c>
      <c r="U1027" s="815"/>
      <c r="V1027" s="815"/>
      <c r="W1027" s="815"/>
      <c r="X1027" s="815"/>
      <c r="Y1027" s="815"/>
      <c r="Z1027" s="815"/>
      <c r="AA1027" s="815"/>
      <c r="AB1027" s="815"/>
      <c r="AC1027" s="815"/>
      <c r="AD1027" s="815"/>
      <c r="AE1027" s="815"/>
      <c r="AF1027" s="815"/>
      <c r="AG1027" s="815"/>
      <c r="AH1027" s="815"/>
      <c r="AI1027" s="815"/>
      <c r="AJ1027" s="815"/>
      <c r="AK1027" s="815"/>
      <c r="AL1027" s="815"/>
      <c r="AM1027" s="815"/>
      <c r="AN1027" s="815"/>
      <c r="AO1027" s="815"/>
      <c r="AP1027" s="815"/>
      <c r="AQ1027" s="815"/>
      <c r="AR1027" s="815"/>
      <c r="AS1027" s="815"/>
      <c r="AT1027" s="815"/>
      <c r="AU1027" s="815"/>
      <c r="AV1027" s="815"/>
      <c r="AW1027" s="815"/>
      <c r="AX1027" s="815"/>
      <c r="AY1027" s="815"/>
      <c r="AZ1027" s="815"/>
      <c r="BA1027" s="815"/>
      <c r="BB1027" s="815"/>
      <c r="BC1027" s="815"/>
      <c r="BD1027" s="815"/>
      <c r="BE1027" s="815"/>
      <c r="BF1027" s="815"/>
      <c r="BG1027" s="815"/>
      <c r="BH1027" s="815"/>
      <c r="BI1027" s="815"/>
      <c r="BJ1027" s="815"/>
      <c r="BK1027" s="815"/>
      <c r="BL1027" s="815"/>
      <c r="BM1027" s="815"/>
      <c r="BN1027" s="815"/>
      <c r="BO1027" s="815"/>
      <c r="BP1027" s="815"/>
      <c r="BQ1027" s="815"/>
      <c r="BR1027" s="815"/>
      <c r="BS1027" s="815"/>
      <c r="BT1027" s="815"/>
      <c r="BU1027" s="815"/>
      <c r="BV1027" s="815"/>
      <c r="BW1027" s="815"/>
      <c r="BX1027" s="815"/>
      <c r="BY1027" s="815"/>
      <c r="BZ1027" s="815"/>
      <c r="CA1027" s="815"/>
      <c r="CB1027" s="815"/>
      <c r="CC1027" s="815"/>
      <c r="CD1027" s="815"/>
      <c r="CE1027" s="815"/>
      <c r="CF1027" s="815"/>
      <c r="CG1027" s="815"/>
      <c r="CH1027" s="815"/>
      <c r="CI1027" s="815"/>
      <c r="CJ1027" s="815"/>
      <c r="CK1027" s="815"/>
      <c r="CL1027" s="815"/>
      <c r="CM1027" s="815"/>
      <c r="CN1027" s="815"/>
      <c r="CO1027" s="815"/>
      <c r="CP1027" s="815"/>
      <c r="CQ1027" s="815"/>
      <c r="CR1027" s="815"/>
      <c r="CS1027" s="815"/>
      <c r="CT1027" s="815"/>
      <c r="CU1027" s="815"/>
      <c r="CV1027" s="815"/>
      <c r="CW1027" s="815"/>
      <c r="CX1027" s="815"/>
      <c r="CY1027" s="815"/>
      <c r="CZ1027" s="815"/>
      <c r="DA1027" s="815"/>
      <c r="DB1027" s="815"/>
      <c r="DC1027" s="815"/>
      <c r="DD1027" s="815"/>
      <c r="DE1027" s="815"/>
      <c r="DF1027" s="815"/>
      <c r="DG1027" s="815"/>
      <c r="DH1027" s="815"/>
      <c r="DI1027" s="815"/>
      <c r="DJ1027" s="815"/>
      <c r="DK1027" s="815"/>
      <c r="DL1027" s="815"/>
      <c r="DM1027" s="815"/>
      <c r="DN1027" s="815"/>
      <c r="DO1027" s="815"/>
      <c r="DP1027" s="815"/>
      <c r="DQ1027" s="815"/>
      <c r="DR1027" s="815"/>
      <c r="DS1027" s="815"/>
      <c r="DT1027" s="815"/>
      <c r="DU1027" s="815"/>
      <c r="DV1027" s="815"/>
      <c r="DW1027" s="815"/>
      <c r="DX1027" s="815"/>
      <c r="DY1027" s="815"/>
      <c r="DZ1027" s="815"/>
      <c r="EA1027" s="815"/>
      <c r="EB1027" s="815"/>
      <c r="EC1027" s="815"/>
      <c r="ED1027" s="815"/>
      <c r="EE1027" s="815"/>
      <c r="EF1027" s="815"/>
      <c r="EG1027" s="815"/>
      <c r="EH1027" s="815"/>
      <c r="EI1027" s="815"/>
      <c r="EJ1027" s="815"/>
      <c r="EK1027" s="815"/>
      <c r="EL1027" s="815"/>
      <c r="EM1027" s="815"/>
      <c r="EN1027" s="815"/>
      <c r="EO1027" s="815"/>
      <c r="EP1027" s="815"/>
      <c r="EQ1027" s="815"/>
      <c r="ER1027" s="815"/>
      <c r="ES1027" s="815"/>
      <c r="ET1027" s="815"/>
      <c r="EU1027" s="815"/>
      <c r="EV1027" s="815"/>
      <c r="EW1027" s="815"/>
      <c r="EX1027" s="815"/>
      <c r="EY1027" s="815"/>
      <c r="EZ1027" s="815"/>
      <c r="FA1027" s="815"/>
      <c r="FB1027" s="815"/>
      <c r="FC1027" s="815"/>
      <c r="FD1027" s="815"/>
      <c r="FE1027" s="815"/>
      <c r="FF1027" s="815"/>
      <c r="FG1027" s="815"/>
      <c r="FH1027" s="815"/>
      <c r="FI1027" s="815"/>
      <c r="FJ1027" s="815"/>
      <c r="FK1027" s="815"/>
      <c r="FL1027" s="815"/>
      <c r="FM1027" s="815"/>
      <c r="FN1027" s="815"/>
    </row>
    <row r="1028" spans="1:170" s="200" customFormat="1" ht="15" hidden="1" customHeight="1">
      <c r="A1028" s="901" t="s">
        <v>74</v>
      </c>
      <c r="B1028" s="885" t="s">
        <v>706</v>
      </c>
      <c r="C1028" s="886" t="e">
        <f>ROUND((Q1028-R1028)/H1028/12,0)</f>
        <v>#DIV/0!</v>
      </c>
      <c r="D1028" s="886" t="e">
        <f>ROUND(R1028/F1028/12,0)</f>
        <v>#DIV/0!</v>
      </c>
      <c r="E1028" s="906"/>
      <c r="F1028" s="907"/>
      <c r="G1028" s="907"/>
      <c r="H1028" s="888">
        <f>E1028+G1028</f>
        <v>0</v>
      </c>
      <c r="I1028" s="908"/>
      <c r="J1028" s="909"/>
      <c r="K1028" s="886" t="s">
        <v>706</v>
      </c>
      <c r="L1028" s="886">
        <f>I1028</f>
        <v>0</v>
      </c>
      <c r="M1028" s="909"/>
      <c r="N1028" s="909"/>
      <c r="O1028" s="886" t="s">
        <v>706</v>
      </c>
      <c r="P1028" s="886">
        <f>M1028</f>
        <v>0</v>
      </c>
      <c r="Q1028" s="886">
        <f>I1028+M1028</f>
        <v>0</v>
      </c>
      <c r="R1028" s="886">
        <f>J1028+N1028</f>
        <v>0</v>
      </c>
      <c r="S1028" s="886" t="s">
        <v>706</v>
      </c>
      <c r="T1028" s="888">
        <f>Q1028</f>
        <v>0</v>
      </c>
      <c r="U1028" s="815"/>
      <c r="V1028" s="815"/>
      <c r="W1028" s="815"/>
      <c r="X1028" s="815"/>
      <c r="Y1028" s="815"/>
      <c r="Z1028" s="815"/>
      <c r="AA1028" s="815"/>
      <c r="AB1028" s="815"/>
      <c r="AC1028" s="815"/>
      <c r="AD1028" s="815"/>
      <c r="AE1028" s="815"/>
      <c r="AF1028" s="815"/>
      <c r="AG1028" s="815"/>
      <c r="AH1028" s="815"/>
      <c r="AI1028" s="815"/>
      <c r="AJ1028" s="815"/>
      <c r="AK1028" s="815"/>
      <c r="AL1028" s="815"/>
      <c r="AM1028" s="815"/>
      <c r="AN1028" s="815"/>
      <c r="AO1028" s="815"/>
      <c r="AP1028" s="815"/>
      <c r="AQ1028" s="815"/>
      <c r="AR1028" s="815"/>
      <c r="AS1028" s="815"/>
      <c r="AT1028" s="815"/>
      <c r="AU1028" s="815"/>
      <c r="AV1028" s="815"/>
      <c r="AW1028" s="815"/>
      <c r="AX1028" s="815"/>
      <c r="AY1028" s="815"/>
      <c r="AZ1028" s="815"/>
      <c r="BA1028" s="815"/>
      <c r="BB1028" s="815"/>
      <c r="BC1028" s="815"/>
      <c r="BD1028" s="815"/>
      <c r="BE1028" s="815"/>
      <c r="BF1028" s="815"/>
      <c r="BG1028" s="815"/>
      <c r="BH1028" s="815"/>
      <c r="BI1028" s="815"/>
      <c r="BJ1028" s="815"/>
      <c r="BK1028" s="815"/>
      <c r="BL1028" s="815"/>
      <c r="BM1028" s="815"/>
      <c r="BN1028" s="815"/>
      <c r="BO1028" s="815"/>
      <c r="BP1028" s="815"/>
      <c r="BQ1028" s="815"/>
      <c r="BR1028" s="815"/>
      <c r="BS1028" s="815"/>
      <c r="BT1028" s="815"/>
      <c r="BU1028" s="815"/>
      <c r="BV1028" s="815"/>
      <c r="BW1028" s="815"/>
      <c r="BX1028" s="815"/>
      <c r="BY1028" s="815"/>
      <c r="BZ1028" s="815"/>
      <c r="CA1028" s="815"/>
      <c r="CB1028" s="815"/>
      <c r="CC1028" s="815"/>
      <c r="CD1028" s="815"/>
      <c r="CE1028" s="815"/>
      <c r="CF1028" s="815"/>
      <c r="CG1028" s="815"/>
      <c r="CH1028" s="815"/>
      <c r="CI1028" s="815"/>
      <c r="CJ1028" s="815"/>
      <c r="CK1028" s="815"/>
      <c r="CL1028" s="815"/>
      <c r="CM1028" s="815"/>
      <c r="CN1028" s="815"/>
      <c r="CO1028" s="815"/>
      <c r="CP1028" s="815"/>
      <c r="CQ1028" s="815"/>
      <c r="CR1028" s="815"/>
      <c r="CS1028" s="815"/>
      <c r="CT1028" s="815"/>
      <c r="CU1028" s="815"/>
      <c r="CV1028" s="815"/>
      <c r="CW1028" s="815"/>
      <c r="CX1028" s="815"/>
      <c r="CY1028" s="815"/>
      <c r="CZ1028" s="815"/>
      <c r="DA1028" s="815"/>
      <c r="DB1028" s="815"/>
      <c r="DC1028" s="815"/>
      <c r="DD1028" s="815"/>
      <c r="DE1028" s="815"/>
      <c r="DF1028" s="815"/>
      <c r="DG1028" s="815"/>
      <c r="DH1028" s="815"/>
      <c r="DI1028" s="815"/>
      <c r="DJ1028" s="815"/>
      <c r="DK1028" s="815"/>
      <c r="DL1028" s="815"/>
      <c r="DM1028" s="815"/>
      <c r="DN1028" s="815"/>
      <c r="DO1028" s="815"/>
      <c r="DP1028" s="815"/>
      <c r="DQ1028" s="815"/>
      <c r="DR1028" s="815"/>
      <c r="DS1028" s="815"/>
      <c r="DT1028" s="815"/>
      <c r="DU1028" s="815"/>
      <c r="DV1028" s="815"/>
      <c r="DW1028" s="815"/>
      <c r="DX1028" s="815"/>
      <c r="DY1028" s="815"/>
      <c r="DZ1028" s="815"/>
      <c r="EA1028" s="815"/>
      <c r="EB1028" s="815"/>
      <c r="EC1028" s="815"/>
      <c r="ED1028" s="815"/>
      <c r="EE1028" s="815"/>
      <c r="EF1028" s="815"/>
      <c r="EG1028" s="815"/>
      <c r="EH1028" s="815"/>
      <c r="EI1028" s="815"/>
      <c r="EJ1028" s="815"/>
      <c r="EK1028" s="815"/>
      <c r="EL1028" s="815"/>
      <c r="EM1028" s="815"/>
      <c r="EN1028" s="815"/>
      <c r="EO1028" s="815"/>
      <c r="EP1028" s="815"/>
      <c r="EQ1028" s="815"/>
      <c r="ER1028" s="815"/>
      <c r="ES1028" s="815"/>
      <c r="ET1028" s="815"/>
      <c r="EU1028" s="815"/>
      <c r="EV1028" s="815"/>
      <c r="EW1028" s="815"/>
      <c r="EX1028" s="815"/>
      <c r="EY1028" s="815"/>
      <c r="EZ1028" s="815"/>
      <c r="FA1028" s="815"/>
      <c r="FB1028" s="815"/>
      <c r="FC1028" s="815"/>
      <c r="FD1028" s="815"/>
      <c r="FE1028" s="815"/>
      <c r="FF1028" s="815"/>
      <c r="FG1028" s="815"/>
      <c r="FH1028" s="815"/>
      <c r="FI1028" s="815"/>
      <c r="FJ1028" s="815"/>
      <c r="FK1028" s="815"/>
      <c r="FL1028" s="815"/>
      <c r="FM1028" s="815"/>
      <c r="FN1028" s="815"/>
    </row>
    <row r="1029" spans="1:170" s="200" customFormat="1" ht="15" hidden="1" customHeight="1">
      <c r="A1029" s="901" t="s">
        <v>75</v>
      </c>
      <c r="B1029" s="885" t="s">
        <v>706</v>
      </c>
      <c r="C1029" s="886" t="s">
        <v>706</v>
      </c>
      <c r="D1029" s="886" t="s">
        <v>706</v>
      </c>
      <c r="E1029" s="891" t="s">
        <v>706</v>
      </c>
      <c r="F1029" s="892" t="s">
        <v>706</v>
      </c>
      <c r="G1029" s="892" t="s">
        <v>706</v>
      </c>
      <c r="H1029" s="893" t="s">
        <v>706</v>
      </c>
      <c r="I1029" s="889" t="s">
        <v>706</v>
      </c>
      <c r="J1029" s="886" t="s">
        <v>706</v>
      </c>
      <c r="K1029" s="909"/>
      <c r="L1029" s="886">
        <f>K1029</f>
        <v>0</v>
      </c>
      <c r="M1029" s="886" t="s">
        <v>706</v>
      </c>
      <c r="N1029" s="886" t="s">
        <v>706</v>
      </c>
      <c r="O1029" s="909"/>
      <c r="P1029" s="886">
        <f>O1029</f>
        <v>0</v>
      </c>
      <c r="Q1029" s="886" t="s">
        <v>706</v>
      </c>
      <c r="R1029" s="886" t="s">
        <v>706</v>
      </c>
      <c r="S1029" s="886">
        <f>K1029+O1029</f>
        <v>0</v>
      </c>
      <c r="T1029" s="888">
        <f>S1029</f>
        <v>0</v>
      </c>
      <c r="U1029" s="815"/>
      <c r="V1029" s="815"/>
      <c r="W1029" s="815"/>
      <c r="X1029" s="815"/>
      <c r="Y1029" s="815"/>
      <c r="Z1029" s="815"/>
      <c r="AA1029" s="815"/>
      <c r="AB1029" s="815"/>
      <c r="AC1029" s="815"/>
      <c r="AD1029" s="815"/>
      <c r="AE1029" s="815"/>
      <c r="AF1029" s="815"/>
      <c r="AG1029" s="815"/>
      <c r="AH1029" s="815"/>
      <c r="AI1029" s="815"/>
      <c r="AJ1029" s="815"/>
      <c r="AK1029" s="815"/>
      <c r="AL1029" s="815"/>
      <c r="AM1029" s="815"/>
      <c r="AN1029" s="815"/>
      <c r="AO1029" s="815"/>
      <c r="AP1029" s="815"/>
      <c r="AQ1029" s="815"/>
      <c r="AR1029" s="815"/>
      <c r="AS1029" s="815"/>
      <c r="AT1029" s="815"/>
      <c r="AU1029" s="815"/>
      <c r="AV1029" s="815"/>
      <c r="AW1029" s="815"/>
      <c r="AX1029" s="815"/>
      <c r="AY1029" s="815"/>
      <c r="AZ1029" s="815"/>
      <c r="BA1029" s="815"/>
      <c r="BB1029" s="815"/>
      <c r="BC1029" s="815"/>
      <c r="BD1029" s="815"/>
      <c r="BE1029" s="815"/>
      <c r="BF1029" s="815"/>
      <c r="BG1029" s="815"/>
      <c r="BH1029" s="815"/>
      <c r="BI1029" s="815"/>
      <c r="BJ1029" s="815"/>
      <c r="BK1029" s="815"/>
      <c r="BL1029" s="815"/>
      <c r="BM1029" s="815"/>
      <c r="BN1029" s="815"/>
      <c r="BO1029" s="815"/>
      <c r="BP1029" s="815"/>
      <c r="BQ1029" s="815"/>
      <c r="BR1029" s="815"/>
      <c r="BS1029" s="815"/>
      <c r="BT1029" s="815"/>
      <c r="BU1029" s="815"/>
      <c r="BV1029" s="815"/>
      <c r="BW1029" s="815"/>
      <c r="BX1029" s="815"/>
      <c r="BY1029" s="815"/>
      <c r="BZ1029" s="815"/>
      <c r="CA1029" s="815"/>
      <c r="CB1029" s="815"/>
      <c r="CC1029" s="815"/>
      <c r="CD1029" s="815"/>
      <c r="CE1029" s="815"/>
      <c r="CF1029" s="815"/>
      <c r="CG1029" s="815"/>
      <c r="CH1029" s="815"/>
      <c r="CI1029" s="815"/>
      <c r="CJ1029" s="815"/>
      <c r="CK1029" s="815"/>
      <c r="CL1029" s="815"/>
      <c r="CM1029" s="815"/>
      <c r="CN1029" s="815"/>
      <c r="CO1029" s="815"/>
      <c r="CP1029" s="815"/>
      <c r="CQ1029" s="815"/>
      <c r="CR1029" s="815"/>
      <c r="CS1029" s="815"/>
      <c r="CT1029" s="815"/>
      <c r="CU1029" s="815"/>
      <c r="CV1029" s="815"/>
      <c r="CW1029" s="815"/>
      <c r="CX1029" s="815"/>
      <c r="CY1029" s="815"/>
      <c r="CZ1029" s="815"/>
      <c r="DA1029" s="815"/>
      <c r="DB1029" s="815"/>
      <c r="DC1029" s="815"/>
      <c r="DD1029" s="815"/>
      <c r="DE1029" s="815"/>
      <c r="DF1029" s="815"/>
      <c r="DG1029" s="815"/>
      <c r="DH1029" s="815"/>
      <c r="DI1029" s="815"/>
      <c r="DJ1029" s="815"/>
      <c r="DK1029" s="815"/>
      <c r="DL1029" s="815"/>
      <c r="DM1029" s="815"/>
      <c r="DN1029" s="815"/>
      <c r="DO1029" s="815"/>
      <c r="DP1029" s="815"/>
      <c r="DQ1029" s="815"/>
      <c r="DR1029" s="815"/>
      <c r="DS1029" s="815"/>
      <c r="DT1029" s="815"/>
      <c r="DU1029" s="815"/>
      <c r="DV1029" s="815"/>
      <c r="DW1029" s="815"/>
      <c r="DX1029" s="815"/>
      <c r="DY1029" s="815"/>
      <c r="DZ1029" s="815"/>
      <c r="EA1029" s="815"/>
      <c r="EB1029" s="815"/>
      <c r="EC1029" s="815"/>
      <c r="ED1029" s="815"/>
      <c r="EE1029" s="815"/>
      <c r="EF1029" s="815"/>
      <c r="EG1029" s="815"/>
      <c r="EH1029" s="815"/>
      <c r="EI1029" s="815"/>
      <c r="EJ1029" s="815"/>
      <c r="EK1029" s="815"/>
      <c r="EL1029" s="815"/>
      <c r="EM1029" s="815"/>
      <c r="EN1029" s="815"/>
      <c r="EO1029" s="815"/>
      <c r="EP1029" s="815"/>
      <c r="EQ1029" s="815"/>
      <c r="ER1029" s="815"/>
      <c r="ES1029" s="815"/>
      <c r="ET1029" s="815"/>
      <c r="EU1029" s="815"/>
      <c r="EV1029" s="815"/>
      <c r="EW1029" s="815"/>
      <c r="EX1029" s="815"/>
      <c r="EY1029" s="815"/>
      <c r="EZ1029" s="815"/>
      <c r="FA1029" s="815"/>
      <c r="FB1029" s="815"/>
      <c r="FC1029" s="815"/>
      <c r="FD1029" s="815"/>
      <c r="FE1029" s="815"/>
      <c r="FF1029" s="815"/>
      <c r="FG1029" s="815"/>
      <c r="FH1029" s="815"/>
      <c r="FI1029" s="815"/>
      <c r="FJ1029" s="815"/>
      <c r="FK1029" s="815"/>
      <c r="FL1029" s="815"/>
      <c r="FM1029" s="815"/>
      <c r="FN1029" s="815"/>
    </row>
    <row r="1030" spans="1:170" s="200" customFormat="1" ht="18" hidden="1" customHeight="1">
      <c r="A1030" s="902" t="s">
        <v>708</v>
      </c>
      <c r="B1030" s="903"/>
      <c r="C1030" s="886" t="e">
        <f>ROUND((Q1030-R1030)/H1030/12,0)</f>
        <v>#DIV/0!</v>
      </c>
      <c r="D1030" s="886" t="e">
        <f>ROUND(R1030/F1030/12,0)</f>
        <v>#DIV/0!</v>
      </c>
      <c r="E1030" s="891">
        <f>E1031+E1032</f>
        <v>0</v>
      </c>
      <c r="F1030" s="892">
        <f>F1031+F1032</f>
        <v>0</v>
      </c>
      <c r="G1030" s="892">
        <f>G1031+G1032</f>
        <v>0</v>
      </c>
      <c r="H1030" s="893">
        <f>IF(E1030+G1030=H1031+H1032,E1030+G1030, "CHYBA")</f>
        <v>0</v>
      </c>
      <c r="I1030" s="889">
        <f>I1031+I1032</f>
        <v>0</v>
      </c>
      <c r="J1030" s="886">
        <f t="shared" ref="J1030" si="331">J1031+J1032</f>
        <v>0</v>
      </c>
      <c r="K1030" s="886">
        <f>K1033</f>
        <v>0</v>
      </c>
      <c r="L1030" s="886">
        <f>IF(I1030+K1030=L1031+L1032+L1033,I1030+K1030,"CHYBA")</f>
        <v>0</v>
      </c>
      <c r="M1030" s="886">
        <f>M1031+M1032</f>
        <v>0</v>
      </c>
      <c r="N1030" s="886">
        <f>N1031+N1032</f>
        <v>0</v>
      </c>
      <c r="O1030" s="886">
        <f>O1033</f>
        <v>0</v>
      </c>
      <c r="P1030" s="886">
        <f>IF(M1030+O1030=P1031+P1032+P1033,M1030+O1030,"CHYBA")</f>
        <v>0</v>
      </c>
      <c r="Q1030" s="886">
        <f>Q1031+Q1032</f>
        <v>0</v>
      </c>
      <c r="R1030" s="886">
        <f>R1031+R1032</f>
        <v>0</v>
      </c>
      <c r="S1030" s="886">
        <f>S1033</f>
        <v>0</v>
      </c>
      <c r="T1030" s="888">
        <f>IF(Q1030+S1030=T1031+T1032+T1033,Q1030+S1030,"CHYBA")</f>
        <v>0</v>
      </c>
      <c r="U1030" s="815"/>
      <c r="V1030" s="815"/>
      <c r="W1030" s="815"/>
      <c r="X1030" s="815"/>
      <c r="Y1030" s="815"/>
      <c r="Z1030" s="815"/>
      <c r="AA1030" s="815"/>
      <c r="AB1030" s="815"/>
      <c r="AC1030" s="815"/>
      <c r="AD1030" s="815"/>
      <c r="AE1030" s="815"/>
      <c r="AF1030" s="815"/>
      <c r="AG1030" s="815"/>
      <c r="AH1030" s="815"/>
      <c r="AI1030" s="815"/>
      <c r="AJ1030" s="815"/>
      <c r="AK1030" s="815"/>
      <c r="AL1030" s="815"/>
      <c r="AM1030" s="815"/>
      <c r="AN1030" s="815"/>
      <c r="AO1030" s="815"/>
      <c r="AP1030" s="815"/>
      <c r="AQ1030" s="815"/>
      <c r="AR1030" s="815"/>
      <c r="AS1030" s="815"/>
      <c r="AT1030" s="815"/>
      <c r="AU1030" s="815"/>
      <c r="AV1030" s="815"/>
      <c r="AW1030" s="815"/>
      <c r="AX1030" s="815"/>
      <c r="AY1030" s="815"/>
      <c r="AZ1030" s="815"/>
      <c r="BA1030" s="815"/>
      <c r="BB1030" s="815"/>
      <c r="BC1030" s="815"/>
      <c r="BD1030" s="815"/>
      <c r="BE1030" s="815"/>
      <c r="BF1030" s="815"/>
      <c r="BG1030" s="815"/>
      <c r="BH1030" s="815"/>
      <c r="BI1030" s="815"/>
      <c r="BJ1030" s="815"/>
      <c r="BK1030" s="815"/>
      <c r="BL1030" s="815"/>
      <c r="BM1030" s="815"/>
      <c r="BN1030" s="815"/>
      <c r="BO1030" s="815"/>
      <c r="BP1030" s="815"/>
      <c r="BQ1030" s="815"/>
      <c r="BR1030" s="815"/>
      <c r="BS1030" s="815"/>
      <c r="BT1030" s="815"/>
      <c r="BU1030" s="815"/>
      <c r="BV1030" s="815"/>
      <c r="BW1030" s="815"/>
      <c r="BX1030" s="815"/>
      <c r="BY1030" s="815"/>
      <c r="BZ1030" s="815"/>
      <c r="CA1030" s="815"/>
      <c r="CB1030" s="815"/>
      <c r="CC1030" s="815"/>
      <c r="CD1030" s="815"/>
      <c r="CE1030" s="815"/>
      <c r="CF1030" s="815"/>
      <c r="CG1030" s="815"/>
      <c r="CH1030" s="815"/>
      <c r="CI1030" s="815"/>
      <c r="CJ1030" s="815"/>
      <c r="CK1030" s="815"/>
      <c r="CL1030" s="815"/>
      <c r="CM1030" s="815"/>
      <c r="CN1030" s="815"/>
      <c r="CO1030" s="815"/>
      <c r="CP1030" s="815"/>
      <c r="CQ1030" s="815"/>
      <c r="CR1030" s="815"/>
      <c r="CS1030" s="815"/>
      <c r="CT1030" s="815"/>
      <c r="CU1030" s="815"/>
      <c r="CV1030" s="815"/>
      <c r="CW1030" s="815"/>
      <c r="CX1030" s="815"/>
      <c r="CY1030" s="815"/>
      <c r="CZ1030" s="815"/>
      <c r="DA1030" s="815"/>
      <c r="DB1030" s="815"/>
      <c r="DC1030" s="815"/>
      <c r="DD1030" s="815"/>
      <c r="DE1030" s="815"/>
      <c r="DF1030" s="815"/>
      <c r="DG1030" s="815"/>
      <c r="DH1030" s="815"/>
      <c r="DI1030" s="815"/>
      <c r="DJ1030" s="815"/>
      <c r="DK1030" s="815"/>
      <c r="DL1030" s="815"/>
      <c r="DM1030" s="815"/>
      <c r="DN1030" s="815"/>
      <c r="DO1030" s="815"/>
      <c r="DP1030" s="815"/>
      <c r="DQ1030" s="815"/>
      <c r="DR1030" s="815"/>
      <c r="DS1030" s="815"/>
      <c r="DT1030" s="815"/>
      <c r="DU1030" s="815"/>
      <c r="DV1030" s="815"/>
      <c r="DW1030" s="815"/>
      <c r="DX1030" s="815"/>
      <c r="DY1030" s="815"/>
      <c r="DZ1030" s="815"/>
      <c r="EA1030" s="815"/>
      <c r="EB1030" s="815"/>
      <c r="EC1030" s="815"/>
      <c r="ED1030" s="815"/>
      <c r="EE1030" s="815"/>
      <c r="EF1030" s="815"/>
      <c r="EG1030" s="815"/>
      <c r="EH1030" s="815"/>
      <c r="EI1030" s="815"/>
      <c r="EJ1030" s="815"/>
      <c r="EK1030" s="815"/>
      <c r="EL1030" s="815"/>
      <c r="EM1030" s="815"/>
      <c r="EN1030" s="815"/>
      <c r="EO1030" s="815"/>
      <c r="EP1030" s="815"/>
      <c r="EQ1030" s="815"/>
      <c r="ER1030" s="815"/>
      <c r="ES1030" s="815"/>
      <c r="ET1030" s="815"/>
      <c r="EU1030" s="815"/>
      <c r="EV1030" s="815"/>
      <c r="EW1030" s="815"/>
      <c r="EX1030" s="815"/>
      <c r="EY1030" s="815"/>
      <c r="EZ1030" s="815"/>
      <c r="FA1030" s="815"/>
      <c r="FB1030" s="815"/>
      <c r="FC1030" s="815"/>
      <c r="FD1030" s="815"/>
      <c r="FE1030" s="815"/>
      <c r="FF1030" s="815"/>
      <c r="FG1030" s="815"/>
      <c r="FH1030" s="815"/>
      <c r="FI1030" s="815"/>
      <c r="FJ1030" s="815"/>
      <c r="FK1030" s="815"/>
      <c r="FL1030" s="815"/>
      <c r="FM1030" s="815"/>
      <c r="FN1030" s="815"/>
    </row>
    <row r="1031" spans="1:170" s="200" customFormat="1" ht="15" hidden="1" customHeight="1">
      <c r="A1031" s="901" t="s">
        <v>73</v>
      </c>
      <c r="B1031" s="885" t="s">
        <v>706</v>
      </c>
      <c r="C1031" s="886" t="e">
        <f>ROUND((Q1031-R1031)/H1031/12,0)</f>
        <v>#DIV/0!</v>
      </c>
      <c r="D1031" s="886" t="e">
        <f>ROUND(R1031/F1031/12,0)</f>
        <v>#DIV/0!</v>
      </c>
      <c r="E1031" s="906"/>
      <c r="F1031" s="907"/>
      <c r="G1031" s="907"/>
      <c r="H1031" s="888">
        <f>E1031+G1031</f>
        <v>0</v>
      </c>
      <c r="I1031" s="908"/>
      <c r="J1031" s="909"/>
      <c r="K1031" s="886" t="s">
        <v>706</v>
      </c>
      <c r="L1031" s="886">
        <f>I1031</f>
        <v>0</v>
      </c>
      <c r="M1031" s="909"/>
      <c r="N1031" s="909"/>
      <c r="O1031" s="886" t="s">
        <v>706</v>
      </c>
      <c r="P1031" s="886">
        <f>M1031</f>
        <v>0</v>
      </c>
      <c r="Q1031" s="886">
        <f>I1031+M1031</f>
        <v>0</v>
      </c>
      <c r="R1031" s="886">
        <f>J1031+N1031</f>
        <v>0</v>
      </c>
      <c r="S1031" s="886" t="s">
        <v>706</v>
      </c>
      <c r="T1031" s="888">
        <f>Q1031</f>
        <v>0</v>
      </c>
      <c r="U1031" s="815"/>
      <c r="V1031" s="815"/>
      <c r="W1031" s="815"/>
      <c r="X1031" s="815"/>
      <c r="Y1031" s="815"/>
      <c r="Z1031" s="815"/>
      <c r="AA1031" s="815"/>
      <c r="AB1031" s="815"/>
      <c r="AC1031" s="815"/>
      <c r="AD1031" s="815"/>
      <c r="AE1031" s="815"/>
      <c r="AF1031" s="815"/>
      <c r="AG1031" s="815"/>
      <c r="AH1031" s="815"/>
      <c r="AI1031" s="815"/>
      <c r="AJ1031" s="815"/>
      <c r="AK1031" s="815"/>
      <c r="AL1031" s="815"/>
      <c r="AM1031" s="815"/>
      <c r="AN1031" s="815"/>
      <c r="AO1031" s="815"/>
      <c r="AP1031" s="815"/>
      <c r="AQ1031" s="815"/>
      <c r="AR1031" s="815"/>
      <c r="AS1031" s="815"/>
      <c r="AT1031" s="815"/>
      <c r="AU1031" s="815"/>
      <c r="AV1031" s="815"/>
      <c r="AW1031" s="815"/>
      <c r="AX1031" s="815"/>
      <c r="AY1031" s="815"/>
      <c r="AZ1031" s="815"/>
      <c r="BA1031" s="815"/>
      <c r="BB1031" s="815"/>
      <c r="BC1031" s="815"/>
      <c r="BD1031" s="815"/>
      <c r="BE1031" s="815"/>
      <c r="BF1031" s="815"/>
      <c r="BG1031" s="815"/>
      <c r="BH1031" s="815"/>
      <c r="BI1031" s="815"/>
      <c r="BJ1031" s="815"/>
      <c r="BK1031" s="815"/>
      <c r="BL1031" s="815"/>
      <c r="BM1031" s="815"/>
      <c r="BN1031" s="815"/>
      <c r="BO1031" s="815"/>
      <c r="BP1031" s="815"/>
      <c r="BQ1031" s="815"/>
      <c r="BR1031" s="815"/>
      <c r="BS1031" s="815"/>
      <c r="BT1031" s="815"/>
      <c r="BU1031" s="815"/>
      <c r="BV1031" s="815"/>
      <c r="BW1031" s="815"/>
      <c r="BX1031" s="815"/>
      <c r="BY1031" s="815"/>
      <c r="BZ1031" s="815"/>
      <c r="CA1031" s="815"/>
      <c r="CB1031" s="815"/>
      <c r="CC1031" s="815"/>
      <c r="CD1031" s="815"/>
      <c r="CE1031" s="815"/>
      <c r="CF1031" s="815"/>
      <c r="CG1031" s="815"/>
      <c r="CH1031" s="815"/>
      <c r="CI1031" s="815"/>
      <c r="CJ1031" s="815"/>
      <c r="CK1031" s="815"/>
      <c r="CL1031" s="815"/>
      <c r="CM1031" s="815"/>
      <c r="CN1031" s="815"/>
      <c r="CO1031" s="815"/>
      <c r="CP1031" s="815"/>
      <c r="CQ1031" s="815"/>
      <c r="CR1031" s="815"/>
      <c r="CS1031" s="815"/>
      <c r="CT1031" s="815"/>
      <c r="CU1031" s="815"/>
      <c r="CV1031" s="815"/>
      <c r="CW1031" s="815"/>
      <c r="CX1031" s="815"/>
      <c r="CY1031" s="815"/>
      <c r="CZ1031" s="815"/>
      <c r="DA1031" s="815"/>
      <c r="DB1031" s="815"/>
      <c r="DC1031" s="815"/>
      <c r="DD1031" s="815"/>
      <c r="DE1031" s="815"/>
      <c r="DF1031" s="815"/>
      <c r="DG1031" s="815"/>
      <c r="DH1031" s="815"/>
      <c r="DI1031" s="815"/>
      <c r="DJ1031" s="815"/>
      <c r="DK1031" s="815"/>
      <c r="DL1031" s="815"/>
      <c r="DM1031" s="815"/>
      <c r="DN1031" s="815"/>
      <c r="DO1031" s="815"/>
      <c r="DP1031" s="815"/>
      <c r="DQ1031" s="815"/>
      <c r="DR1031" s="815"/>
      <c r="DS1031" s="815"/>
      <c r="DT1031" s="815"/>
      <c r="DU1031" s="815"/>
      <c r="DV1031" s="815"/>
      <c r="DW1031" s="815"/>
      <c r="DX1031" s="815"/>
      <c r="DY1031" s="815"/>
      <c r="DZ1031" s="815"/>
      <c r="EA1031" s="815"/>
      <c r="EB1031" s="815"/>
      <c r="EC1031" s="815"/>
      <c r="ED1031" s="815"/>
      <c r="EE1031" s="815"/>
      <c r="EF1031" s="815"/>
      <c r="EG1031" s="815"/>
      <c r="EH1031" s="815"/>
      <c r="EI1031" s="815"/>
      <c r="EJ1031" s="815"/>
      <c r="EK1031" s="815"/>
      <c r="EL1031" s="815"/>
      <c r="EM1031" s="815"/>
      <c r="EN1031" s="815"/>
      <c r="EO1031" s="815"/>
      <c r="EP1031" s="815"/>
      <c r="EQ1031" s="815"/>
      <c r="ER1031" s="815"/>
      <c r="ES1031" s="815"/>
      <c r="ET1031" s="815"/>
      <c r="EU1031" s="815"/>
      <c r="EV1031" s="815"/>
      <c r="EW1031" s="815"/>
      <c r="EX1031" s="815"/>
      <c r="EY1031" s="815"/>
      <c r="EZ1031" s="815"/>
      <c r="FA1031" s="815"/>
      <c r="FB1031" s="815"/>
      <c r="FC1031" s="815"/>
      <c r="FD1031" s="815"/>
      <c r="FE1031" s="815"/>
      <c r="FF1031" s="815"/>
      <c r="FG1031" s="815"/>
      <c r="FH1031" s="815"/>
      <c r="FI1031" s="815"/>
      <c r="FJ1031" s="815"/>
      <c r="FK1031" s="815"/>
      <c r="FL1031" s="815"/>
      <c r="FM1031" s="815"/>
      <c r="FN1031" s="815"/>
    </row>
    <row r="1032" spans="1:170" s="200" customFormat="1" ht="15" hidden="1" customHeight="1">
      <c r="A1032" s="901" t="s">
        <v>74</v>
      </c>
      <c r="B1032" s="885" t="s">
        <v>706</v>
      </c>
      <c r="C1032" s="886" t="e">
        <f>ROUND((Q1032-R1032)/H1032/12,0)</f>
        <v>#DIV/0!</v>
      </c>
      <c r="D1032" s="886" t="e">
        <f>ROUND(R1032/F1032/12,0)</f>
        <v>#DIV/0!</v>
      </c>
      <c r="E1032" s="906"/>
      <c r="F1032" s="907"/>
      <c r="G1032" s="907"/>
      <c r="H1032" s="888">
        <f>E1032+G1032</f>
        <v>0</v>
      </c>
      <c r="I1032" s="908"/>
      <c r="J1032" s="909"/>
      <c r="K1032" s="886" t="s">
        <v>706</v>
      </c>
      <c r="L1032" s="886">
        <f>I1032</f>
        <v>0</v>
      </c>
      <c r="M1032" s="909"/>
      <c r="N1032" s="909"/>
      <c r="O1032" s="886" t="s">
        <v>706</v>
      </c>
      <c r="P1032" s="886">
        <f>M1032</f>
        <v>0</v>
      </c>
      <c r="Q1032" s="886">
        <f>I1032+M1032</f>
        <v>0</v>
      </c>
      <c r="R1032" s="886">
        <f>J1032+N1032</f>
        <v>0</v>
      </c>
      <c r="S1032" s="886" t="s">
        <v>706</v>
      </c>
      <c r="T1032" s="888">
        <f>Q1032</f>
        <v>0</v>
      </c>
      <c r="U1032" s="815"/>
      <c r="V1032" s="815"/>
      <c r="W1032" s="815"/>
      <c r="X1032" s="815"/>
      <c r="Y1032" s="815"/>
      <c r="Z1032" s="815"/>
      <c r="AA1032" s="815"/>
      <c r="AB1032" s="815"/>
      <c r="AC1032" s="815"/>
      <c r="AD1032" s="815"/>
      <c r="AE1032" s="815"/>
      <c r="AF1032" s="815"/>
      <c r="AG1032" s="815"/>
      <c r="AH1032" s="815"/>
      <c r="AI1032" s="815"/>
      <c r="AJ1032" s="815"/>
      <c r="AK1032" s="815"/>
      <c r="AL1032" s="815"/>
      <c r="AM1032" s="815"/>
      <c r="AN1032" s="815"/>
      <c r="AO1032" s="815"/>
      <c r="AP1032" s="815"/>
      <c r="AQ1032" s="815"/>
      <c r="AR1032" s="815"/>
      <c r="AS1032" s="815"/>
      <c r="AT1032" s="815"/>
      <c r="AU1032" s="815"/>
      <c r="AV1032" s="815"/>
      <c r="AW1032" s="815"/>
      <c r="AX1032" s="815"/>
      <c r="AY1032" s="815"/>
      <c r="AZ1032" s="815"/>
      <c r="BA1032" s="815"/>
      <c r="BB1032" s="815"/>
      <c r="BC1032" s="815"/>
      <c r="BD1032" s="815"/>
      <c r="BE1032" s="815"/>
      <c r="BF1032" s="815"/>
      <c r="BG1032" s="815"/>
      <c r="BH1032" s="815"/>
      <c r="BI1032" s="815"/>
      <c r="BJ1032" s="815"/>
      <c r="BK1032" s="815"/>
      <c r="BL1032" s="815"/>
      <c r="BM1032" s="815"/>
      <c r="BN1032" s="815"/>
      <c r="BO1032" s="815"/>
      <c r="BP1032" s="815"/>
      <c r="BQ1032" s="815"/>
      <c r="BR1032" s="815"/>
      <c r="BS1032" s="815"/>
      <c r="BT1032" s="815"/>
      <c r="BU1032" s="815"/>
      <c r="BV1032" s="815"/>
      <c r="BW1032" s="815"/>
      <c r="BX1032" s="815"/>
      <c r="BY1032" s="815"/>
      <c r="BZ1032" s="815"/>
      <c r="CA1032" s="815"/>
      <c r="CB1032" s="815"/>
      <c r="CC1032" s="815"/>
      <c r="CD1032" s="815"/>
      <c r="CE1032" s="815"/>
      <c r="CF1032" s="815"/>
      <c r="CG1032" s="815"/>
      <c r="CH1032" s="815"/>
      <c r="CI1032" s="815"/>
      <c r="CJ1032" s="815"/>
      <c r="CK1032" s="815"/>
      <c r="CL1032" s="815"/>
      <c r="CM1032" s="815"/>
      <c r="CN1032" s="815"/>
      <c r="CO1032" s="815"/>
      <c r="CP1032" s="815"/>
      <c r="CQ1032" s="815"/>
      <c r="CR1032" s="815"/>
      <c r="CS1032" s="815"/>
      <c r="CT1032" s="815"/>
      <c r="CU1032" s="815"/>
      <c r="CV1032" s="815"/>
      <c r="CW1032" s="815"/>
      <c r="CX1032" s="815"/>
      <c r="CY1032" s="815"/>
      <c r="CZ1032" s="815"/>
      <c r="DA1032" s="815"/>
      <c r="DB1032" s="815"/>
      <c r="DC1032" s="815"/>
      <c r="DD1032" s="815"/>
      <c r="DE1032" s="815"/>
      <c r="DF1032" s="815"/>
      <c r="DG1032" s="815"/>
      <c r="DH1032" s="815"/>
      <c r="DI1032" s="815"/>
      <c r="DJ1032" s="815"/>
      <c r="DK1032" s="815"/>
      <c r="DL1032" s="815"/>
      <c r="DM1032" s="815"/>
      <c r="DN1032" s="815"/>
      <c r="DO1032" s="815"/>
      <c r="DP1032" s="815"/>
      <c r="DQ1032" s="815"/>
      <c r="DR1032" s="815"/>
      <c r="DS1032" s="815"/>
      <c r="DT1032" s="815"/>
      <c r="DU1032" s="815"/>
      <c r="DV1032" s="815"/>
      <c r="DW1032" s="815"/>
      <c r="DX1032" s="815"/>
      <c r="DY1032" s="815"/>
      <c r="DZ1032" s="815"/>
      <c r="EA1032" s="815"/>
      <c r="EB1032" s="815"/>
      <c r="EC1032" s="815"/>
      <c r="ED1032" s="815"/>
      <c r="EE1032" s="815"/>
      <c r="EF1032" s="815"/>
      <c r="EG1032" s="815"/>
      <c r="EH1032" s="815"/>
      <c r="EI1032" s="815"/>
      <c r="EJ1032" s="815"/>
      <c r="EK1032" s="815"/>
      <c r="EL1032" s="815"/>
      <c r="EM1032" s="815"/>
      <c r="EN1032" s="815"/>
      <c r="EO1032" s="815"/>
      <c r="EP1032" s="815"/>
      <c r="EQ1032" s="815"/>
      <c r="ER1032" s="815"/>
      <c r="ES1032" s="815"/>
      <c r="ET1032" s="815"/>
      <c r="EU1032" s="815"/>
      <c r="EV1032" s="815"/>
      <c r="EW1032" s="815"/>
      <c r="EX1032" s="815"/>
      <c r="EY1032" s="815"/>
      <c r="EZ1032" s="815"/>
      <c r="FA1032" s="815"/>
      <c r="FB1032" s="815"/>
      <c r="FC1032" s="815"/>
      <c r="FD1032" s="815"/>
      <c r="FE1032" s="815"/>
      <c r="FF1032" s="815"/>
      <c r="FG1032" s="815"/>
      <c r="FH1032" s="815"/>
      <c r="FI1032" s="815"/>
      <c r="FJ1032" s="815"/>
      <c r="FK1032" s="815"/>
      <c r="FL1032" s="815"/>
      <c r="FM1032" s="815"/>
      <c r="FN1032" s="815"/>
    </row>
    <row r="1033" spans="1:170" s="200" customFormat="1" ht="15.75" hidden="1" customHeight="1" thickBot="1">
      <c r="A1033" s="918" t="s">
        <v>75</v>
      </c>
      <c r="B1033" s="919" t="s">
        <v>706</v>
      </c>
      <c r="C1033" s="920" t="s">
        <v>706</v>
      </c>
      <c r="D1033" s="920" t="s">
        <v>706</v>
      </c>
      <c r="E1033" s="921" t="s">
        <v>706</v>
      </c>
      <c r="F1033" s="922" t="s">
        <v>706</v>
      </c>
      <c r="G1033" s="922" t="s">
        <v>706</v>
      </c>
      <c r="H1033" s="923" t="s">
        <v>706</v>
      </c>
      <c r="I1033" s="924" t="s">
        <v>706</v>
      </c>
      <c r="J1033" s="920" t="s">
        <v>706</v>
      </c>
      <c r="K1033" s="925"/>
      <c r="L1033" s="920">
        <f>K1033</f>
        <v>0</v>
      </c>
      <c r="M1033" s="920" t="s">
        <v>706</v>
      </c>
      <c r="N1033" s="920" t="s">
        <v>706</v>
      </c>
      <c r="O1033" s="925"/>
      <c r="P1033" s="920">
        <f>O1033</f>
        <v>0</v>
      </c>
      <c r="Q1033" s="920" t="s">
        <v>706</v>
      </c>
      <c r="R1033" s="920" t="s">
        <v>706</v>
      </c>
      <c r="S1033" s="920">
        <f>K1033+O1033</f>
        <v>0</v>
      </c>
      <c r="T1033" s="926">
        <f>S1033</f>
        <v>0</v>
      </c>
      <c r="U1033" s="815"/>
      <c r="V1033" s="815"/>
      <c r="W1033" s="815"/>
      <c r="X1033" s="815"/>
      <c r="Y1033" s="815"/>
      <c r="Z1033" s="815"/>
      <c r="AA1033" s="815"/>
      <c r="AB1033" s="815"/>
      <c r="AC1033" s="815"/>
      <c r="AD1033" s="815"/>
      <c r="AE1033" s="815"/>
      <c r="AF1033" s="815"/>
      <c r="AG1033" s="815"/>
      <c r="AH1033" s="815"/>
      <c r="AI1033" s="815"/>
      <c r="AJ1033" s="815"/>
      <c r="AK1033" s="815"/>
      <c r="AL1033" s="815"/>
      <c r="AM1033" s="815"/>
      <c r="AN1033" s="815"/>
      <c r="AO1033" s="815"/>
      <c r="AP1033" s="815"/>
      <c r="AQ1033" s="815"/>
      <c r="AR1033" s="815"/>
      <c r="AS1033" s="815"/>
      <c r="AT1033" s="815"/>
      <c r="AU1033" s="815"/>
      <c r="AV1033" s="815"/>
      <c r="AW1033" s="815"/>
      <c r="AX1033" s="815"/>
      <c r="AY1033" s="815"/>
      <c r="AZ1033" s="815"/>
      <c r="BA1033" s="815"/>
      <c r="BB1033" s="815"/>
      <c r="BC1033" s="815"/>
      <c r="BD1033" s="815"/>
      <c r="BE1033" s="815"/>
      <c r="BF1033" s="815"/>
      <c r="BG1033" s="815"/>
      <c r="BH1033" s="815"/>
      <c r="BI1033" s="815"/>
      <c r="BJ1033" s="815"/>
      <c r="BK1033" s="815"/>
      <c r="BL1033" s="815"/>
      <c r="BM1033" s="815"/>
      <c r="BN1033" s="815"/>
      <c r="BO1033" s="815"/>
      <c r="BP1033" s="815"/>
      <c r="BQ1033" s="815"/>
      <c r="BR1033" s="815"/>
      <c r="BS1033" s="815"/>
      <c r="BT1033" s="815"/>
      <c r="BU1033" s="815"/>
      <c r="BV1033" s="815"/>
      <c r="BW1033" s="815"/>
      <c r="BX1033" s="815"/>
      <c r="BY1033" s="815"/>
      <c r="BZ1033" s="815"/>
      <c r="CA1033" s="815"/>
      <c r="CB1033" s="815"/>
      <c r="CC1033" s="815"/>
      <c r="CD1033" s="815"/>
      <c r="CE1033" s="815"/>
      <c r="CF1033" s="815"/>
      <c r="CG1033" s="815"/>
      <c r="CH1033" s="815"/>
      <c r="CI1033" s="815"/>
      <c r="CJ1033" s="815"/>
      <c r="CK1033" s="815"/>
      <c r="CL1033" s="815"/>
      <c r="CM1033" s="815"/>
      <c r="CN1033" s="815"/>
      <c r="CO1033" s="815"/>
      <c r="CP1033" s="815"/>
      <c r="CQ1033" s="815"/>
      <c r="CR1033" s="815"/>
      <c r="CS1033" s="815"/>
      <c r="CT1033" s="815"/>
      <c r="CU1033" s="815"/>
      <c r="CV1033" s="815"/>
      <c r="CW1033" s="815"/>
      <c r="CX1033" s="815"/>
      <c r="CY1033" s="815"/>
      <c r="CZ1033" s="815"/>
      <c r="DA1033" s="815"/>
      <c r="DB1033" s="815"/>
      <c r="DC1033" s="815"/>
      <c r="DD1033" s="815"/>
      <c r="DE1033" s="815"/>
      <c r="DF1033" s="815"/>
      <c r="DG1033" s="815"/>
      <c r="DH1033" s="815"/>
      <c r="DI1033" s="815"/>
      <c r="DJ1033" s="815"/>
      <c r="DK1033" s="815"/>
      <c r="DL1033" s="815"/>
      <c r="DM1033" s="815"/>
      <c r="DN1033" s="815"/>
      <c r="DO1033" s="815"/>
      <c r="DP1033" s="815"/>
      <c r="DQ1033" s="815"/>
      <c r="DR1033" s="815"/>
      <c r="DS1033" s="815"/>
      <c r="DT1033" s="815"/>
      <c r="DU1033" s="815"/>
      <c r="DV1033" s="815"/>
      <c r="DW1033" s="815"/>
      <c r="DX1033" s="815"/>
      <c r="DY1033" s="815"/>
      <c r="DZ1033" s="815"/>
      <c r="EA1033" s="815"/>
      <c r="EB1033" s="815"/>
      <c r="EC1033" s="815"/>
      <c r="ED1033" s="815"/>
      <c r="EE1033" s="815"/>
      <c r="EF1033" s="815"/>
      <c r="EG1033" s="815"/>
      <c r="EH1033" s="815"/>
      <c r="EI1033" s="815"/>
      <c r="EJ1033" s="815"/>
      <c r="EK1033" s="815"/>
      <c r="EL1033" s="815"/>
      <c r="EM1033" s="815"/>
      <c r="EN1033" s="815"/>
      <c r="EO1033" s="815"/>
      <c r="EP1033" s="815"/>
      <c r="EQ1033" s="815"/>
      <c r="ER1033" s="815"/>
      <c r="ES1033" s="815"/>
      <c r="ET1033" s="815"/>
      <c r="EU1033" s="815"/>
      <c r="EV1033" s="815"/>
      <c r="EW1033" s="815"/>
      <c r="EX1033" s="815"/>
      <c r="EY1033" s="815"/>
      <c r="EZ1033" s="815"/>
      <c r="FA1033" s="815"/>
      <c r="FB1033" s="815"/>
      <c r="FC1033" s="815"/>
      <c r="FD1033" s="815"/>
      <c r="FE1033" s="815"/>
      <c r="FF1033" s="815"/>
      <c r="FG1033" s="815"/>
      <c r="FH1033" s="815"/>
      <c r="FI1033" s="815"/>
      <c r="FJ1033" s="815"/>
      <c r="FK1033" s="815"/>
      <c r="FL1033" s="815"/>
      <c r="FM1033" s="815"/>
      <c r="FN1033" s="815"/>
    </row>
    <row r="1034" spans="1:170" s="200" customFormat="1" ht="15.75" hidden="1" customHeight="1">
      <c r="A1034" s="895" t="s">
        <v>38</v>
      </c>
      <c r="B1034" s="896" t="s">
        <v>706</v>
      </c>
      <c r="C1034" s="897" t="e">
        <f>ROUND((Q1034-R1034)/H1034/12,0)</f>
        <v>#DIV/0!</v>
      </c>
      <c r="D1034" s="897" t="e">
        <f>ROUND(R1034/F1034/12,0)</f>
        <v>#DIV/0!</v>
      </c>
      <c r="E1034" s="898">
        <f>E1035+E1036</f>
        <v>0</v>
      </c>
      <c r="F1034" s="897">
        <f>F1035+F1036</f>
        <v>0</v>
      </c>
      <c r="G1034" s="897">
        <f>G1035+G1036</f>
        <v>0</v>
      </c>
      <c r="H1034" s="899">
        <f>IF(E1034+G1034=H1035+H1036,E1034+G1034, "CHYBA")</f>
        <v>0</v>
      </c>
      <c r="I1034" s="900">
        <f>I1035+I1036</f>
        <v>0</v>
      </c>
      <c r="J1034" s="897">
        <f>J1035+J1036</f>
        <v>0</v>
      </c>
      <c r="K1034" s="897">
        <f>K1037</f>
        <v>0</v>
      </c>
      <c r="L1034" s="897">
        <f>IF(I1034+K1034=L1035+L1036+L1037,I1034+K1034,"CHYBA")</f>
        <v>0</v>
      </c>
      <c r="M1034" s="897">
        <f>M1035+M1036</f>
        <v>0</v>
      </c>
      <c r="N1034" s="897">
        <f>N1035+N1036</f>
        <v>0</v>
      </c>
      <c r="O1034" s="897">
        <f>O1037</f>
        <v>0</v>
      </c>
      <c r="P1034" s="897">
        <f>IF(M1034+O1034=P1035+P1036+P1037,M1034+O1034,"CHYBA")</f>
        <v>0</v>
      </c>
      <c r="Q1034" s="897">
        <f>Q1035+Q1036</f>
        <v>0</v>
      </c>
      <c r="R1034" s="897">
        <f>R1035+R1036</f>
        <v>0</v>
      </c>
      <c r="S1034" s="897">
        <f>S1037</f>
        <v>0</v>
      </c>
      <c r="T1034" s="899">
        <f>IF(Q1034+S1034=T1035+T1036+T1037,Q1034+S1034,"CHYBA")</f>
        <v>0</v>
      </c>
      <c r="U1034" s="815"/>
      <c r="V1034" s="815"/>
      <c r="W1034" s="815"/>
      <c r="X1034" s="815"/>
      <c r="Y1034" s="815"/>
      <c r="Z1034" s="815"/>
      <c r="AA1034" s="815"/>
      <c r="AB1034" s="815"/>
      <c r="AC1034" s="815"/>
      <c r="AD1034" s="815"/>
      <c r="AE1034" s="815"/>
      <c r="AF1034" s="815"/>
      <c r="AG1034" s="815"/>
      <c r="AH1034" s="815"/>
      <c r="AI1034" s="815"/>
      <c r="AJ1034" s="815"/>
      <c r="AK1034" s="815"/>
      <c r="AL1034" s="815"/>
      <c r="AM1034" s="815"/>
      <c r="AN1034" s="815"/>
      <c r="AO1034" s="815"/>
      <c r="AP1034" s="815"/>
      <c r="AQ1034" s="815"/>
      <c r="AR1034" s="815"/>
      <c r="AS1034" s="815"/>
      <c r="AT1034" s="815"/>
      <c r="AU1034" s="815"/>
      <c r="AV1034" s="815"/>
      <c r="AW1034" s="815"/>
      <c r="AX1034" s="815"/>
      <c r="AY1034" s="815"/>
      <c r="AZ1034" s="815"/>
      <c r="BA1034" s="815"/>
      <c r="BB1034" s="815"/>
      <c r="BC1034" s="815"/>
      <c r="BD1034" s="815"/>
      <c r="BE1034" s="815"/>
      <c r="BF1034" s="815"/>
      <c r="BG1034" s="815"/>
      <c r="BH1034" s="815"/>
      <c r="BI1034" s="815"/>
      <c r="BJ1034" s="815"/>
      <c r="BK1034" s="815"/>
      <c r="BL1034" s="815"/>
      <c r="BM1034" s="815"/>
      <c r="BN1034" s="815"/>
      <c r="BO1034" s="815"/>
      <c r="BP1034" s="815"/>
      <c r="BQ1034" s="815"/>
      <c r="BR1034" s="815"/>
      <c r="BS1034" s="815"/>
      <c r="BT1034" s="815"/>
      <c r="BU1034" s="815"/>
      <c r="BV1034" s="815"/>
      <c r="BW1034" s="815"/>
      <c r="BX1034" s="815"/>
      <c r="BY1034" s="815"/>
      <c r="BZ1034" s="815"/>
      <c r="CA1034" s="815"/>
      <c r="CB1034" s="815"/>
      <c r="CC1034" s="815"/>
      <c r="CD1034" s="815"/>
      <c r="CE1034" s="815"/>
      <c r="CF1034" s="815"/>
      <c r="CG1034" s="815"/>
      <c r="CH1034" s="815"/>
      <c r="CI1034" s="815"/>
      <c r="CJ1034" s="815"/>
      <c r="CK1034" s="815"/>
      <c r="CL1034" s="815"/>
      <c r="CM1034" s="815"/>
      <c r="CN1034" s="815"/>
      <c r="CO1034" s="815"/>
      <c r="CP1034" s="815"/>
      <c r="CQ1034" s="815"/>
      <c r="CR1034" s="815"/>
      <c r="CS1034" s="815"/>
      <c r="CT1034" s="815"/>
      <c r="CU1034" s="815"/>
      <c r="CV1034" s="815"/>
      <c r="CW1034" s="815"/>
      <c r="CX1034" s="815"/>
      <c r="CY1034" s="815"/>
      <c r="CZ1034" s="815"/>
      <c r="DA1034" s="815"/>
      <c r="DB1034" s="815"/>
      <c r="DC1034" s="815"/>
      <c r="DD1034" s="815"/>
      <c r="DE1034" s="815"/>
      <c r="DF1034" s="815"/>
      <c r="DG1034" s="815"/>
      <c r="DH1034" s="815"/>
      <c r="DI1034" s="815"/>
      <c r="DJ1034" s="815"/>
      <c r="DK1034" s="815"/>
      <c r="DL1034" s="815"/>
      <c r="DM1034" s="815"/>
      <c r="DN1034" s="815"/>
      <c r="DO1034" s="815"/>
      <c r="DP1034" s="815"/>
      <c r="DQ1034" s="815"/>
      <c r="DR1034" s="815"/>
      <c r="DS1034" s="815"/>
      <c r="DT1034" s="815"/>
      <c r="DU1034" s="815"/>
      <c r="DV1034" s="815"/>
      <c r="DW1034" s="815"/>
      <c r="DX1034" s="815"/>
      <c r="DY1034" s="815"/>
      <c r="DZ1034" s="815"/>
      <c r="EA1034" s="815"/>
      <c r="EB1034" s="815"/>
      <c r="EC1034" s="815"/>
      <c r="ED1034" s="815"/>
      <c r="EE1034" s="815"/>
      <c r="EF1034" s="815"/>
      <c r="EG1034" s="815"/>
      <c r="EH1034" s="815"/>
      <c r="EI1034" s="815"/>
      <c r="EJ1034" s="815"/>
      <c r="EK1034" s="815"/>
      <c r="EL1034" s="815"/>
      <c r="EM1034" s="815"/>
      <c r="EN1034" s="815"/>
      <c r="EO1034" s="815"/>
      <c r="EP1034" s="815"/>
      <c r="EQ1034" s="815"/>
      <c r="ER1034" s="815"/>
      <c r="ES1034" s="815"/>
      <c r="ET1034" s="815"/>
      <c r="EU1034" s="815"/>
      <c r="EV1034" s="815"/>
      <c r="EW1034" s="815"/>
      <c r="EX1034" s="815"/>
      <c r="EY1034" s="815"/>
      <c r="EZ1034" s="815"/>
      <c r="FA1034" s="815"/>
      <c r="FB1034" s="815"/>
      <c r="FC1034" s="815"/>
      <c r="FD1034" s="815"/>
      <c r="FE1034" s="815"/>
      <c r="FF1034" s="815"/>
      <c r="FG1034" s="815"/>
      <c r="FH1034" s="815"/>
      <c r="FI1034" s="815"/>
      <c r="FJ1034" s="815"/>
      <c r="FK1034" s="815"/>
      <c r="FL1034" s="815"/>
      <c r="FM1034" s="815"/>
      <c r="FN1034" s="815"/>
    </row>
    <row r="1035" spans="1:170" s="200" customFormat="1" ht="15" hidden="1" customHeight="1">
      <c r="A1035" s="901" t="s">
        <v>73</v>
      </c>
      <c r="B1035" s="885" t="s">
        <v>706</v>
      </c>
      <c r="C1035" s="886" t="e">
        <f>ROUND((Q1035-R1035)/H1035/12,0)</f>
        <v>#DIV/0!</v>
      </c>
      <c r="D1035" s="886" t="e">
        <f>ROUND(R1035/F1035/12,0)</f>
        <v>#DIV/0!</v>
      </c>
      <c r="E1035" s="887">
        <f>E1039+E1071+E1103+E1135+E1167+E1199+E1231+E1263+E1295+E1327+E1359</f>
        <v>0</v>
      </c>
      <c r="F1035" s="886">
        <f>F1039+F1071+F1103+F1135+F1167+F1199+F1231+F1263+F1295+F1327+F1359</f>
        <v>0</v>
      </c>
      <c r="G1035" s="886">
        <f t="shared" ref="G1035" si="332">G1039+G1071+G1103+G1135+G1167+G1199+G1231+G1263+G1295+G1327+G1359</f>
        <v>0</v>
      </c>
      <c r="H1035" s="888">
        <f>E1035+G1035</f>
        <v>0</v>
      </c>
      <c r="I1035" s="889">
        <f>I1039+I1071+I1103+I1135+I1167+I1199+I1231+I1263+I1295+I1327+I1359</f>
        <v>0</v>
      </c>
      <c r="J1035" s="886">
        <f>J1039+J1071+J1103+J1135+J1167+J1199+J1231+J1263+J1295+J1327+J1359</f>
        <v>0</v>
      </c>
      <c r="K1035" s="886" t="s">
        <v>706</v>
      </c>
      <c r="L1035" s="886">
        <f>I1035</f>
        <v>0</v>
      </c>
      <c r="M1035" s="886">
        <f>M1039+M1071+M1103+M1135+M1167+M1199+M1231+M1263+M1295+M1327+M1359</f>
        <v>0</v>
      </c>
      <c r="N1035" s="886">
        <f t="shared" ref="N1035" si="333">N1039+N1071+N1103+N1135+N1167+N1199+N1231+N1263+N1295+N1327+N1359</f>
        <v>0</v>
      </c>
      <c r="O1035" s="886" t="s">
        <v>706</v>
      </c>
      <c r="P1035" s="886">
        <f>M1035</f>
        <v>0</v>
      </c>
      <c r="Q1035" s="886">
        <f>I1035+M1035</f>
        <v>0</v>
      </c>
      <c r="R1035" s="886">
        <f>J1035+N1035</f>
        <v>0</v>
      </c>
      <c r="S1035" s="886" t="s">
        <v>706</v>
      </c>
      <c r="T1035" s="888">
        <f>Q1035</f>
        <v>0</v>
      </c>
      <c r="U1035" s="815"/>
      <c r="V1035" s="815"/>
      <c r="W1035" s="815"/>
      <c r="X1035" s="815"/>
      <c r="Y1035" s="815"/>
      <c r="Z1035" s="815"/>
      <c r="AA1035" s="815"/>
      <c r="AB1035" s="815"/>
      <c r="AC1035" s="815"/>
      <c r="AD1035" s="815"/>
      <c r="AE1035" s="815"/>
      <c r="AF1035" s="815"/>
      <c r="AG1035" s="815"/>
      <c r="AH1035" s="815"/>
      <c r="AI1035" s="815"/>
      <c r="AJ1035" s="815"/>
      <c r="AK1035" s="815"/>
      <c r="AL1035" s="815"/>
      <c r="AM1035" s="815"/>
      <c r="AN1035" s="815"/>
      <c r="AO1035" s="815"/>
      <c r="AP1035" s="815"/>
      <c r="AQ1035" s="815"/>
      <c r="AR1035" s="815"/>
      <c r="AS1035" s="815"/>
      <c r="AT1035" s="815"/>
      <c r="AU1035" s="815"/>
      <c r="AV1035" s="815"/>
      <c r="AW1035" s="815"/>
      <c r="AX1035" s="815"/>
      <c r="AY1035" s="815"/>
      <c r="AZ1035" s="815"/>
      <c r="BA1035" s="815"/>
      <c r="BB1035" s="815"/>
      <c r="BC1035" s="815"/>
      <c r="BD1035" s="815"/>
      <c r="BE1035" s="815"/>
      <c r="BF1035" s="815"/>
      <c r="BG1035" s="815"/>
      <c r="BH1035" s="815"/>
      <c r="BI1035" s="815"/>
      <c r="BJ1035" s="815"/>
      <c r="BK1035" s="815"/>
      <c r="BL1035" s="815"/>
      <c r="BM1035" s="815"/>
      <c r="BN1035" s="815"/>
      <c r="BO1035" s="815"/>
      <c r="BP1035" s="815"/>
      <c r="BQ1035" s="815"/>
      <c r="BR1035" s="815"/>
      <c r="BS1035" s="815"/>
      <c r="BT1035" s="815"/>
      <c r="BU1035" s="815"/>
      <c r="BV1035" s="815"/>
      <c r="BW1035" s="815"/>
      <c r="BX1035" s="815"/>
      <c r="BY1035" s="815"/>
      <c r="BZ1035" s="815"/>
      <c r="CA1035" s="815"/>
      <c r="CB1035" s="815"/>
      <c r="CC1035" s="815"/>
      <c r="CD1035" s="815"/>
      <c r="CE1035" s="815"/>
      <c r="CF1035" s="815"/>
      <c r="CG1035" s="815"/>
      <c r="CH1035" s="815"/>
      <c r="CI1035" s="815"/>
      <c r="CJ1035" s="815"/>
      <c r="CK1035" s="815"/>
      <c r="CL1035" s="815"/>
      <c r="CM1035" s="815"/>
      <c r="CN1035" s="815"/>
      <c r="CO1035" s="815"/>
      <c r="CP1035" s="815"/>
      <c r="CQ1035" s="815"/>
      <c r="CR1035" s="815"/>
      <c r="CS1035" s="815"/>
      <c r="CT1035" s="815"/>
      <c r="CU1035" s="815"/>
      <c r="CV1035" s="815"/>
      <c r="CW1035" s="815"/>
      <c r="CX1035" s="815"/>
      <c r="CY1035" s="815"/>
      <c r="CZ1035" s="815"/>
      <c r="DA1035" s="815"/>
      <c r="DB1035" s="815"/>
      <c r="DC1035" s="815"/>
      <c r="DD1035" s="815"/>
      <c r="DE1035" s="815"/>
      <c r="DF1035" s="815"/>
      <c r="DG1035" s="815"/>
      <c r="DH1035" s="815"/>
      <c r="DI1035" s="815"/>
      <c r="DJ1035" s="815"/>
      <c r="DK1035" s="815"/>
      <c r="DL1035" s="815"/>
      <c r="DM1035" s="815"/>
      <c r="DN1035" s="815"/>
      <c r="DO1035" s="815"/>
      <c r="DP1035" s="815"/>
      <c r="DQ1035" s="815"/>
      <c r="DR1035" s="815"/>
      <c r="DS1035" s="815"/>
      <c r="DT1035" s="815"/>
      <c r="DU1035" s="815"/>
      <c r="DV1035" s="815"/>
      <c r="DW1035" s="815"/>
      <c r="DX1035" s="815"/>
      <c r="DY1035" s="815"/>
      <c r="DZ1035" s="815"/>
      <c r="EA1035" s="815"/>
      <c r="EB1035" s="815"/>
      <c r="EC1035" s="815"/>
      <c r="ED1035" s="815"/>
      <c r="EE1035" s="815"/>
      <c r="EF1035" s="815"/>
      <c r="EG1035" s="815"/>
      <c r="EH1035" s="815"/>
      <c r="EI1035" s="815"/>
      <c r="EJ1035" s="815"/>
      <c r="EK1035" s="815"/>
      <c r="EL1035" s="815"/>
      <c r="EM1035" s="815"/>
      <c r="EN1035" s="815"/>
      <c r="EO1035" s="815"/>
      <c r="EP1035" s="815"/>
      <c r="EQ1035" s="815"/>
      <c r="ER1035" s="815"/>
      <c r="ES1035" s="815"/>
      <c r="ET1035" s="815"/>
      <c r="EU1035" s="815"/>
      <c r="EV1035" s="815"/>
      <c r="EW1035" s="815"/>
      <c r="EX1035" s="815"/>
      <c r="EY1035" s="815"/>
      <c r="EZ1035" s="815"/>
      <c r="FA1035" s="815"/>
      <c r="FB1035" s="815"/>
      <c r="FC1035" s="815"/>
      <c r="FD1035" s="815"/>
      <c r="FE1035" s="815"/>
      <c r="FF1035" s="815"/>
      <c r="FG1035" s="815"/>
      <c r="FH1035" s="815"/>
      <c r="FI1035" s="815"/>
      <c r="FJ1035" s="815"/>
      <c r="FK1035" s="815"/>
      <c r="FL1035" s="815"/>
      <c r="FM1035" s="815"/>
      <c r="FN1035" s="815"/>
    </row>
    <row r="1036" spans="1:170" s="200" customFormat="1" ht="15" hidden="1" customHeight="1">
      <c r="A1036" s="901" t="s">
        <v>74</v>
      </c>
      <c r="B1036" s="885" t="s">
        <v>706</v>
      </c>
      <c r="C1036" s="886" t="e">
        <f>ROUND((Q1036-R1036)/H1036/12,0)</f>
        <v>#DIV/0!</v>
      </c>
      <c r="D1036" s="886" t="e">
        <f>ROUND(R1036/F1036/12,0)</f>
        <v>#DIV/0!</v>
      </c>
      <c r="E1036" s="887">
        <f>E1040+E1072+E1104+E1136+E1168+E1200+E1232+E1264+E1296+E1328+E1360</f>
        <v>0</v>
      </c>
      <c r="F1036" s="886">
        <f t="shared" ref="F1036:G1036" si="334">F1040+F1072+F1104+F1136+F1168+F1200+F1232+F1264+F1296+F1328+F1360</f>
        <v>0</v>
      </c>
      <c r="G1036" s="886">
        <f t="shared" si="334"/>
        <v>0</v>
      </c>
      <c r="H1036" s="888">
        <f>E1036+G1036</f>
        <v>0</v>
      </c>
      <c r="I1036" s="889">
        <f>I1040+I1072+I1104+I1136+I1168+I1200+I1232+I1264+I1296+I1328+I1360</f>
        <v>0</v>
      </c>
      <c r="J1036" s="886">
        <f>J1040+J1072+J1104+J1136+J1168+J1200+J1232+J1264+J1296+J1328+J1360</f>
        <v>0</v>
      </c>
      <c r="K1036" s="886" t="s">
        <v>706</v>
      </c>
      <c r="L1036" s="886">
        <f>I1036</f>
        <v>0</v>
      </c>
      <c r="M1036" s="886">
        <f t="shared" ref="M1036:N1036" si="335">M1040+M1072+M1104+M1136+M1168+M1200+M1232+M1264+M1296+M1328+M1360</f>
        <v>0</v>
      </c>
      <c r="N1036" s="886">
        <f t="shared" si="335"/>
        <v>0</v>
      </c>
      <c r="O1036" s="886" t="s">
        <v>706</v>
      </c>
      <c r="P1036" s="886">
        <f>M1036</f>
        <v>0</v>
      </c>
      <c r="Q1036" s="886">
        <f>I1036+M1036</f>
        <v>0</v>
      </c>
      <c r="R1036" s="886">
        <f>J1036+N1036</f>
        <v>0</v>
      </c>
      <c r="S1036" s="886" t="s">
        <v>706</v>
      </c>
      <c r="T1036" s="888">
        <f>Q1036</f>
        <v>0</v>
      </c>
      <c r="U1036" s="815"/>
      <c r="V1036" s="815"/>
      <c r="W1036" s="815"/>
      <c r="X1036" s="815"/>
      <c r="Y1036" s="815"/>
      <c r="Z1036" s="815"/>
      <c r="AA1036" s="815"/>
      <c r="AB1036" s="815"/>
      <c r="AC1036" s="815"/>
      <c r="AD1036" s="815"/>
      <c r="AE1036" s="815"/>
      <c r="AF1036" s="815"/>
      <c r="AG1036" s="815"/>
      <c r="AH1036" s="815"/>
      <c r="AI1036" s="815"/>
      <c r="AJ1036" s="815"/>
      <c r="AK1036" s="815"/>
      <c r="AL1036" s="815"/>
      <c r="AM1036" s="815"/>
      <c r="AN1036" s="815"/>
      <c r="AO1036" s="815"/>
      <c r="AP1036" s="815"/>
      <c r="AQ1036" s="815"/>
      <c r="AR1036" s="815"/>
      <c r="AS1036" s="815"/>
      <c r="AT1036" s="815"/>
      <c r="AU1036" s="815"/>
      <c r="AV1036" s="815"/>
      <c r="AW1036" s="815"/>
      <c r="AX1036" s="815"/>
      <c r="AY1036" s="815"/>
      <c r="AZ1036" s="815"/>
      <c r="BA1036" s="815"/>
      <c r="BB1036" s="815"/>
      <c r="BC1036" s="815"/>
      <c r="BD1036" s="815"/>
      <c r="BE1036" s="815"/>
      <c r="BF1036" s="815"/>
      <c r="BG1036" s="815"/>
      <c r="BH1036" s="815"/>
      <c r="BI1036" s="815"/>
      <c r="BJ1036" s="815"/>
      <c r="BK1036" s="815"/>
      <c r="BL1036" s="815"/>
      <c r="BM1036" s="815"/>
      <c r="BN1036" s="815"/>
      <c r="BO1036" s="815"/>
      <c r="BP1036" s="815"/>
      <c r="BQ1036" s="815"/>
      <c r="BR1036" s="815"/>
      <c r="BS1036" s="815"/>
      <c r="BT1036" s="815"/>
      <c r="BU1036" s="815"/>
      <c r="BV1036" s="815"/>
      <c r="BW1036" s="815"/>
      <c r="BX1036" s="815"/>
      <c r="BY1036" s="815"/>
      <c r="BZ1036" s="815"/>
      <c r="CA1036" s="815"/>
      <c r="CB1036" s="815"/>
      <c r="CC1036" s="815"/>
      <c r="CD1036" s="815"/>
      <c r="CE1036" s="815"/>
      <c r="CF1036" s="815"/>
      <c r="CG1036" s="815"/>
      <c r="CH1036" s="815"/>
      <c r="CI1036" s="815"/>
      <c r="CJ1036" s="815"/>
      <c r="CK1036" s="815"/>
      <c r="CL1036" s="815"/>
      <c r="CM1036" s="815"/>
      <c r="CN1036" s="815"/>
      <c r="CO1036" s="815"/>
      <c r="CP1036" s="815"/>
      <c r="CQ1036" s="815"/>
      <c r="CR1036" s="815"/>
      <c r="CS1036" s="815"/>
      <c r="CT1036" s="815"/>
      <c r="CU1036" s="815"/>
      <c r="CV1036" s="815"/>
      <c r="CW1036" s="815"/>
      <c r="CX1036" s="815"/>
      <c r="CY1036" s="815"/>
      <c r="CZ1036" s="815"/>
      <c r="DA1036" s="815"/>
      <c r="DB1036" s="815"/>
      <c r="DC1036" s="815"/>
      <c r="DD1036" s="815"/>
      <c r="DE1036" s="815"/>
      <c r="DF1036" s="815"/>
      <c r="DG1036" s="815"/>
      <c r="DH1036" s="815"/>
      <c r="DI1036" s="815"/>
      <c r="DJ1036" s="815"/>
      <c r="DK1036" s="815"/>
      <c r="DL1036" s="815"/>
      <c r="DM1036" s="815"/>
      <c r="DN1036" s="815"/>
      <c r="DO1036" s="815"/>
      <c r="DP1036" s="815"/>
      <c r="DQ1036" s="815"/>
      <c r="DR1036" s="815"/>
      <c r="DS1036" s="815"/>
      <c r="DT1036" s="815"/>
      <c r="DU1036" s="815"/>
      <c r="DV1036" s="815"/>
      <c r="DW1036" s="815"/>
      <c r="DX1036" s="815"/>
      <c r="DY1036" s="815"/>
      <c r="DZ1036" s="815"/>
      <c r="EA1036" s="815"/>
      <c r="EB1036" s="815"/>
      <c r="EC1036" s="815"/>
      <c r="ED1036" s="815"/>
      <c r="EE1036" s="815"/>
      <c r="EF1036" s="815"/>
      <c r="EG1036" s="815"/>
      <c r="EH1036" s="815"/>
      <c r="EI1036" s="815"/>
      <c r="EJ1036" s="815"/>
      <c r="EK1036" s="815"/>
      <c r="EL1036" s="815"/>
      <c r="EM1036" s="815"/>
      <c r="EN1036" s="815"/>
      <c r="EO1036" s="815"/>
      <c r="EP1036" s="815"/>
      <c r="EQ1036" s="815"/>
      <c r="ER1036" s="815"/>
      <c r="ES1036" s="815"/>
      <c r="ET1036" s="815"/>
      <c r="EU1036" s="815"/>
      <c r="EV1036" s="815"/>
      <c r="EW1036" s="815"/>
      <c r="EX1036" s="815"/>
      <c r="EY1036" s="815"/>
      <c r="EZ1036" s="815"/>
      <c r="FA1036" s="815"/>
      <c r="FB1036" s="815"/>
      <c r="FC1036" s="815"/>
      <c r="FD1036" s="815"/>
      <c r="FE1036" s="815"/>
      <c r="FF1036" s="815"/>
      <c r="FG1036" s="815"/>
      <c r="FH1036" s="815"/>
      <c r="FI1036" s="815"/>
      <c r="FJ1036" s="815"/>
      <c r="FK1036" s="815"/>
      <c r="FL1036" s="815"/>
      <c r="FM1036" s="815"/>
      <c r="FN1036" s="815"/>
    </row>
    <row r="1037" spans="1:170" s="200" customFormat="1" ht="15" hidden="1" customHeight="1">
      <c r="A1037" s="927" t="s">
        <v>75</v>
      </c>
      <c r="B1037" s="928" t="s">
        <v>706</v>
      </c>
      <c r="C1037" s="929" t="s">
        <v>706</v>
      </c>
      <c r="D1037" s="929" t="s">
        <v>706</v>
      </c>
      <c r="E1037" s="860" t="s">
        <v>706</v>
      </c>
      <c r="F1037" s="861" t="s">
        <v>706</v>
      </c>
      <c r="G1037" s="861" t="s">
        <v>706</v>
      </c>
      <c r="H1037" s="862" t="s">
        <v>706</v>
      </c>
      <c r="I1037" s="930" t="s">
        <v>706</v>
      </c>
      <c r="J1037" s="929" t="s">
        <v>706</v>
      </c>
      <c r="K1037" s="929">
        <f>K1041+K1073+K1105+K1137+K1169+K1201+K1233+K1265+K1297+K1329+K1361</f>
        <v>0</v>
      </c>
      <c r="L1037" s="929">
        <f>K1037</f>
        <v>0</v>
      </c>
      <c r="M1037" s="929" t="s">
        <v>706</v>
      </c>
      <c r="N1037" s="929" t="s">
        <v>706</v>
      </c>
      <c r="O1037" s="929">
        <f>O1041+O1073+O1105+O1137+O1169+O1201+O1233+O1265+O1297+O1329+O1361</f>
        <v>0</v>
      </c>
      <c r="P1037" s="929">
        <f>O1037</f>
        <v>0</v>
      </c>
      <c r="Q1037" s="929" t="s">
        <v>706</v>
      </c>
      <c r="R1037" s="929" t="s">
        <v>706</v>
      </c>
      <c r="S1037" s="929">
        <f>K1037+O1037</f>
        <v>0</v>
      </c>
      <c r="T1037" s="931">
        <f>S1037</f>
        <v>0</v>
      </c>
      <c r="U1037" s="815"/>
      <c r="V1037" s="815"/>
      <c r="W1037" s="815"/>
      <c r="X1037" s="815"/>
      <c r="Y1037" s="815"/>
      <c r="Z1037" s="815"/>
      <c r="AA1037" s="815"/>
      <c r="AB1037" s="815"/>
      <c r="AC1037" s="815"/>
      <c r="AD1037" s="815"/>
      <c r="AE1037" s="815"/>
      <c r="AF1037" s="815"/>
      <c r="AG1037" s="815"/>
      <c r="AH1037" s="815"/>
      <c r="AI1037" s="815"/>
      <c r="AJ1037" s="815"/>
      <c r="AK1037" s="815"/>
      <c r="AL1037" s="815"/>
      <c r="AM1037" s="815"/>
      <c r="AN1037" s="815"/>
      <c r="AO1037" s="815"/>
      <c r="AP1037" s="815"/>
      <c r="AQ1037" s="815"/>
      <c r="AR1037" s="815"/>
      <c r="AS1037" s="815"/>
      <c r="AT1037" s="815"/>
      <c r="AU1037" s="815"/>
      <c r="AV1037" s="815"/>
      <c r="AW1037" s="815"/>
      <c r="AX1037" s="815"/>
      <c r="AY1037" s="815"/>
      <c r="AZ1037" s="815"/>
      <c r="BA1037" s="815"/>
      <c r="BB1037" s="815"/>
      <c r="BC1037" s="815"/>
      <c r="BD1037" s="815"/>
      <c r="BE1037" s="815"/>
      <c r="BF1037" s="815"/>
      <c r="BG1037" s="815"/>
      <c r="BH1037" s="815"/>
      <c r="BI1037" s="815"/>
      <c r="BJ1037" s="815"/>
      <c r="BK1037" s="815"/>
      <c r="BL1037" s="815"/>
      <c r="BM1037" s="815"/>
      <c r="BN1037" s="815"/>
      <c r="BO1037" s="815"/>
      <c r="BP1037" s="815"/>
      <c r="BQ1037" s="815"/>
      <c r="BR1037" s="815"/>
      <c r="BS1037" s="815"/>
      <c r="BT1037" s="815"/>
      <c r="BU1037" s="815"/>
      <c r="BV1037" s="815"/>
      <c r="BW1037" s="815"/>
      <c r="BX1037" s="815"/>
      <c r="BY1037" s="815"/>
      <c r="BZ1037" s="815"/>
      <c r="CA1037" s="815"/>
      <c r="CB1037" s="815"/>
      <c r="CC1037" s="815"/>
      <c r="CD1037" s="815"/>
      <c r="CE1037" s="815"/>
      <c r="CF1037" s="815"/>
      <c r="CG1037" s="815"/>
      <c r="CH1037" s="815"/>
      <c r="CI1037" s="815"/>
      <c r="CJ1037" s="815"/>
      <c r="CK1037" s="815"/>
      <c r="CL1037" s="815"/>
      <c r="CM1037" s="815"/>
      <c r="CN1037" s="815"/>
      <c r="CO1037" s="815"/>
      <c r="CP1037" s="815"/>
      <c r="CQ1037" s="815"/>
      <c r="CR1037" s="815"/>
      <c r="CS1037" s="815"/>
      <c r="CT1037" s="815"/>
      <c r="CU1037" s="815"/>
      <c r="CV1037" s="815"/>
      <c r="CW1037" s="815"/>
      <c r="CX1037" s="815"/>
      <c r="CY1037" s="815"/>
      <c r="CZ1037" s="815"/>
      <c r="DA1037" s="815"/>
      <c r="DB1037" s="815"/>
      <c r="DC1037" s="815"/>
      <c r="DD1037" s="815"/>
      <c r="DE1037" s="815"/>
      <c r="DF1037" s="815"/>
      <c r="DG1037" s="815"/>
      <c r="DH1037" s="815"/>
      <c r="DI1037" s="815"/>
      <c r="DJ1037" s="815"/>
      <c r="DK1037" s="815"/>
      <c r="DL1037" s="815"/>
      <c r="DM1037" s="815"/>
      <c r="DN1037" s="815"/>
      <c r="DO1037" s="815"/>
      <c r="DP1037" s="815"/>
      <c r="DQ1037" s="815"/>
      <c r="DR1037" s="815"/>
      <c r="DS1037" s="815"/>
      <c r="DT1037" s="815"/>
      <c r="DU1037" s="815"/>
      <c r="DV1037" s="815"/>
      <c r="DW1037" s="815"/>
      <c r="DX1037" s="815"/>
      <c r="DY1037" s="815"/>
      <c r="DZ1037" s="815"/>
      <c r="EA1037" s="815"/>
      <c r="EB1037" s="815"/>
      <c r="EC1037" s="815"/>
      <c r="ED1037" s="815"/>
      <c r="EE1037" s="815"/>
      <c r="EF1037" s="815"/>
      <c r="EG1037" s="815"/>
      <c r="EH1037" s="815"/>
      <c r="EI1037" s="815"/>
      <c r="EJ1037" s="815"/>
      <c r="EK1037" s="815"/>
      <c r="EL1037" s="815"/>
      <c r="EM1037" s="815"/>
      <c r="EN1037" s="815"/>
      <c r="EO1037" s="815"/>
      <c r="EP1037" s="815"/>
      <c r="EQ1037" s="815"/>
      <c r="ER1037" s="815"/>
      <c r="ES1037" s="815"/>
      <c r="ET1037" s="815"/>
      <c r="EU1037" s="815"/>
      <c r="EV1037" s="815"/>
      <c r="EW1037" s="815"/>
      <c r="EX1037" s="815"/>
      <c r="EY1037" s="815"/>
      <c r="EZ1037" s="815"/>
      <c r="FA1037" s="815"/>
      <c r="FB1037" s="815"/>
      <c r="FC1037" s="815"/>
      <c r="FD1037" s="815"/>
      <c r="FE1037" s="815"/>
      <c r="FF1037" s="815"/>
      <c r="FG1037" s="815"/>
      <c r="FH1037" s="815"/>
      <c r="FI1037" s="815"/>
      <c r="FJ1037" s="815"/>
      <c r="FK1037" s="815"/>
      <c r="FL1037" s="815"/>
      <c r="FM1037" s="815"/>
      <c r="FN1037" s="815"/>
    </row>
    <row r="1038" spans="1:170" s="200" customFormat="1" ht="15.75" hidden="1" customHeight="1">
      <c r="A1038" s="932" t="s">
        <v>709</v>
      </c>
      <c r="B1038" s="885" t="s">
        <v>706</v>
      </c>
      <c r="C1038" s="886" t="e">
        <f>ROUND((Q1038-R1038)/H1038/12,0)</f>
        <v>#DIV/0!</v>
      </c>
      <c r="D1038" s="886" t="e">
        <f>ROUND(R1038/F1038/12,0)</f>
        <v>#DIV/0!</v>
      </c>
      <c r="E1038" s="887">
        <f>E1039+E1040</f>
        <v>0</v>
      </c>
      <c r="F1038" s="886">
        <f>F1039+F1040</f>
        <v>0</v>
      </c>
      <c r="G1038" s="886">
        <f>G1039+G1040</f>
        <v>0</v>
      </c>
      <c r="H1038" s="888">
        <f>IF(E1038+G1038=H1039+H1040,E1038+G1038, "CHYBA")</f>
        <v>0</v>
      </c>
      <c r="I1038" s="889">
        <f>I1039+I1040</f>
        <v>0</v>
      </c>
      <c r="J1038" s="886">
        <f>J1039+J1040</f>
        <v>0</v>
      </c>
      <c r="K1038" s="886">
        <f>K1041</f>
        <v>0</v>
      </c>
      <c r="L1038" s="886">
        <f>IF(I1038+K1038=L1039+L1040+L1041,I1038+K1038,"CHYBA")</f>
        <v>0</v>
      </c>
      <c r="M1038" s="886">
        <f>M1039+M1040</f>
        <v>0</v>
      </c>
      <c r="N1038" s="886">
        <f>N1039+N1040</f>
        <v>0</v>
      </c>
      <c r="O1038" s="886">
        <f>O1041</f>
        <v>0</v>
      </c>
      <c r="P1038" s="886">
        <f>IF(M1038+O1038=P1039+P1040+P1041,M1038+O1038,"CHYBA")</f>
        <v>0</v>
      </c>
      <c r="Q1038" s="886">
        <f>Q1039+Q1040</f>
        <v>0</v>
      </c>
      <c r="R1038" s="886">
        <f>R1039+R1040</f>
        <v>0</v>
      </c>
      <c r="S1038" s="886">
        <f>S1041</f>
        <v>0</v>
      </c>
      <c r="T1038" s="888">
        <f>IF(Q1038+S1038=T1039+T1040+T1041,Q1038+S1038,"CHYBA")</f>
        <v>0</v>
      </c>
      <c r="U1038" s="815"/>
      <c r="V1038" s="815"/>
      <c r="W1038" s="815"/>
      <c r="X1038" s="815"/>
      <c r="Y1038" s="815"/>
      <c r="Z1038" s="815"/>
      <c r="AA1038" s="815"/>
      <c r="AB1038" s="815"/>
      <c r="AC1038" s="815"/>
      <c r="AD1038" s="815"/>
      <c r="AE1038" s="815"/>
      <c r="AF1038" s="815"/>
      <c r="AG1038" s="815"/>
      <c r="AH1038" s="815"/>
      <c r="AI1038" s="815"/>
      <c r="AJ1038" s="815"/>
      <c r="AK1038" s="815"/>
      <c r="AL1038" s="815"/>
      <c r="AM1038" s="815"/>
      <c r="AN1038" s="815"/>
      <c r="AO1038" s="815"/>
      <c r="AP1038" s="815"/>
      <c r="AQ1038" s="815"/>
      <c r="AR1038" s="815"/>
      <c r="AS1038" s="815"/>
      <c r="AT1038" s="815"/>
      <c r="AU1038" s="815"/>
      <c r="AV1038" s="815"/>
      <c r="AW1038" s="815"/>
      <c r="AX1038" s="815"/>
      <c r="AY1038" s="815"/>
      <c r="AZ1038" s="815"/>
      <c r="BA1038" s="815"/>
      <c r="BB1038" s="815"/>
      <c r="BC1038" s="815"/>
      <c r="BD1038" s="815"/>
      <c r="BE1038" s="815"/>
      <c r="BF1038" s="815"/>
      <c r="BG1038" s="815"/>
      <c r="BH1038" s="815"/>
      <c r="BI1038" s="815"/>
      <c r="BJ1038" s="815"/>
      <c r="BK1038" s="815"/>
      <c r="BL1038" s="815"/>
      <c r="BM1038" s="815"/>
      <c r="BN1038" s="815"/>
      <c r="BO1038" s="815"/>
      <c r="BP1038" s="815"/>
      <c r="BQ1038" s="815"/>
      <c r="BR1038" s="815"/>
      <c r="BS1038" s="815"/>
      <c r="BT1038" s="815"/>
      <c r="BU1038" s="815"/>
      <c r="BV1038" s="815"/>
      <c r="BW1038" s="815"/>
      <c r="BX1038" s="815"/>
      <c r="BY1038" s="815"/>
      <c r="BZ1038" s="815"/>
      <c r="CA1038" s="815"/>
      <c r="CB1038" s="815"/>
      <c r="CC1038" s="815"/>
      <c r="CD1038" s="815"/>
      <c r="CE1038" s="815"/>
      <c r="CF1038" s="815"/>
      <c r="CG1038" s="815"/>
      <c r="CH1038" s="815"/>
      <c r="CI1038" s="815"/>
      <c r="CJ1038" s="815"/>
      <c r="CK1038" s="815"/>
      <c r="CL1038" s="815"/>
      <c r="CM1038" s="815"/>
      <c r="CN1038" s="815"/>
      <c r="CO1038" s="815"/>
      <c r="CP1038" s="815"/>
      <c r="CQ1038" s="815"/>
      <c r="CR1038" s="815"/>
      <c r="CS1038" s="815"/>
      <c r="CT1038" s="815"/>
      <c r="CU1038" s="815"/>
      <c r="CV1038" s="815"/>
      <c r="CW1038" s="815"/>
      <c r="CX1038" s="815"/>
      <c r="CY1038" s="815"/>
      <c r="CZ1038" s="815"/>
      <c r="DA1038" s="815"/>
      <c r="DB1038" s="815"/>
      <c r="DC1038" s="815"/>
      <c r="DD1038" s="815"/>
      <c r="DE1038" s="815"/>
      <c r="DF1038" s="815"/>
      <c r="DG1038" s="815"/>
      <c r="DH1038" s="815"/>
      <c r="DI1038" s="815"/>
      <c r="DJ1038" s="815"/>
      <c r="DK1038" s="815"/>
      <c r="DL1038" s="815"/>
      <c r="DM1038" s="815"/>
      <c r="DN1038" s="815"/>
      <c r="DO1038" s="815"/>
      <c r="DP1038" s="815"/>
      <c r="DQ1038" s="815"/>
      <c r="DR1038" s="815"/>
      <c r="DS1038" s="815"/>
      <c r="DT1038" s="815"/>
      <c r="DU1038" s="815"/>
      <c r="DV1038" s="815"/>
      <c r="DW1038" s="815"/>
      <c r="DX1038" s="815"/>
      <c r="DY1038" s="815"/>
      <c r="DZ1038" s="815"/>
      <c r="EA1038" s="815"/>
      <c r="EB1038" s="815"/>
      <c r="EC1038" s="815"/>
      <c r="ED1038" s="815"/>
      <c r="EE1038" s="815"/>
      <c r="EF1038" s="815"/>
      <c r="EG1038" s="815"/>
      <c r="EH1038" s="815"/>
      <c r="EI1038" s="815"/>
      <c r="EJ1038" s="815"/>
      <c r="EK1038" s="815"/>
      <c r="EL1038" s="815"/>
      <c r="EM1038" s="815"/>
      <c r="EN1038" s="815"/>
      <c r="EO1038" s="815"/>
      <c r="EP1038" s="815"/>
      <c r="EQ1038" s="815"/>
      <c r="ER1038" s="815"/>
      <c r="ES1038" s="815"/>
      <c r="ET1038" s="815"/>
      <c r="EU1038" s="815"/>
      <c r="EV1038" s="815"/>
      <c r="EW1038" s="815"/>
      <c r="EX1038" s="815"/>
      <c r="EY1038" s="815"/>
      <c r="EZ1038" s="815"/>
      <c r="FA1038" s="815"/>
      <c r="FB1038" s="815"/>
      <c r="FC1038" s="815"/>
      <c r="FD1038" s="815"/>
      <c r="FE1038" s="815"/>
      <c r="FF1038" s="815"/>
      <c r="FG1038" s="815"/>
      <c r="FH1038" s="815"/>
      <c r="FI1038" s="815"/>
      <c r="FJ1038" s="815"/>
      <c r="FK1038" s="815"/>
      <c r="FL1038" s="815"/>
      <c r="FM1038" s="815"/>
      <c r="FN1038" s="815"/>
    </row>
    <row r="1039" spans="1:170" s="200" customFormat="1" ht="15" hidden="1" customHeight="1">
      <c r="A1039" s="901" t="s">
        <v>73</v>
      </c>
      <c r="B1039" s="885" t="s">
        <v>706</v>
      </c>
      <c r="C1039" s="886" t="e">
        <f>ROUND((Q1039-R1039)/H1039/12,0)</f>
        <v>#DIV/0!</v>
      </c>
      <c r="D1039" s="886" t="e">
        <f>ROUND(R1039/F1039/12,0)</f>
        <v>#DIV/0!</v>
      </c>
      <c r="E1039" s="887">
        <f>E1043+E1047+E1051+E1055+E1059+E1063+E1067</f>
        <v>0</v>
      </c>
      <c r="F1039" s="886">
        <f>F1043+F1047+F1051+F1055+F1059+F1063+F1067</f>
        <v>0</v>
      </c>
      <c r="G1039" s="886">
        <f>G1043+G1047+G1051+G1055+G1059+G1063+G1067</f>
        <v>0</v>
      </c>
      <c r="H1039" s="888">
        <f>E1039+G1039</f>
        <v>0</v>
      </c>
      <c r="I1039" s="889">
        <f>I1043+I1047+I1051+I1055+I1059+I1063+I1067</f>
        <v>0</v>
      </c>
      <c r="J1039" s="886">
        <f t="shared" ref="J1039:J1040" si="336">J1043+J1047+J1051+J1055+J1059+J1063+J1067</f>
        <v>0</v>
      </c>
      <c r="K1039" s="886" t="s">
        <v>706</v>
      </c>
      <c r="L1039" s="886">
        <f>I1039</f>
        <v>0</v>
      </c>
      <c r="M1039" s="886">
        <f>M1043+M1047+M1051+M1055+M1059+M1063+M1067</f>
        <v>0</v>
      </c>
      <c r="N1039" s="886">
        <f t="shared" ref="N1039:N1040" si="337">N1043+N1047+N1051+N1055+N1059+N1063+N1067</f>
        <v>0</v>
      </c>
      <c r="O1039" s="886" t="s">
        <v>706</v>
      </c>
      <c r="P1039" s="886">
        <f>M1039</f>
        <v>0</v>
      </c>
      <c r="Q1039" s="886">
        <f>I1039+M1039</f>
        <v>0</v>
      </c>
      <c r="R1039" s="886">
        <f>J1039+N1039</f>
        <v>0</v>
      </c>
      <c r="S1039" s="886" t="s">
        <v>706</v>
      </c>
      <c r="T1039" s="888">
        <f>Q1039</f>
        <v>0</v>
      </c>
      <c r="U1039" s="815"/>
      <c r="V1039" s="815"/>
      <c r="W1039" s="815"/>
      <c r="X1039" s="815"/>
      <c r="Y1039" s="815"/>
      <c r="Z1039" s="815"/>
      <c r="AA1039" s="815"/>
      <c r="AB1039" s="815"/>
      <c r="AC1039" s="815"/>
      <c r="AD1039" s="815"/>
      <c r="AE1039" s="815"/>
      <c r="AF1039" s="815"/>
      <c r="AG1039" s="815"/>
      <c r="AH1039" s="815"/>
      <c r="AI1039" s="815"/>
      <c r="AJ1039" s="815"/>
      <c r="AK1039" s="815"/>
      <c r="AL1039" s="815"/>
      <c r="AM1039" s="815"/>
      <c r="AN1039" s="815"/>
      <c r="AO1039" s="815"/>
      <c r="AP1039" s="815"/>
      <c r="AQ1039" s="815"/>
      <c r="AR1039" s="815"/>
      <c r="AS1039" s="815"/>
      <c r="AT1039" s="815"/>
      <c r="AU1039" s="815"/>
      <c r="AV1039" s="815"/>
      <c r="AW1039" s="815"/>
      <c r="AX1039" s="815"/>
      <c r="AY1039" s="815"/>
      <c r="AZ1039" s="815"/>
      <c r="BA1039" s="815"/>
      <c r="BB1039" s="815"/>
      <c r="BC1039" s="815"/>
      <c r="BD1039" s="815"/>
      <c r="BE1039" s="815"/>
      <c r="BF1039" s="815"/>
      <c r="BG1039" s="815"/>
      <c r="BH1039" s="815"/>
      <c r="BI1039" s="815"/>
      <c r="BJ1039" s="815"/>
      <c r="BK1039" s="815"/>
      <c r="BL1039" s="815"/>
      <c r="BM1039" s="815"/>
      <c r="BN1039" s="815"/>
      <c r="BO1039" s="815"/>
      <c r="BP1039" s="815"/>
      <c r="BQ1039" s="815"/>
      <c r="BR1039" s="815"/>
      <c r="BS1039" s="815"/>
      <c r="BT1039" s="815"/>
      <c r="BU1039" s="815"/>
      <c r="BV1039" s="815"/>
      <c r="BW1039" s="815"/>
      <c r="BX1039" s="815"/>
      <c r="BY1039" s="815"/>
      <c r="BZ1039" s="815"/>
      <c r="CA1039" s="815"/>
      <c r="CB1039" s="815"/>
      <c r="CC1039" s="815"/>
      <c r="CD1039" s="815"/>
      <c r="CE1039" s="815"/>
      <c r="CF1039" s="815"/>
      <c r="CG1039" s="815"/>
      <c r="CH1039" s="815"/>
      <c r="CI1039" s="815"/>
      <c r="CJ1039" s="815"/>
      <c r="CK1039" s="815"/>
      <c r="CL1039" s="815"/>
      <c r="CM1039" s="815"/>
      <c r="CN1039" s="815"/>
      <c r="CO1039" s="815"/>
      <c r="CP1039" s="815"/>
      <c r="CQ1039" s="815"/>
      <c r="CR1039" s="815"/>
      <c r="CS1039" s="815"/>
      <c r="CT1039" s="815"/>
      <c r="CU1039" s="815"/>
      <c r="CV1039" s="815"/>
      <c r="CW1039" s="815"/>
      <c r="CX1039" s="815"/>
      <c r="CY1039" s="815"/>
      <c r="CZ1039" s="815"/>
      <c r="DA1039" s="815"/>
      <c r="DB1039" s="815"/>
      <c r="DC1039" s="815"/>
      <c r="DD1039" s="815"/>
      <c r="DE1039" s="815"/>
      <c r="DF1039" s="815"/>
      <c r="DG1039" s="815"/>
      <c r="DH1039" s="815"/>
      <c r="DI1039" s="815"/>
      <c r="DJ1039" s="815"/>
      <c r="DK1039" s="815"/>
      <c r="DL1039" s="815"/>
      <c r="DM1039" s="815"/>
      <c r="DN1039" s="815"/>
      <c r="DO1039" s="815"/>
      <c r="DP1039" s="815"/>
      <c r="DQ1039" s="815"/>
      <c r="DR1039" s="815"/>
      <c r="DS1039" s="815"/>
      <c r="DT1039" s="815"/>
      <c r="DU1039" s="815"/>
      <c r="DV1039" s="815"/>
      <c r="DW1039" s="815"/>
      <c r="DX1039" s="815"/>
      <c r="DY1039" s="815"/>
      <c r="DZ1039" s="815"/>
      <c r="EA1039" s="815"/>
      <c r="EB1039" s="815"/>
      <c r="EC1039" s="815"/>
      <c r="ED1039" s="815"/>
      <c r="EE1039" s="815"/>
      <c r="EF1039" s="815"/>
      <c r="EG1039" s="815"/>
      <c r="EH1039" s="815"/>
      <c r="EI1039" s="815"/>
      <c r="EJ1039" s="815"/>
      <c r="EK1039" s="815"/>
      <c r="EL1039" s="815"/>
      <c r="EM1039" s="815"/>
      <c r="EN1039" s="815"/>
      <c r="EO1039" s="815"/>
      <c r="EP1039" s="815"/>
      <c r="EQ1039" s="815"/>
      <c r="ER1039" s="815"/>
      <c r="ES1039" s="815"/>
      <c r="ET1039" s="815"/>
      <c r="EU1039" s="815"/>
      <c r="EV1039" s="815"/>
      <c r="EW1039" s="815"/>
      <c r="EX1039" s="815"/>
      <c r="EY1039" s="815"/>
      <c r="EZ1039" s="815"/>
      <c r="FA1039" s="815"/>
      <c r="FB1039" s="815"/>
      <c r="FC1039" s="815"/>
      <c r="FD1039" s="815"/>
      <c r="FE1039" s="815"/>
      <c r="FF1039" s="815"/>
      <c r="FG1039" s="815"/>
      <c r="FH1039" s="815"/>
      <c r="FI1039" s="815"/>
      <c r="FJ1039" s="815"/>
      <c r="FK1039" s="815"/>
      <c r="FL1039" s="815"/>
      <c r="FM1039" s="815"/>
      <c r="FN1039" s="815"/>
    </row>
    <row r="1040" spans="1:170" s="200" customFormat="1" ht="15" hidden="1" customHeight="1">
      <c r="A1040" s="901" t="s">
        <v>74</v>
      </c>
      <c r="B1040" s="885" t="s">
        <v>706</v>
      </c>
      <c r="C1040" s="886" t="e">
        <f>ROUND((Q1040-R1040)/H1040/12,0)</f>
        <v>#DIV/0!</v>
      </c>
      <c r="D1040" s="886" t="e">
        <f>ROUND(R1040/F1040/12,0)</f>
        <v>#DIV/0!</v>
      </c>
      <c r="E1040" s="887">
        <f>E1044+E1048+E1052+E1056+E1060+E1064+E1068</f>
        <v>0</v>
      </c>
      <c r="F1040" s="886">
        <f t="shared" ref="F1040:G1040" si="338">F1044+F1048+F1052+F1056+F1060+F1064+F1068</f>
        <v>0</v>
      </c>
      <c r="G1040" s="886">
        <f t="shared" si="338"/>
        <v>0</v>
      </c>
      <c r="H1040" s="888">
        <f>E1040+G1040</f>
        <v>0</v>
      </c>
      <c r="I1040" s="889">
        <f>I1044+I1048+I1052+I1056+I1060+I1064+I1068</f>
        <v>0</v>
      </c>
      <c r="J1040" s="886">
        <f t="shared" si="336"/>
        <v>0</v>
      </c>
      <c r="K1040" s="886" t="s">
        <v>706</v>
      </c>
      <c r="L1040" s="886">
        <f>I1040</f>
        <v>0</v>
      </c>
      <c r="M1040" s="886">
        <f>M1044+M1048+M1052+M1056+M1060+M1064+M1068</f>
        <v>0</v>
      </c>
      <c r="N1040" s="886">
        <f t="shared" si="337"/>
        <v>0</v>
      </c>
      <c r="O1040" s="886" t="s">
        <v>706</v>
      </c>
      <c r="P1040" s="886">
        <f>M1040</f>
        <v>0</v>
      </c>
      <c r="Q1040" s="886">
        <f>I1040+M1040</f>
        <v>0</v>
      </c>
      <c r="R1040" s="886">
        <f>J1040+N1040</f>
        <v>0</v>
      </c>
      <c r="S1040" s="886" t="s">
        <v>706</v>
      </c>
      <c r="T1040" s="888">
        <f>Q1040</f>
        <v>0</v>
      </c>
      <c r="U1040" s="815"/>
      <c r="V1040" s="815"/>
      <c r="W1040" s="815"/>
      <c r="X1040" s="815"/>
      <c r="Y1040" s="815"/>
      <c r="Z1040" s="815"/>
      <c r="AA1040" s="815"/>
      <c r="AB1040" s="815"/>
      <c r="AC1040" s="815"/>
      <c r="AD1040" s="815"/>
      <c r="AE1040" s="815"/>
      <c r="AF1040" s="815"/>
      <c r="AG1040" s="815"/>
      <c r="AH1040" s="815"/>
      <c r="AI1040" s="815"/>
      <c r="AJ1040" s="815"/>
      <c r="AK1040" s="815"/>
      <c r="AL1040" s="815"/>
      <c r="AM1040" s="815"/>
      <c r="AN1040" s="815"/>
      <c r="AO1040" s="815"/>
      <c r="AP1040" s="815"/>
      <c r="AQ1040" s="815"/>
      <c r="AR1040" s="815"/>
      <c r="AS1040" s="815"/>
      <c r="AT1040" s="815"/>
      <c r="AU1040" s="815"/>
      <c r="AV1040" s="815"/>
      <c r="AW1040" s="815"/>
      <c r="AX1040" s="815"/>
      <c r="AY1040" s="815"/>
      <c r="AZ1040" s="815"/>
      <c r="BA1040" s="815"/>
      <c r="BB1040" s="815"/>
      <c r="BC1040" s="815"/>
      <c r="BD1040" s="815"/>
      <c r="BE1040" s="815"/>
      <c r="BF1040" s="815"/>
      <c r="BG1040" s="815"/>
      <c r="BH1040" s="815"/>
      <c r="BI1040" s="815"/>
      <c r="BJ1040" s="815"/>
      <c r="BK1040" s="815"/>
      <c r="BL1040" s="815"/>
      <c r="BM1040" s="815"/>
      <c r="BN1040" s="815"/>
      <c r="BO1040" s="815"/>
      <c r="BP1040" s="815"/>
      <c r="BQ1040" s="815"/>
      <c r="BR1040" s="815"/>
      <c r="BS1040" s="815"/>
      <c r="BT1040" s="815"/>
      <c r="BU1040" s="815"/>
      <c r="BV1040" s="815"/>
      <c r="BW1040" s="815"/>
      <c r="BX1040" s="815"/>
      <c r="BY1040" s="815"/>
      <c r="BZ1040" s="815"/>
      <c r="CA1040" s="815"/>
      <c r="CB1040" s="815"/>
      <c r="CC1040" s="815"/>
      <c r="CD1040" s="815"/>
      <c r="CE1040" s="815"/>
      <c r="CF1040" s="815"/>
      <c r="CG1040" s="815"/>
      <c r="CH1040" s="815"/>
      <c r="CI1040" s="815"/>
      <c r="CJ1040" s="815"/>
      <c r="CK1040" s="815"/>
      <c r="CL1040" s="815"/>
      <c r="CM1040" s="815"/>
      <c r="CN1040" s="815"/>
      <c r="CO1040" s="815"/>
      <c r="CP1040" s="815"/>
      <c r="CQ1040" s="815"/>
      <c r="CR1040" s="815"/>
      <c r="CS1040" s="815"/>
      <c r="CT1040" s="815"/>
      <c r="CU1040" s="815"/>
      <c r="CV1040" s="815"/>
      <c r="CW1040" s="815"/>
      <c r="CX1040" s="815"/>
      <c r="CY1040" s="815"/>
      <c r="CZ1040" s="815"/>
      <c r="DA1040" s="815"/>
      <c r="DB1040" s="815"/>
      <c r="DC1040" s="815"/>
      <c r="DD1040" s="815"/>
      <c r="DE1040" s="815"/>
      <c r="DF1040" s="815"/>
      <c r="DG1040" s="815"/>
      <c r="DH1040" s="815"/>
      <c r="DI1040" s="815"/>
      <c r="DJ1040" s="815"/>
      <c r="DK1040" s="815"/>
      <c r="DL1040" s="815"/>
      <c r="DM1040" s="815"/>
      <c r="DN1040" s="815"/>
      <c r="DO1040" s="815"/>
      <c r="DP1040" s="815"/>
      <c r="DQ1040" s="815"/>
      <c r="DR1040" s="815"/>
      <c r="DS1040" s="815"/>
      <c r="DT1040" s="815"/>
      <c r="DU1040" s="815"/>
      <c r="DV1040" s="815"/>
      <c r="DW1040" s="815"/>
      <c r="DX1040" s="815"/>
      <c r="DY1040" s="815"/>
      <c r="DZ1040" s="815"/>
      <c r="EA1040" s="815"/>
      <c r="EB1040" s="815"/>
      <c r="EC1040" s="815"/>
      <c r="ED1040" s="815"/>
      <c r="EE1040" s="815"/>
      <c r="EF1040" s="815"/>
      <c r="EG1040" s="815"/>
      <c r="EH1040" s="815"/>
      <c r="EI1040" s="815"/>
      <c r="EJ1040" s="815"/>
      <c r="EK1040" s="815"/>
      <c r="EL1040" s="815"/>
      <c r="EM1040" s="815"/>
      <c r="EN1040" s="815"/>
      <c r="EO1040" s="815"/>
      <c r="EP1040" s="815"/>
      <c r="EQ1040" s="815"/>
      <c r="ER1040" s="815"/>
      <c r="ES1040" s="815"/>
      <c r="ET1040" s="815"/>
      <c r="EU1040" s="815"/>
      <c r="EV1040" s="815"/>
      <c r="EW1040" s="815"/>
      <c r="EX1040" s="815"/>
      <c r="EY1040" s="815"/>
      <c r="EZ1040" s="815"/>
      <c r="FA1040" s="815"/>
      <c r="FB1040" s="815"/>
      <c r="FC1040" s="815"/>
      <c r="FD1040" s="815"/>
      <c r="FE1040" s="815"/>
      <c r="FF1040" s="815"/>
      <c r="FG1040" s="815"/>
      <c r="FH1040" s="815"/>
      <c r="FI1040" s="815"/>
      <c r="FJ1040" s="815"/>
      <c r="FK1040" s="815"/>
      <c r="FL1040" s="815"/>
      <c r="FM1040" s="815"/>
      <c r="FN1040" s="815"/>
    </row>
    <row r="1041" spans="1:170" s="200" customFormat="1" ht="15" hidden="1" customHeight="1">
      <c r="A1041" s="901" t="s">
        <v>75</v>
      </c>
      <c r="B1041" s="885" t="s">
        <v>706</v>
      </c>
      <c r="C1041" s="886" t="s">
        <v>706</v>
      </c>
      <c r="D1041" s="886" t="s">
        <v>706</v>
      </c>
      <c r="E1041" s="891" t="s">
        <v>706</v>
      </c>
      <c r="F1041" s="892" t="s">
        <v>706</v>
      </c>
      <c r="G1041" s="892" t="s">
        <v>706</v>
      </c>
      <c r="H1041" s="893" t="s">
        <v>706</v>
      </c>
      <c r="I1041" s="889" t="s">
        <v>706</v>
      </c>
      <c r="J1041" s="886" t="s">
        <v>706</v>
      </c>
      <c r="K1041" s="886">
        <f>K1045+K1049+K1053+K1057+K1061+K1065+K1069</f>
        <v>0</v>
      </c>
      <c r="L1041" s="886">
        <f>K1041</f>
        <v>0</v>
      </c>
      <c r="M1041" s="886" t="s">
        <v>706</v>
      </c>
      <c r="N1041" s="886" t="s">
        <v>706</v>
      </c>
      <c r="O1041" s="886">
        <f>O1045+O1049+O1053+O1057+O1061+O1065+O1069</f>
        <v>0</v>
      </c>
      <c r="P1041" s="886">
        <f>O1041</f>
        <v>0</v>
      </c>
      <c r="Q1041" s="886" t="s">
        <v>706</v>
      </c>
      <c r="R1041" s="886" t="s">
        <v>706</v>
      </c>
      <c r="S1041" s="886">
        <f>K1041+O1041</f>
        <v>0</v>
      </c>
      <c r="T1041" s="888">
        <f>S1041</f>
        <v>0</v>
      </c>
      <c r="U1041" s="815"/>
      <c r="V1041" s="815"/>
      <c r="W1041" s="815"/>
      <c r="X1041" s="815"/>
      <c r="Y1041" s="815"/>
      <c r="Z1041" s="815"/>
      <c r="AA1041" s="815"/>
      <c r="AB1041" s="815"/>
      <c r="AC1041" s="815"/>
      <c r="AD1041" s="815"/>
      <c r="AE1041" s="815"/>
      <c r="AF1041" s="815"/>
      <c r="AG1041" s="815"/>
      <c r="AH1041" s="815"/>
      <c r="AI1041" s="815"/>
      <c r="AJ1041" s="815"/>
      <c r="AK1041" s="815"/>
      <c r="AL1041" s="815"/>
      <c r="AM1041" s="815"/>
      <c r="AN1041" s="815"/>
      <c r="AO1041" s="815"/>
      <c r="AP1041" s="815"/>
      <c r="AQ1041" s="815"/>
      <c r="AR1041" s="815"/>
      <c r="AS1041" s="815"/>
      <c r="AT1041" s="815"/>
      <c r="AU1041" s="815"/>
      <c r="AV1041" s="815"/>
      <c r="AW1041" s="815"/>
      <c r="AX1041" s="815"/>
      <c r="AY1041" s="815"/>
      <c r="AZ1041" s="815"/>
      <c r="BA1041" s="815"/>
      <c r="BB1041" s="815"/>
      <c r="BC1041" s="815"/>
      <c r="BD1041" s="815"/>
      <c r="BE1041" s="815"/>
      <c r="BF1041" s="815"/>
      <c r="BG1041" s="815"/>
      <c r="BH1041" s="815"/>
      <c r="BI1041" s="815"/>
      <c r="BJ1041" s="815"/>
      <c r="BK1041" s="815"/>
      <c r="BL1041" s="815"/>
      <c r="BM1041" s="815"/>
      <c r="BN1041" s="815"/>
      <c r="BO1041" s="815"/>
      <c r="BP1041" s="815"/>
      <c r="BQ1041" s="815"/>
      <c r="BR1041" s="815"/>
      <c r="BS1041" s="815"/>
      <c r="BT1041" s="815"/>
      <c r="BU1041" s="815"/>
      <c r="BV1041" s="815"/>
      <c r="BW1041" s="815"/>
      <c r="BX1041" s="815"/>
      <c r="BY1041" s="815"/>
      <c r="BZ1041" s="815"/>
      <c r="CA1041" s="815"/>
      <c r="CB1041" s="815"/>
      <c r="CC1041" s="815"/>
      <c r="CD1041" s="815"/>
      <c r="CE1041" s="815"/>
      <c r="CF1041" s="815"/>
      <c r="CG1041" s="815"/>
      <c r="CH1041" s="815"/>
      <c r="CI1041" s="815"/>
      <c r="CJ1041" s="815"/>
      <c r="CK1041" s="815"/>
      <c r="CL1041" s="815"/>
      <c r="CM1041" s="815"/>
      <c r="CN1041" s="815"/>
      <c r="CO1041" s="815"/>
      <c r="CP1041" s="815"/>
      <c r="CQ1041" s="815"/>
      <c r="CR1041" s="815"/>
      <c r="CS1041" s="815"/>
      <c r="CT1041" s="815"/>
      <c r="CU1041" s="815"/>
      <c r="CV1041" s="815"/>
      <c r="CW1041" s="815"/>
      <c r="CX1041" s="815"/>
      <c r="CY1041" s="815"/>
      <c r="CZ1041" s="815"/>
      <c r="DA1041" s="815"/>
      <c r="DB1041" s="815"/>
      <c r="DC1041" s="815"/>
      <c r="DD1041" s="815"/>
      <c r="DE1041" s="815"/>
      <c r="DF1041" s="815"/>
      <c r="DG1041" s="815"/>
      <c r="DH1041" s="815"/>
      <c r="DI1041" s="815"/>
      <c r="DJ1041" s="815"/>
      <c r="DK1041" s="815"/>
      <c r="DL1041" s="815"/>
      <c r="DM1041" s="815"/>
      <c r="DN1041" s="815"/>
      <c r="DO1041" s="815"/>
      <c r="DP1041" s="815"/>
      <c r="DQ1041" s="815"/>
      <c r="DR1041" s="815"/>
      <c r="DS1041" s="815"/>
      <c r="DT1041" s="815"/>
      <c r="DU1041" s="815"/>
      <c r="DV1041" s="815"/>
      <c r="DW1041" s="815"/>
      <c r="DX1041" s="815"/>
      <c r="DY1041" s="815"/>
      <c r="DZ1041" s="815"/>
      <c r="EA1041" s="815"/>
      <c r="EB1041" s="815"/>
      <c r="EC1041" s="815"/>
      <c r="ED1041" s="815"/>
      <c r="EE1041" s="815"/>
      <c r="EF1041" s="815"/>
      <c r="EG1041" s="815"/>
      <c r="EH1041" s="815"/>
      <c r="EI1041" s="815"/>
      <c r="EJ1041" s="815"/>
      <c r="EK1041" s="815"/>
      <c r="EL1041" s="815"/>
      <c r="EM1041" s="815"/>
      <c r="EN1041" s="815"/>
      <c r="EO1041" s="815"/>
      <c r="EP1041" s="815"/>
      <c r="EQ1041" s="815"/>
      <c r="ER1041" s="815"/>
      <c r="ES1041" s="815"/>
      <c r="ET1041" s="815"/>
      <c r="EU1041" s="815"/>
      <c r="EV1041" s="815"/>
      <c r="EW1041" s="815"/>
      <c r="EX1041" s="815"/>
      <c r="EY1041" s="815"/>
      <c r="EZ1041" s="815"/>
      <c r="FA1041" s="815"/>
      <c r="FB1041" s="815"/>
      <c r="FC1041" s="815"/>
      <c r="FD1041" s="815"/>
      <c r="FE1041" s="815"/>
      <c r="FF1041" s="815"/>
      <c r="FG1041" s="815"/>
      <c r="FH1041" s="815"/>
      <c r="FI1041" s="815"/>
      <c r="FJ1041" s="815"/>
      <c r="FK1041" s="815"/>
      <c r="FL1041" s="815"/>
      <c r="FM1041" s="815"/>
      <c r="FN1041" s="815"/>
    </row>
    <row r="1042" spans="1:170" s="200" customFormat="1" ht="18" hidden="1" customHeight="1">
      <c r="A1042" s="902" t="s">
        <v>708</v>
      </c>
      <c r="B1042" s="903"/>
      <c r="C1042" s="886" t="e">
        <f>ROUND((Q1042-R1042)/H1042/12,0)</f>
        <v>#DIV/0!</v>
      </c>
      <c r="D1042" s="886" t="e">
        <f>ROUND(R1042/F1042/12,0)</f>
        <v>#DIV/0!</v>
      </c>
      <c r="E1042" s="891">
        <f>E1043+E1044</f>
        <v>0</v>
      </c>
      <c r="F1042" s="892">
        <f>F1043+F1044</f>
        <v>0</v>
      </c>
      <c r="G1042" s="892">
        <f>G1043+G1044</f>
        <v>0</v>
      </c>
      <c r="H1042" s="893">
        <f>IF(E1042+G1042=H1043+H1044,E1042+G1042, "CHYBA")</f>
        <v>0</v>
      </c>
      <c r="I1042" s="904">
        <f>I1043+I1044</f>
        <v>0</v>
      </c>
      <c r="J1042" s="905">
        <f>J1043+J1044</f>
        <v>0</v>
      </c>
      <c r="K1042" s="905">
        <f>K1045</f>
        <v>0</v>
      </c>
      <c r="L1042" s="905">
        <f>IF(I1042+K1042=L1043+L1044+L1045,I1042+K1042,"CHYBA")</f>
        <v>0</v>
      </c>
      <c r="M1042" s="886">
        <f>M1043+M1044</f>
        <v>0</v>
      </c>
      <c r="N1042" s="886">
        <f>N1043+N1044</f>
        <v>0</v>
      </c>
      <c r="O1042" s="886">
        <f>O1045</f>
        <v>0</v>
      </c>
      <c r="P1042" s="886">
        <f>IF(M1042+O1042=P1043+P1044+P1045,M1042+O1042,"CHYBA")</f>
        <v>0</v>
      </c>
      <c r="Q1042" s="886">
        <f>Q1043+Q1044</f>
        <v>0</v>
      </c>
      <c r="R1042" s="886">
        <f>R1043+R1044</f>
        <v>0</v>
      </c>
      <c r="S1042" s="886">
        <f>S1045</f>
        <v>0</v>
      </c>
      <c r="T1042" s="888">
        <f>IF(Q1042+S1042=T1043+T1044+T1045,Q1042+S1042,"CHYBA")</f>
        <v>0</v>
      </c>
      <c r="U1042" s="815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 s="815"/>
      <c r="AV1042" s="815"/>
      <c r="AW1042" s="815"/>
      <c r="AX1042" s="815"/>
      <c r="AY1042" s="815"/>
      <c r="AZ1042" s="815"/>
      <c r="BA1042" s="815"/>
      <c r="BB1042" s="815"/>
      <c r="BC1042" s="815"/>
      <c r="BD1042" s="815"/>
      <c r="BE1042" s="815"/>
      <c r="BF1042" s="815"/>
      <c r="BG1042" s="815"/>
      <c r="BH1042" s="815"/>
      <c r="BI1042" s="815"/>
      <c r="BJ1042" s="815"/>
      <c r="BK1042" s="815"/>
      <c r="BL1042" s="815"/>
      <c r="BM1042" s="815"/>
      <c r="BN1042" s="815"/>
      <c r="BO1042" s="815"/>
      <c r="BP1042" s="815"/>
      <c r="BQ1042" s="815"/>
      <c r="BR1042" s="815"/>
      <c r="BS1042" s="815"/>
      <c r="BT1042" s="815"/>
      <c r="BU1042" s="815"/>
      <c r="BV1042" s="815"/>
      <c r="BW1042" s="815"/>
      <c r="BX1042" s="815"/>
      <c r="BY1042" s="815"/>
      <c r="BZ1042" s="815"/>
      <c r="CA1042" s="815"/>
      <c r="CB1042" s="815"/>
      <c r="CC1042" s="815"/>
      <c r="CD1042" s="815"/>
      <c r="CE1042" s="815"/>
      <c r="CF1042" s="815"/>
      <c r="CG1042" s="815"/>
      <c r="CH1042" s="815"/>
      <c r="CI1042" s="815"/>
      <c r="CJ1042" s="815"/>
      <c r="CK1042" s="815"/>
      <c r="CL1042" s="815"/>
      <c r="CM1042" s="815"/>
      <c r="CN1042" s="815"/>
      <c r="CO1042" s="815"/>
      <c r="CP1042" s="815"/>
      <c r="CQ1042" s="815"/>
      <c r="CR1042" s="815"/>
      <c r="CS1042" s="815"/>
      <c r="CT1042" s="815"/>
      <c r="CU1042" s="815"/>
      <c r="CV1042" s="815"/>
      <c r="CW1042" s="815"/>
      <c r="CX1042" s="815"/>
      <c r="CY1042" s="815"/>
      <c r="CZ1042" s="815"/>
      <c r="DA1042" s="815"/>
      <c r="DB1042" s="815"/>
      <c r="DC1042" s="815"/>
      <c r="DD1042" s="815"/>
      <c r="DE1042" s="815"/>
      <c r="DF1042" s="815"/>
      <c r="DG1042" s="815"/>
      <c r="DH1042" s="815"/>
      <c r="DI1042" s="815"/>
      <c r="DJ1042" s="815"/>
      <c r="DK1042" s="815"/>
      <c r="DL1042" s="815"/>
      <c r="DM1042" s="815"/>
      <c r="DN1042" s="815"/>
      <c r="DO1042" s="815"/>
      <c r="DP1042" s="815"/>
      <c r="DQ1042" s="815"/>
      <c r="DR1042" s="815"/>
      <c r="DS1042" s="815"/>
      <c r="DT1042" s="815"/>
      <c r="DU1042" s="815"/>
      <c r="DV1042" s="815"/>
      <c r="DW1042" s="815"/>
      <c r="DX1042" s="815"/>
      <c r="DY1042" s="815"/>
      <c r="DZ1042" s="815"/>
      <c r="EA1042" s="815"/>
      <c r="EB1042" s="815"/>
      <c r="EC1042" s="815"/>
      <c r="ED1042" s="815"/>
      <c r="EE1042" s="815"/>
      <c r="EF1042" s="815"/>
      <c r="EG1042" s="815"/>
      <c r="EH1042" s="815"/>
      <c r="EI1042" s="815"/>
      <c r="EJ1042" s="815"/>
      <c r="EK1042" s="815"/>
      <c r="EL1042" s="815"/>
      <c r="EM1042" s="815"/>
      <c r="EN1042" s="815"/>
      <c r="EO1042" s="815"/>
      <c r="EP1042" s="815"/>
      <c r="EQ1042" s="815"/>
      <c r="ER1042" s="815"/>
      <c r="ES1042" s="815"/>
      <c r="ET1042" s="815"/>
      <c r="EU1042" s="815"/>
      <c r="EV1042" s="815"/>
      <c r="EW1042" s="815"/>
      <c r="EX1042" s="815"/>
      <c r="EY1042" s="815"/>
      <c r="EZ1042" s="815"/>
      <c r="FA1042" s="815"/>
      <c r="FB1042" s="815"/>
      <c r="FC1042" s="815"/>
      <c r="FD1042" s="815"/>
      <c r="FE1042" s="815"/>
      <c r="FF1042" s="815"/>
      <c r="FG1042" s="815"/>
      <c r="FH1042" s="815"/>
      <c r="FI1042" s="815"/>
      <c r="FJ1042" s="815"/>
      <c r="FK1042" s="815"/>
      <c r="FL1042" s="815"/>
      <c r="FM1042" s="815"/>
      <c r="FN1042" s="815"/>
    </row>
    <row r="1043" spans="1:170" s="200" customFormat="1" ht="15" hidden="1" customHeight="1">
      <c r="A1043" s="901" t="s">
        <v>73</v>
      </c>
      <c r="B1043" s="885" t="s">
        <v>706</v>
      </c>
      <c r="C1043" s="886" t="e">
        <f>ROUND((Q1043-R1043)/H1043/12,0)</f>
        <v>#DIV/0!</v>
      </c>
      <c r="D1043" s="886" t="e">
        <f>ROUND(R1043/F1043/12,0)</f>
        <v>#DIV/0!</v>
      </c>
      <c r="E1043" s="906"/>
      <c r="F1043" s="907"/>
      <c r="G1043" s="907"/>
      <c r="H1043" s="888">
        <f>E1043+G1043</f>
        <v>0</v>
      </c>
      <c r="I1043" s="908"/>
      <c r="J1043" s="909"/>
      <c r="K1043" s="905" t="s">
        <v>706</v>
      </c>
      <c r="L1043" s="905">
        <f>I1043</f>
        <v>0</v>
      </c>
      <c r="M1043" s="909"/>
      <c r="N1043" s="909"/>
      <c r="O1043" s="886" t="s">
        <v>706</v>
      </c>
      <c r="P1043" s="886">
        <f>M1043</f>
        <v>0</v>
      </c>
      <c r="Q1043" s="886">
        <f>I1043+M1043</f>
        <v>0</v>
      </c>
      <c r="R1043" s="886">
        <f>J1043+N1043</f>
        <v>0</v>
      </c>
      <c r="S1043" s="886" t="s">
        <v>706</v>
      </c>
      <c r="T1043" s="888">
        <f>Q1043</f>
        <v>0</v>
      </c>
      <c r="U1043" s="815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 s="815"/>
      <c r="AV1043" s="815"/>
      <c r="AW1043" s="815"/>
      <c r="AX1043" s="815"/>
      <c r="AY1043" s="815"/>
      <c r="AZ1043" s="815"/>
      <c r="BA1043" s="815"/>
      <c r="BB1043" s="815"/>
      <c r="BC1043" s="815"/>
      <c r="BD1043" s="815"/>
      <c r="BE1043" s="815"/>
      <c r="BF1043" s="815"/>
      <c r="BG1043" s="815"/>
      <c r="BH1043" s="815"/>
      <c r="BI1043" s="815"/>
      <c r="BJ1043" s="815"/>
      <c r="BK1043" s="815"/>
      <c r="BL1043" s="815"/>
      <c r="BM1043" s="815"/>
      <c r="BN1043" s="815"/>
      <c r="BO1043" s="815"/>
      <c r="BP1043" s="815"/>
      <c r="BQ1043" s="815"/>
      <c r="BR1043" s="815"/>
      <c r="BS1043" s="815"/>
      <c r="BT1043" s="815"/>
      <c r="BU1043" s="815"/>
      <c r="BV1043" s="815"/>
      <c r="BW1043" s="815"/>
      <c r="BX1043" s="815"/>
      <c r="BY1043" s="815"/>
      <c r="BZ1043" s="815"/>
      <c r="CA1043" s="815"/>
      <c r="CB1043" s="815"/>
      <c r="CC1043" s="815"/>
      <c r="CD1043" s="815"/>
      <c r="CE1043" s="815"/>
      <c r="CF1043" s="815"/>
      <c r="CG1043" s="815"/>
      <c r="CH1043" s="815"/>
      <c r="CI1043" s="815"/>
      <c r="CJ1043" s="815"/>
      <c r="CK1043" s="815"/>
      <c r="CL1043" s="815"/>
      <c r="CM1043" s="815"/>
      <c r="CN1043" s="815"/>
      <c r="CO1043" s="815"/>
      <c r="CP1043" s="815"/>
      <c r="CQ1043" s="815"/>
      <c r="CR1043" s="815"/>
      <c r="CS1043" s="815"/>
      <c r="CT1043" s="815"/>
      <c r="CU1043" s="815"/>
      <c r="CV1043" s="815"/>
      <c r="CW1043" s="815"/>
      <c r="CX1043" s="815"/>
      <c r="CY1043" s="815"/>
      <c r="CZ1043" s="815"/>
      <c r="DA1043" s="815"/>
      <c r="DB1043" s="815"/>
      <c r="DC1043" s="815"/>
      <c r="DD1043" s="815"/>
      <c r="DE1043" s="815"/>
      <c r="DF1043" s="815"/>
      <c r="DG1043" s="815"/>
      <c r="DH1043" s="815"/>
      <c r="DI1043" s="815"/>
      <c r="DJ1043" s="815"/>
      <c r="DK1043" s="815"/>
      <c r="DL1043" s="815"/>
      <c r="DM1043" s="815"/>
      <c r="DN1043" s="815"/>
      <c r="DO1043" s="815"/>
      <c r="DP1043" s="815"/>
      <c r="DQ1043" s="815"/>
      <c r="DR1043" s="815"/>
      <c r="DS1043" s="815"/>
      <c r="DT1043" s="815"/>
      <c r="DU1043" s="815"/>
      <c r="DV1043" s="815"/>
      <c r="DW1043" s="815"/>
      <c r="DX1043" s="815"/>
      <c r="DY1043" s="815"/>
      <c r="DZ1043" s="815"/>
      <c r="EA1043" s="815"/>
      <c r="EB1043" s="815"/>
      <c r="EC1043" s="815"/>
      <c r="ED1043" s="815"/>
      <c r="EE1043" s="815"/>
      <c r="EF1043" s="815"/>
      <c r="EG1043" s="815"/>
      <c r="EH1043" s="815"/>
      <c r="EI1043" s="815"/>
      <c r="EJ1043" s="815"/>
      <c r="EK1043" s="815"/>
      <c r="EL1043" s="815"/>
      <c r="EM1043" s="815"/>
      <c r="EN1043" s="815"/>
      <c r="EO1043" s="815"/>
      <c r="EP1043" s="815"/>
      <c r="EQ1043" s="815"/>
      <c r="ER1043" s="815"/>
      <c r="ES1043" s="815"/>
      <c r="ET1043" s="815"/>
      <c r="EU1043" s="815"/>
      <c r="EV1043" s="815"/>
      <c r="EW1043" s="815"/>
      <c r="EX1043" s="815"/>
      <c r="EY1043" s="815"/>
      <c r="EZ1043" s="815"/>
      <c r="FA1043" s="815"/>
      <c r="FB1043" s="815"/>
      <c r="FC1043" s="815"/>
      <c r="FD1043" s="815"/>
      <c r="FE1043" s="815"/>
      <c r="FF1043" s="815"/>
      <c r="FG1043" s="815"/>
      <c r="FH1043" s="815"/>
      <c r="FI1043" s="815"/>
      <c r="FJ1043" s="815"/>
      <c r="FK1043" s="815"/>
      <c r="FL1043" s="815"/>
      <c r="FM1043" s="815"/>
      <c r="FN1043" s="815"/>
    </row>
    <row r="1044" spans="1:170" s="200" customFormat="1" ht="15" hidden="1" customHeight="1">
      <c r="A1044" s="901" t="s">
        <v>74</v>
      </c>
      <c r="B1044" s="885" t="s">
        <v>706</v>
      </c>
      <c r="C1044" s="886" t="e">
        <f>ROUND((Q1044-R1044)/H1044/12,0)</f>
        <v>#DIV/0!</v>
      </c>
      <c r="D1044" s="886" t="e">
        <f>ROUND(R1044/F1044/12,0)</f>
        <v>#DIV/0!</v>
      </c>
      <c r="E1044" s="906"/>
      <c r="F1044" s="907"/>
      <c r="G1044" s="907"/>
      <c r="H1044" s="888">
        <f>E1044+G1044</f>
        <v>0</v>
      </c>
      <c r="I1044" s="908"/>
      <c r="J1044" s="909"/>
      <c r="K1044" s="905" t="s">
        <v>706</v>
      </c>
      <c r="L1044" s="905">
        <f>I1044</f>
        <v>0</v>
      </c>
      <c r="M1044" s="909"/>
      <c r="N1044" s="909"/>
      <c r="O1044" s="886" t="s">
        <v>706</v>
      </c>
      <c r="P1044" s="886">
        <f>M1044</f>
        <v>0</v>
      </c>
      <c r="Q1044" s="886">
        <f>I1044+M1044</f>
        <v>0</v>
      </c>
      <c r="R1044" s="886">
        <f>J1044+N1044</f>
        <v>0</v>
      </c>
      <c r="S1044" s="886" t="s">
        <v>706</v>
      </c>
      <c r="T1044" s="888">
        <f>Q1044</f>
        <v>0</v>
      </c>
      <c r="U1044" s="815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 s="815"/>
      <c r="AV1044" s="815"/>
      <c r="AW1044" s="815"/>
      <c r="AX1044" s="815"/>
      <c r="AY1044" s="815"/>
      <c r="AZ1044" s="815"/>
      <c r="BA1044" s="815"/>
      <c r="BB1044" s="815"/>
      <c r="BC1044" s="815"/>
      <c r="BD1044" s="815"/>
      <c r="BE1044" s="815"/>
      <c r="BF1044" s="815"/>
      <c r="BG1044" s="815"/>
      <c r="BH1044" s="815"/>
      <c r="BI1044" s="815"/>
      <c r="BJ1044" s="815"/>
      <c r="BK1044" s="815"/>
      <c r="BL1044" s="815"/>
      <c r="BM1044" s="815"/>
      <c r="BN1044" s="815"/>
      <c r="BO1044" s="815"/>
      <c r="BP1044" s="815"/>
      <c r="BQ1044" s="815"/>
      <c r="BR1044" s="815"/>
      <c r="BS1044" s="815"/>
      <c r="BT1044" s="815"/>
      <c r="BU1044" s="815"/>
      <c r="BV1044" s="815"/>
      <c r="BW1044" s="815"/>
      <c r="BX1044" s="815"/>
      <c r="BY1044" s="815"/>
      <c r="BZ1044" s="815"/>
      <c r="CA1044" s="815"/>
      <c r="CB1044" s="815"/>
      <c r="CC1044" s="815"/>
      <c r="CD1044" s="815"/>
      <c r="CE1044" s="815"/>
      <c r="CF1044" s="815"/>
      <c r="CG1044" s="815"/>
      <c r="CH1044" s="815"/>
      <c r="CI1044" s="815"/>
      <c r="CJ1044" s="815"/>
      <c r="CK1044" s="815"/>
      <c r="CL1044" s="815"/>
      <c r="CM1044" s="815"/>
      <c r="CN1044" s="815"/>
      <c r="CO1044" s="815"/>
      <c r="CP1044" s="815"/>
      <c r="CQ1044" s="815"/>
      <c r="CR1044" s="815"/>
      <c r="CS1044" s="815"/>
      <c r="CT1044" s="815"/>
      <c r="CU1044" s="815"/>
      <c r="CV1044" s="815"/>
      <c r="CW1044" s="815"/>
      <c r="CX1044" s="815"/>
      <c r="CY1044" s="815"/>
      <c r="CZ1044" s="815"/>
      <c r="DA1044" s="815"/>
      <c r="DB1044" s="815"/>
      <c r="DC1044" s="815"/>
      <c r="DD1044" s="815"/>
      <c r="DE1044" s="815"/>
      <c r="DF1044" s="815"/>
      <c r="DG1044" s="815"/>
      <c r="DH1044" s="815"/>
      <c r="DI1044" s="815"/>
      <c r="DJ1044" s="815"/>
      <c r="DK1044" s="815"/>
      <c r="DL1044" s="815"/>
      <c r="DM1044" s="815"/>
      <c r="DN1044" s="815"/>
      <c r="DO1044" s="815"/>
      <c r="DP1044" s="815"/>
      <c r="DQ1044" s="815"/>
      <c r="DR1044" s="815"/>
      <c r="DS1044" s="815"/>
      <c r="DT1044" s="815"/>
      <c r="DU1044" s="815"/>
      <c r="DV1044" s="815"/>
      <c r="DW1044" s="815"/>
      <c r="DX1044" s="815"/>
      <c r="DY1044" s="815"/>
      <c r="DZ1044" s="815"/>
      <c r="EA1044" s="815"/>
      <c r="EB1044" s="815"/>
      <c r="EC1044" s="815"/>
      <c r="ED1044" s="815"/>
      <c r="EE1044" s="815"/>
      <c r="EF1044" s="815"/>
      <c r="EG1044" s="815"/>
      <c r="EH1044" s="815"/>
      <c r="EI1044" s="815"/>
      <c r="EJ1044" s="815"/>
      <c r="EK1044" s="815"/>
      <c r="EL1044" s="815"/>
      <c r="EM1044" s="815"/>
      <c r="EN1044" s="815"/>
      <c r="EO1044" s="815"/>
      <c r="EP1044" s="815"/>
      <c r="EQ1044" s="815"/>
      <c r="ER1044" s="815"/>
      <c r="ES1044" s="815"/>
      <c r="ET1044" s="815"/>
      <c r="EU1044" s="815"/>
      <c r="EV1044" s="815"/>
      <c r="EW1044" s="815"/>
      <c r="EX1044" s="815"/>
      <c r="EY1044" s="815"/>
      <c r="EZ1044" s="815"/>
      <c r="FA1044" s="815"/>
      <c r="FB1044" s="815"/>
      <c r="FC1044" s="815"/>
      <c r="FD1044" s="815"/>
      <c r="FE1044" s="815"/>
      <c r="FF1044" s="815"/>
      <c r="FG1044" s="815"/>
      <c r="FH1044" s="815"/>
      <c r="FI1044" s="815"/>
      <c r="FJ1044" s="815"/>
      <c r="FK1044" s="815"/>
      <c r="FL1044" s="815"/>
      <c r="FM1044" s="815"/>
      <c r="FN1044" s="815"/>
    </row>
    <row r="1045" spans="1:170" s="200" customFormat="1" ht="15" hidden="1" customHeight="1">
      <c r="A1045" s="901" t="s">
        <v>75</v>
      </c>
      <c r="B1045" s="885" t="s">
        <v>706</v>
      </c>
      <c r="C1045" s="886" t="s">
        <v>706</v>
      </c>
      <c r="D1045" s="886" t="s">
        <v>706</v>
      </c>
      <c r="E1045" s="891" t="s">
        <v>706</v>
      </c>
      <c r="F1045" s="892" t="s">
        <v>706</v>
      </c>
      <c r="G1045" s="892" t="s">
        <v>706</v>
      </c>
      <c r="H1045" s="893" t="s">
        <v>706</v>
      </c>
      <c r="I1045" s="889" t="s">
        <v>706</v>
      </c>
      <c r="J1045" s="886" t="s">
        <v>706</v>
      </c>
      <c r="K1045" s="909"/>
      <c r="L1045" s="905">
        <f>K1045</f>
        <v>0</v>
      </c>
      <c r="M1045" s="886" t="s">
        <v>706</v>
      </c>
      <c r="N1045" s="886" t="s">
        <v>706</v>
      </c>
      <c r="O1045" s="909"/>
      <c r="P1045" s="886">
        <f>O1045</f>
        <v>0</v>
      </c>
      <c r="Q1045" s="886" t="s">
        <v>706</v>
      </c>
      <c r="R1045" s="886" t="s">
        <v>706</v>
      </c>
      <c r="S1045" s="886">
        <f>K1045+O1045</f>
        <v>0</v>
      </c>
      <c r="T1045" s="888">
        <f>S1045</f>
        <v>0</v>
      </c>
      <c r="U1045" s="81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 s="815"/>
      <c r="AV1045" s="815"/>
      <c r="AW1045" s="815"/>
      <c r="AX1045" s="815"/>
      <c r="AY1045" s="815"/>
      <c r="AZ1045" s="815"/>
      <c r="BA1045" s="815"/>
      <c r="BB1045" s="815"/>
      <c r="BC1045" s="815"/>
      <c r="BD1045" s="815"/>
      <c r="BE1045" s="815"/>
      <c r="BF1045" s="815"/>
      <c r="BG1045" s="815"/>
      <c r="BH1045" s="815"/>
      <c r="BI1045" s="815"/>
      <c r="BJ1045" s="815"/>
      <c r="BK1045" s="815"/>
      <c r="BL1045" s="815"/>
      <c r="BM1045" s="815"/>
      <c r="BN1045" s="815"/>
      <c r="BO1045" s="815"/>
      <c r="BP1045" s="815"/>
      <c r="BQ1045" s="815"/>
      <c r="BR1045" s="815"/>
      <c r="BS1045" s="815"/>
      <c r="BT1045" s="815"/>
      <c r="BU1045" s="815"/>
      <c r="BV1045" s="815"/>
      <c r="BW1045" s="815"/>
      <c r="BX1045" s="815"/>
      <c r="BY1045" s="815"/>
      <c r="BZ1045" s="815"/>
      <c r="CA1045" s="815"/>
      <c r="CB1045" s="815"/>
      <c r="CC1045" s="815"/>
      <c r="CD1045" s="815"/>
      <c r="CE1045" s="815"/>
      <c r="CF1045" s="815"/>
      <c r="CG1045" s="815"/>
      <c r="CH1045" s="815"/>
      <c r="CI1045" s="815"/>
      <c r="CJ1045" s="815"/>
      <c r="CK1045" s="815"/>
      <c r="CL1045" s="815"/>
      <c r="CM1045" s="815"/>
      <c r="CN1045" s="815"/>
      <c r="CO1045" s="815"/>
      <c r="CP1045" s="815"/>
      <c r="CQ1045" s="815"/>
      <c r="CR1045" s="815"/>
      <c r="CS1045" s="815"/>
      <c r="CT1045" s="815"/>
      <c r="CU1045" s="815"/>
      <c r="CV1045" s="815"/>
      <c r="CW1045" s="815"/>
      <c r="CX1045" s="815"/>
      <c r="CY1045" s="815"/>
      <c r="CZ1045" s="815"/>
      <c r="DA1045" s="815"/>
      <c r="DB1045" s="815"/>
      <c r="DC1045" s="815"/>
      <c r="DD1045" s="815"/>
      <c r="DE1045" s="815"/>
      <c r="DF1045" s="815"/>
      <c r="DG1045" s="815"/>
      <c r="DH1045" s="815"/>
      <c r="DI1045" s="815"/>
      <c r="DJ1045" s="815"/>
      <c r="DK1045" s="815"/>
      <c r="DL1045" s="815"/>
      <c r="DM1045" s="815"/>
      <c r="DN1045" s="815"/>
      <c r="DO1045" s="815"/>
      <c r="DP1045" s="815"/>
      <c r="DQ1045" s="815"/>
      <c r="DR1045" s="815"/>
      <c r="DS1045" s="815"/>
      <c r="DT1045" s="815"/>
      <c r="DU1045" s="815"/>
      <c r="DV1045" s="815"/>
      <c r="DW1045" s="815"/>
      <c r="DX1045" s="815"/>
      <c r="DY1045" s="815"/>
      <c r="DZ1045" s="815"/>
      <c r="EA1045" s="815"/>
      <c r="EB1045" s="815"/>
      <c r="EC1045" s="815"/>
      <c r="ED1045" s="815"/>
      <c r="EE1045" s="815"/>
      <c r="EF1045" s="815"/>
      <c r="EG1045" s="815"/>
      <c r="EH1045" s="815"/>
      <c r="EI1045" s="815"/>
      <c r="EJ1045" s="815"/>
      <c r="EK1045" s="815"/>
      <c r="EL1045" s="815"/>
      <c r="EM1045" s="815"/>
      <c r="EN1045" s="815"/>
      <c r="EO1045" s="815"/>
      <c r="EP1045" s="815"/>
      <c r="EQ1045" s="815"/>
      <c r="ER1045" s="815"/>
      <c r="ES1045" s="815"/>
      <c r="ET1045" s="815"/>
      <c r="EU1045" s="815"/>
      <c r="EV1045" s="815"/>
      <c r="EW1045" s="815"/>
      <c r="EX1045" s="815"/>
      <c r="EY1045" s="815"/>
      <c r="EZ1045" s="815"/>
      <c r="FA1045" s="815"/>
      <c r="FB1045" s="815"/>
      <c r="FC1045" s="815"/>
      <c r="FD1045" s="815"/>
      <c r="FE1045" s="815"/>
      <c r="FF1045" s="815"/>
      <c r="FG1045" s="815"/>
      <c r="FH1045" s="815"/>
      <c r="FI1045" s="815"/>
      <c r="FJ1045" s="815"/>
      <c r="FK1045" s="815"/>
      <c r="FL1045" s="815"/>
      <c r="FM1045" s="815"/>
      <c r="FN1045" s="815"/>
    </row>
    <row r="1046" spans="1:170" s="200" customFormat="1" ht="18" hidden="1" customHeight="1">
      <c r="A1046" s="902" t="s">
        <v>708</v>
      </c>
      <c r="B1046" s="903"/>
      <c r="C1046" s="886" t="e">
        <f>ROUND((Q1046-R1046)/H1046/12,0)</f>
        <v>#DIV/0!</v>
      </c>
      <c r="D1046" s="886" t="e">
        <f>ROUND(R1046/F1046/12,0)</f>
        <v>#DIV/0!</v>
      </c>
      <c r="E1046" s="891">
        <f>E1047+E1048</f>
        <v>0</v>
      </c>
      <c r="F1046" s="892">
        <f>F1047+F1048</f>
        <v>0</v>
      </c>
      <c r="G1046" s="892">
        <f>G1047+G1048</f>
        <v>0</v>
      </c>
      <c r="H1046" s="893">
        <f>IF(E1046+G1046=H1047+H1048,E1046+G1046, "CHYBA")</f>
        <v>0</v>
      </c>
      <c r="I1046" s="889">
        <f>I1047+I1048</f>
        <v>0</v>
      </c>
      <c r="J1046" s="886">
        <f t="shared" ref="J1046" si="339">J1047+J1048</f>
        <v>0</v>
      </c>
      <c r="K1046" s="886">
        <f>K1049</f>
        <v>0</v>
      </c>
      <c r="L1046" s="886">
        <f>IF(I1046+K1046=L1047+L1048+L1049,I1046+K1046,"CHYBA")</f>
        <v>0</v>
      </c>
      <c r="M1046" s="886">
        <f>M1047+M1048</f>
        <v>0</v>
      </c>
      <c r="N1046" s="886">
        <f>N1047+N1048</f>
        <v>0</v>
      </c>
      <c r="O1046" s="886">
        <f>O1049</f>
        <v>0</v>
      </c>
      <c r="P1046" s="886">
        <f>IF(M1046+O1046=P1047+P1048+P1049,M1046+O1046,"CHYBA")</f>
        <v>0</v>
      </c>
      <c r="Q1046" s="886">
        <f>Q1047+Q1048</f>
        <v>0</v>
      </c>
      <c r="R1046" s="886">
        <f>R1047+R1048</f>
        <v>0</v>
      </c>
      <c r="S1046" s="886">
        <f>S1049</f>
        <v>0</v>
      </c>
      <c r="T1046" s="888">
        <f>IF(Q1046+S1046=T1047+T1048+T1049,Q1046+S1046,"CHYBA")</f>
        <v>0</v>
      </c>
      <c r="U1046" s="815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 s="815"/>
      <c r="AV1046" s="815"/>
      <c r="AW1046" s="815"/>
      <c r="AX1046" s="815"/>
      <c r="AY1046" s="815"/>
      <c r="AZ1046" s="815"/>
      <c r="BA1046" s="815"/>
      <c r="BB1046" s="815"/>
      <c r="BC1046" s="815"/>
      <c r="BD1046" s="815"/>
      <c r="BE1046" s="815"/>
      <c r="BF1046" s="815"/>
      <c r="BG1046" s="815"/>
      <c r="BH1046" s="815"/>
      <c r="BI1046" s="815"/>
      <c r="BJ1046" s="815"/>
      <c r="BK1046" s="815"/>
      <c r="BL1046" s="815"/>
      <c r="BM1046" s="815"/>
      <c r="BN1046" s="815"/>
      <c r="BO1046" s="815"/>
      <c r="BP1046" s="815"/>
      <c r="BQ1046" s="815"/>
      <c r="BR1046" s="815"/>
      <c r="BS1046" s="815"/>
      <c r="BT1046" s="815"/>
      <c r="BU1046" s="815"/>
      <c r="BV1046" s="815"/>
      <c r="BW1046" s="815"/>
      <c r="BX1046" s="815"/>
      <c r="BY1046" s="815"/>
      <c r="BZ1046" s="815"/>
      <c r="CA1046" s="815"/>
      <c r="CB1046" s="815"/>
      <c r="CC1046" s="815"/>
      <c r="CD1046" s="815"/>
      <c r="CE1046" s="815"/>
      <c r="CF1046" s="815"/>
      <c r="CG1046" s="815"/>
      <c r="CH1046" s="815"/>
      <c r="CI1046" s="815"/>
      <c r="CJ1046" s="815"/>
      <c r="CK1046" s="815"/>
      <c r="CL1046" s="815"/>
      <c r="CM1046" s="815"/>
      <c r="CN1046" s="815"/>
      <c r="CO1046" s="815"/>
      <c r="CP1046" s="815"/>
      <c r="CQ1046" s="815"/>
      <c r="CR1046" s="815"/>
      <c r="CS1046" s="815"/>
      <c r="CT1046" s="815"/>
      <c r="CU1046" s="815"/>
      <c r="CV1046" s="815"/>
      <c r="CW1046" s="815"/>
      <c r="CX1046" s="815"/>
      <c r="CY1046" s="815"/>
      <c r="CZ1046" s="815"/>
      <c r="DA1046" s="815"/>
      <c r="DB1046" s="815"/>
      <c r="DC1046" s="815"/>
      <c r="DD1046" s="815"/>
      <c r="DE1046" s="815"/>
      <c r="DF1046" s="815"/>
      <c r="DG1046" s="815"/>
      <c r="DH1046" s="815"/>
      <c r="DI1046" s="815"/>
      <c r="DJ1046" s="815"/>
      <c r="DK1046" s="815"/>
      <c r="DL1046" s="815"/>
      <c r="DM1046" s="815"/>
      <c r="DN1046" s="815"/>
      <c r="DO1046" s="815"/>
      <c r="DP1046" s="815"/>
      <c r="DQ1046" s="815"/>
      <c r="DR1046" s="815"/>
      <c r="DS1046" s="815"/>
      <c r="DT1046" s="815"/>
      <c r="DU1046" s="815"/>
      <c r="DV1046" s="815"/>
      <c r="DW1046" s="815"/>
      <c r="DX1046" s="815"/>
      <c r="DY1046" s="815"/>
      <c r="DZ1046" s="815"/>
      <c r="EA1046" s="815"/>
      <c r="EB1046" s="815"/>
      <c r="EC1046" s="815"/>
      <c r="ED1046" s="815"/>
      <c r="EE1046" s="815"/>
      <c r="EF1046" s="815"/>
      <c r="EG1046" s="815"/>
      <c r="EH1046" s="815"/>
      <c r="EI1046" s="815"/>
      <c r="EJ1046" s="815"/>
      <c r="EK1046" s="815"/>
      <c r="EL1046" s="815"/>
      <c r="EM1046" s="815"/>
      <c r="EN1046" s="815"/>
      <c r="EO1046" s="815"/>
      <c r="EP1046" s="815"/>
      <c r="EQ1046" s="815"/>
      <c r="ER1046" s="815"/>
      <c r="ES1046" s="815"/>
      <c r="ET1046" s="815"/>
      <c r="EU1046" s="815"/>
      <c r="EV1046" s="815"/>
      <c r="EW1046" s="815"/>
      <c r="EX1046" s="815"/>
      <c r="EY1046" s="815"/>
      <c r="EZ1046" s="815"/>
      <c r="FA1046" s="815"/>
      <c r="FB1046" s="815"/>
      <c r="FC1046" s="815"/>
      <c r="FD1046" s="815"/>
      <c r="FE1046" s="815"/>
      <c r="FF1046" s="815"/>
      <c r="FG1046" s="815"/>
      <c r="FH1046" s="815"/>
      <c r="FI1046" s="815"/>
      <c r="FJ1046" s="815"/>
      <c r="FK1046" s="815"/>
      <c r="FL1046" s="815"/>
      <c r="FM1046" s="815"/>
      <c r="FN1046" s="815"/>
    </row>
    <row r="1047" spans="1:170" s="200" customFormat="1" ht="15" hidden="1" customHeight="1">
      <c r="A1047" s="901" t="s">
        <v>73</v>
      </c>
      <c r="B1047" s="885" t="s">
        <v>706</v>
      </c>
      <c r="C1047" s="886" t="e">
        <f>ROUND((Q1047-R1047)/H1047/12,0)</f>
        <v>#DIV/0!</v>
      </c>
      <c r="D1047" s="886" t="e">
        <f>ROUND(R1047/F1047/12,0)</f>
        <v>#DIV/0!</v>
      </c>
      <c r="E1047" s="906"/>
      <c r="F1047" s="907"/>
      <c r="G1047" s="907"/>
      <c r="H1047" s="888">
        <f>E1047+G1047</f>
        <v>0</v>
      </c>
      <c r="I1047" s="908"/>
      <c r="J1047" s="909"/>
      <c r="K1047" s="886" t="s">
        <v>706</v>
      </c>
      <c r="L1047" s="886">
        <f>I1047</f>
        <v>0</v>
      </c>
      <c r="M1047" s="909"/>
      <c r="N1047" s="909"/>
      <c r="O1047" s="886" t="s">
        <v>706</v>
      </c>
      <c r="P1047" s="886">
        <f>M1047</f>
        <v>0</v>
      </c>
      <c r="Q1047" s="886">
        <f>I1047+M1047</f>
        <v>0</v>
      </c>
      <c r="R1047" s="886">
        <f>J1047+N1047</f>
        <v>0</v>
      </c>
      <c r="S1047" s="886" t="s">
        <v>706</v>
      </c>
      <c r="T1047" s="888">
        <f>Q1047</f>
        <v>0</v>
      </c>
      <c r="U1047" s="815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 s="815"/>
      <c r="AV1047" s="815"/>
      <c r="AW1047" s="815"/>
      <c r="AX1047" s="815"/>
      <c r="AY1047" s="815"/>
      <c r="AZ1047" s="815"/>
      <c r="BA1047" s="815"/>
      <c r="BB1047" s="815"/>
      <c r="BC1047" s="815"/>
      <c r="BD1047" s="815"/>
      <c r="BE1047" s="815"/>
      <c r="BF1047" s="815"/>
      <c r="BG1047" s="815"/>
      <c r="BH1047" s="815"/>
      <c r="BI1047" s="815"/>
      <c r="BJ1047" s="815"/>
      <c r="BK1047" s="815"/>
      <c r="BL1047" s="815"/>
      <c r="BM1047" s="815"/>
      <c r="BN1047" s="815"/>
      <c r="BO1047" s="815"/>
      <c r="BP1047" s="815"/>
      <c r="BQ1047" s="815"/>
      <c r="BR1047" s="815"/>
      <c r="BS1047" s="815"/>
      <c r="BT1047" s="815"/>
      <c r="BU1047" s="815"/>
      <c r="BV1047" s="815"/>
      <c r="BW1047" s="815"/>
      <c r="BX1047" s="815"/>
      <c r="BY1047" s="815"/>
      <c r="BZ1047" s="815"/>
      <c r="CA1047" s="815"/>
      <c r="CB1047" s="815"/>
      <c r="CC1047" s="815"/>
      <c r="CD1047" s="815"/>
      <c r="CE1047" s="815"/>
      <c r="CF1047" s="815"/>
      <c r="CG1047" s="815"/>
      <c r="CH1047" s="815"/>
      <c r="CI1047" s="815"/>
      <c r="CJ1047" s="815"/>
      <c r="CK1047" s="815"/>
      <c r="CL1047" s="815"/>
      <c r="CM1047" s="815"/>
      <c r="CN1047" s="815"/>
      <c r="CO1047" s="815"/>
      <c r="CP1047" s="815"/>
      <c r="CQ1047" s="815"/>
      <c r="CR1047" s="815"/>
      <c r="CS1047" s="815"/>
      <c r="CT1047" s="815"/>
      <c r="CU1047" s="815"/>
      <c r="CV1047" s="815"/>
      <c r="CW1047" s="815"/>
      <c r="CX1047" s="815"/>
      <c r="CY1047" s="815"/>
      <c r="CZ1047" s="815"/>
      <c r="DA1047" s="815"/>
      <c r="DB1047" s="815"/>
      <c r="DC1047" s="815"/>
      <c r="DD1047" s="815"/>
      <c r="DE1047" s="815"/>
      <c r="DF1047" s="815"/>
      <c r="DG1047" s="815"/>
      <c r="DH1047" s="815"/>
      <c r="DI1047" s="815"/>
      <c r="DJ1047" s="815"/>
      <c r="DK1047" s="815"/>
      <c r="DL1047" s="815"/>
      <c r="DM1047" s="815"/>
      <c r="DN1047" s="815"/>
      <c r="DO1047" s="815"/>
      <c r="DP1047" s="815"/>
      <c r="DQ1047" s="815"/>
      <c r="DR1047" s="815"/>
      <c r="DS1047" s="815"/>
      <c r="DT1047" s="815"/>
      <c r="DU1047" s="815"/>
      <c r="DV1047" s="815"/>
      <c r="DW1047" s="815"/>
      <c r="DX1047" s="815"/>
      <c r="DY1047" s="815"/>
      <c r="DZ1047" s="815"/>
      <c r="EA1047" s="815"/>
      <c r="EB1047" s="815"/>
      <c r="EC1047" s="815"/>
      <c r="ED1047" s="815"/>
      <c r="EE1047" s="815"/>
      <c r="EF1047" s="815"/>
      <c r="EG1047" s="815"/>
      <c r="EH1047" s="815"/>
      <c r="EI1047" s="815"/>
      <c r="EJ1047" s="815"/>
      <c r="EK1047" s="815"/>
      <c r="EL1047" s="815"/>
      <c r="EM1047" s="815"/>
      <c r="EN1047" s="815"/>
      <c r="EO1047" s="815"/>
      <c r="EP1047" s="815"/>
      <c r="EQ1047" s="815"/>
      <c r="ER1047" s="815"/>
      <c r="ES1047" s="815"/>
      <c r="ET1047" s="815"/>
      <c r="EU1047" s="815"/>
      <c r="EV1047" s="815"/>
      <c r="EW1047" s="815"/>
      <c r="EX1047" s="815"/>
      <c r="EY1047" s="815"/>
      <c r="EZ1047" s="815"/>
      <c r="FA1047" s="815"/>
      <c r="FB1047" s="815"/>
      <c r="FC1047" s="815"/>
      <c r="FD1047" s="815"/>
      <c r="FE1047" s="815"/>
      <c r="FF1047" s="815"/>
      <c r="FG1047" s="815"/>
      <c r="FH1047" s="815"/>
      <c r="FI1047" s="815"/>
      <c r="FJ1047" s="815"/>
      <c r="FK1047" s="815"/>
      <c r="FL1047" s="815"/>
      <c r="FM1047" s="815"/>
      <c r="FN1047" s="815"/>
    </row>
    <row r="1048" spans="1:170" s="200" customFormat="1" ht="15" hidden="1" customHeight="1">
      <c r="A1048" s="901" t="s">
        <v>74</v>
      </c>
      <c r="B1048" s="885" t="s">
        <v>706</v>
      </c>
      <c r="C1048" s="886" t="e">
        <f>ROUND((Q1048-R1048)/H1048/12,0)</f>
        <v>#DIV/0!</v>
      </c>
      <c r="D1048" s="886" t="e">
        <f>ROUND(R1048/F1048/12,0)</f>
        <v>#DIV/0!</v>
      </c>
      <c r="E1048" s="906"/>
      <c r="F1048" s="907"/>
      <c r="G1048" s="907"/>
      <c r="H1048" s="888">
        <f>E1048+G1048</f>
        <v>0</v>
      </c>
      <c r="I1048" s="908"/>
      <c r="J1048" s="909"/>
      <c r="K1048" s="886" t="s">
        <v>706</v>
      </c>
      <c r="L1048" s="886">
        <f>I1048</f>
        <v>0</v>
      </c>
      <c r="M1048" s="909"/>
      <c r="N1048" s="909"/>
      <c r="O1048" s="886" t="s">
        <v>706</v>
      </c>
      <c r="P1048" s="886">
        <f>M1048</f>
        <v>0</v>
      </c>
      <c r="Q1048" s="886">
        <f>I1048+M1048</f>
        <v>0</v>
      </c>
      <c r="R1048" s="886">
        <f>J1048+N1048</f>
        <v>0</v>
      </c>
      <c r="S1048" s="886" t="s">
        <v>706</v>
      </c>
      <c r="T1048" s="888">
        <f>Q1048</f>
        <v>0</v>
      </c>
      <c r="U1048" s="815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 s="815"/>
      <c r="AV1048" s="815"/>
      <c r="AW1048" s="815"/>
      <c r="AX1048" s="815"/>
      <c r="AY1048" s="815"/>
      <c r="AZ1048" s="815"/>
      <c r="BA1048" s="815"/>
      <c r="BB1048" s="815"/>
      <c r="BC1048" s="815"/>
      <c r="BD1048" s="815"/>
      <c r="BE1048" s="815"/>
      <c r="BF1048" s="815"/>
      <c r="BG1048" s="815"/>
      <c r="BH1048" s="815"/>
      <c r="BI1048" s="815"/>
      <c r="BJ1048" s="815"/>
      <c r="BK1048" s="815"/>
      <c r="BL1048" s="815"/>
      <c r="BM1048" s="815"/>
      <c r="BN1048" s="815"/>
      <c r="BO1048" s="815"/>
      <c r="BP1048" s="815"/>
      <c r="BQ1048" s="815"/>
      <c r="BR1048" s="815"/>
      <c r="BS1048" s="815"/>
      <c r="BT1048" s="815"/>
      <c r="BU1048" s="815"/>
      <c r="BV1048" s="815"/>
      <c r="BW1048" s="815"/>
      <c r="BX1048" s="815"/>
      <c r="BY1048" s="815"/>
      <c r="BZ1048" s="815"/>
      <c r="CA1048" s="815"/>
      <c r="CB1048" s="815"/>
      <c r="CC1048" s="815"/>
      <c r="CD1048" s="815"/>
      <c r="CE1048" s="815"/>
      <c r="CF1048" s="815"/>
      <c r="CG1048" s="815"/>
      <c r="CH1048" s="815"/>
      <c r="CI1048" s="815"/>
      <c r="CJ1048" s="815"/>
      <c r="CK1048" s="815"/>
      <c r="CL1048" s="815"/>
      <c r="CM1048" s="815"/>
      <c r="CN1048" s="815"/>
      <c r="CO1048" s="815"/>
      <c r="CP1048" s="815"/>
      <c r="CQ1048" s="815"/>
      <c r="CR1048" s="815"/>
      <c r="CS1048" s="815"/>
      <c r="CT1048" s="815"/>
      <c r="CU1048" s="815"/>
      <c r="CV1048" s="815"/>
      <c r="CW1048" s="815"/>
      <c r="CX1048" s="815"/>
      <c r="CY1048" s="815"/>
      <c r="CZ1048" s="815"/>
      <c r="DA1048" s="815"/>
      <c r="DB1048" s="815"/>
      <c r="DC1048" s="815"/>
      <c r="DD1048" s="815"/>
      <c r="DE1048" s="815"/>
      <c r="DF1048" s="815"/>
      <c r="DG1048" s="815"/>
      <c r="DH1048" s="815"/>
      <c r="DI1048" s="815"/>
      <c r="DJ1048" s="815"/>
      <c r="DK1048" s="815"/>
      <c r="DL1048" s="815"/>
      <c r="DM1048" s="815"/>
      <c r="DN1048" s="815"/>
      <c r="DO1048" s="815"/>
      <c r="DP1048" s="815"/>
      <c r="DQ1048" s="815"/>
      <c r="DR1048" s="815"/>
      <c r="DS1048" s="815"/>
      <c r="DT1048" s="815"/>
      <c r="DU1048" s="815"/>
      <c r="DV1048" s="815"/>
      <c r="DW1048" s="815"/>
      <c r="DX1048" s="815"/>
      <c r="DY1048" s="815"/>
      <c r="DZ1048" s="815"/>
      <c r="EA1048" s="815"/>
      <c r="EB1048" s="815"/>
      <c r="EC1048" s="815"/>
      <c r="ED1048" s="815"/>
      <c r="EE1048" s="815"/>
      <c r="EF1048" s="815"/>
      <c r="EG1048" s="815"/>
      <c r="EH1048" s="815"/>
      <c r="EI1048" s="815"/>
      <c r="EJ1048" s="815"/>
      <c r="EK1048" s="815"/>
      <c r="EL1048" s="815"/>
      <c r="EM1048" s="815"/>
      <c r="EN1048" s="815"/>
      <c r="EO1048" s="815"/>
      <c r="EP1048" s="815"/>
      <c r="EQ1048" s="815"/>
      <c r="ER1048" s="815"/>
      <c r="ES1048" s="815"/>
      <c r="ET1048" s="815"/>
      <c r="EU1048" s="815"/>
      <c r="EV1048" s="815"/>
      <c r="EW1048" s="815"/>
      <c r="EX1048" s="815"/>
      <c r="EY1048" s="815"/>
      <c r="EZ1048" s="815"/>
      <c r="FA1048" s="815"/>
      <c r="FB1048" s="815"/>
      <c r="FC1048" s="815"/>
      <c r="FD1048" s="815"/>
      <c r="FE1048" s="815"/>
      <c r="FF1048" s="815"/>
      <c r="FG1048" s="815"/>
      <c r="FH1048" s="815"/>
      <c r="FI1048" s="815"/>
      <c r="FJ1048" s="815"/>
      <c r="FK1048" s="815"/>
      <c r="FL1048" s="815"/>
      <c r="FM1048" s="815"/>
      <c r="FN1048" s="815"/>
    </row>
    <row r="1049" spans="1:170" s="200" customFormat="1" ht="15" hidden="1" customHeight="1">
      <c r="A1049" s="901" t="s">
        <v>75</v>
      </c>
      <c r="B1049" s="885" t="s">
        <v>706</v>
      </c>
      <c r="C1049" s="886" t="s">
        <v>706</v>
      </c>
      <c r="D1049" s="886" t="s">
        <v>706</v>
      </c>
      <c r="E1049" s="891" t="s">
        <v>706</v>
      </c>
      <c r="F1049" s="892" t="s">
        <v>706</v>
      </c>
      <c r="G1049" s="892" t="s">
        <v>706</v>
      </c>
      <c r="H1049" s="893" t="s">
        <v>706</v>
      </c>
      <c r="I1049" s="889" t="s">
        <v>706</v>
      </c>
      <c r="J1049" s="886" t="s">
        <v>706</v>
      </c>
      <c r="K1049" s="909"/>
      <c r="L1049" s="886">
        <f>K1049</f>
        <v>0</v>
      </c>
      <c r="M1049" s="886" t="s">
        <v>706</v>
      </c>
      <c r="N1049" s="886" t="s">
        <v>706</v>
      </c>
      <c r="O1049" s="909"/>
      <c r="P1049" s="886">
        <f>O1049</f>
        <v>0</v>
      </c>
      <c r="Q1049" s="886" t="s">
        <v>706</v>
      </c>
      <c r="R1049" s="886" t="s">
        <v>706</v>
      </c>
      <c r="S1049" s="886">
        <f>K1049+O1049</f>
        <v>0</v>
      </c>
      <c r="T1049" s="888">
        <f>S1049</f>
        <v>0</v>
      </c>
      <c r="U1049" s="815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 s="815"/>
      <c r="AV1049" s="815"/>
      <c r="AW1049" s="815"/>
      <c r="AX1049" s="815"/>
      <c r="AY1049" s="815"/>
      <c r="AZ1049" s="815"/>
      <c r="BA1049" s="815"/>
      <c r="BB1049" s="815"/>
      <c r="BC1049" s="815"/>
      <c r="BD1049" s="815"/>
      <c r="BE1049" s="815"/>
      <c r="BF1049" s="815"/>
      <c r="BG1049" s="815"/>
      <c r="BH1049" s="815"/>
      <c r="BI1049" s="815"/>
      <c r="BJ1049" s="815"/>
      <c r="BK1049" s="815"/>
      <c r="BL1049" s="815"/>
      <c r="BM1049" s="815"/>
      <c r="BN1049" s="815"/>
      <c r="BO1049" s="815"/>
      <c r="BP1049" s="815"/>
      <c r="BQ1049" s="815"/>
      <c r="BR1049" s="815"/>
      <c r="BS1049" s="815"/>
      <c r="BT1049" s="815"/>
      <c r="BU1049" s="815"/>
      <c r="BV1049" s="815"/>
      <c r="BW1049" s="815"/>
      <c r="BX1049" s="815"/>
      <c r="BY1049" s="815"/>
      <c r="BZ1049" s="815"/>
      <c r="CA1049" s="815"/>
      <c r="CB1049" s="815"/>
      <c r="CC1049" s="815"/>
      <c r="CD1049" s="815"/>
      <c r="CE1049" s="815"/>
      <c r="CF1049" s="815"/>
      <c r="CG1049" s="815"/>
      <c r="CH1049" s="815"/>
      <c r="CI1049" s="815"/>
      <c r="CJ1049" s="815"/>
      <c r="CK1049" s="815"/>
      <c r="CL1049" s="815"/>
      <c r="CM1049" s="815"/>
      <c r="CN1049" s="815"/>
      <c r="CO1049" s="815"/>
      <c r="CP1049" s="815"/>
      <c r="CQ1049" s="815"/>
      <c r="CR1049" s="815"/>
      <c r="CS1049" s="815"/>
      <c r="CT1049" s="815"/>
      <c r="CU1049" s="815"/>
      <c r="CV1049" s="815"/>
      <c r="CW1049" s="815"/>
      <c r="CX1049" s="815"/>
      <c r="CY1049" s="815"/>
      <c r="CZ1049" s="815"/>
      <c r="DA1049" s="815"/>
      <c r="DB1049" s="815"/>
      <c r="DC1049" s="815"/>
      <c r="DD1049" s="815"/>
      <c r="DE1049" s="815"/>
      <c r="DF1049" s="815"/>
      <c r="DG1049" s="815"/>
      <c r="DH1049" s="815"/>
      <c r="DI1049" s="815"/>
      <c r="DJ1049" s="815"/>
      <c r="DK1049" s="815"/>
      <c r="DL1049" s="815"/>
      <c r="DM1049" s="815"/>
      <c r="DN1049" s="815"/>
      <c r="DO1049" s="815"/>
      <c r="DP1049" s="815"/>
      <c r="DQ1049" s="815"/>
      <c r="DR1049" s="815"/>
      <c r="DS1049" s="815"/>
      <c r="DT1049" s="815"/>
      <c r="DU1049" s="815"/>
      <c r="DV1049" s="815"/>
      <c r="DW1049" s="815"/>
      <c r="DX1049" s="815"/>
      <c r="DY1049" s="815"/>
      <c r="DZ1049" s="815"/>
      <c r="EA1049" s="815"/>
      <c r="EB1049" s="815"/>
      <c r="EC1049" s="815"/>
      <c r="ED1049" s="815"/>
      <c r="EE1049" s="815"/>
      <c r="EF1049" s="815"/>
      <c r="EG1049" s="815"/>
      <c r="EH1049" s="815"/>
      <c r="EI1049" s="815"/>
      <c r="EJ1049" s="815"/>
      <c r="EK1049" s="815"/>
      <c r="EL1049" s="815"/>
      <c r="EM1049" s="815"/>
      <c r="EN1049" s="815"/>
      <c r="EO1049" s="815"/>
      <c r="EP1049" s="815"/>
      <c r="EQ1049" s="815"/>
      <c r="ER1049" s="815"/>
      <c r="ES1049" s="815"/>
      <c r="ET1049" s="815"/>
      <c r="EU1049" s="815"/>
      <c r="EV1049" s="815"/>
      <c r="EW1049" s="815"/>
      <c r="EX1049" s="815"/>
      <c r="EY1049" s="815"/>
      <c r="EZ1049" s="815"/>
      <c r="FA1049" s="815"/>
      <c r="FB1049" s="815"/>
      <c r="FC1049" s="815"/>
      <c r="FD1049" s="815"/>
      <c r="FE1049" s="815"/>
      <c r="FF1049" s="815"/>
      <c r="FG1049" s="815"/>
      <c r="FH1049" s="815"/>
      <c r="FI1049" s="815"/>
      <c r="FJ1049" s="815"/>
      <c r="FK1049" s="815"/>
      <c r="FL1049" s="815"/>
      <c r="FM1049" s="815"/>
      <c r="FN1049" s="815"/>
    </row>
    <row r="1050" spans="1:170" s="200" customFormat="1" ht="18" hidden="1" customHeight="1">
      <c r="A1050" s="902" t="s">
        <v>708</v>
      </c>
      <c r="B1050" s="903"/>
      <c r="C1050" s="886" t="e">
        <f>ROUND((Q1050-R1050)/H1050/12,0)</f>
        <v>#DIV/0!</v>
      </c>
      <c r="D1050" s="886" t="e">
        <f>ROUND(R1050/F1050/12,0)</f>
        <v>#DIV/0!</v>
      </c>
      <c r="E1050" s="891">
        <f>E1051+E1052</f>
        <v>0</v>
      </c>
      <c r="F1050" s="892">
        <f>F1051+F1052</f>
        <v>0</v>
      </c>
      <c r="G1050" s="892">
        <f>G1051+G1052</f>
        <v>0</v>
      </c>
      <c r="H1050" s="893">
        <f>IF(E1050+G1050=H1051+H1052,E1050+G1050, "CHYBA")</f>
        <v>0</v>
      </c>
      <c r="I1050" s="889">
        <f>I1051+I1052</f>
        <v>0</v>
      </c>
      <c r="J1050" s="886">
        <f t="shared" ref="J1050" si="340">J1051+J1052</f>
        <v>0</v>
      </c>
      <c r="K1050" s="886">
        <f>K1053</f>
        <v>0</v>
      </c>
      <c r="L1050" s="886">
        <f>IF(I1050+K1050=L1051+L1052+L1053,I1050+K1050,"CHYBA")</f>
        <v>0</v>
      </c>
      <c r="M1050" s="886">
        <f>M1051+M1052</f>
        <v>0</v>
      </c>
      <c r="N1050" s="886">
        <f>N1051+N1052</f>
        <v>0</v>
      </c>
      <c r="O1050" s="886">
        <f>O1053</f>
        <v>0</v>
      </c>
      <c r="P1050" s="886">
        <f>IF(M1050+O1050=P1051+P1052+P1053,M1050+O1050,"CHYBA")</f>
        <v>0</v>
      </c>
      <c r="Q1050" s="886">
        <f>Q1051+Q1052</f>
        <v>0</v>
      </c>
      <c r="R1050" s="886">
        <f>R1051+R1052</f>
        <v>0</v>
      </c>
      <c r="S1050" s="886">
        <f>S1053</f>
        <v>0</v>
      </c>
      <c r="T1050" s="888">
        <f>IF(Q1050+S1050=T1051+T1052+T1053,Q1050+S1050,"CHYBA")</f>
        <v>0</v>
      </c>
      <c r="U1050" s="815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 s="815"/>
      <c r="AV1050" s="815"/>
      <c r="AW1050" s="815"/>
      <c r="AX1050" s="815"/>
      <c r="AY1050" s="815"/>
      <c r="AZ1050" s="815"/>
      <c r="BA1050" s="815"/>
      <c r="BB1050" s="815"/>
      <c r="BC1050" s="815"/>
      <c r="BD1050" s="815"/>
      <c r="BE1050" s="815"/>
      <c r="BF1050" s="815"/>
      <c r="BG1050" s="815"/>
      <c r="BH1050" s="815"/>
      <c r="BI1050" s="815"/>
      <c r="BJ1050" s="815"/>
      <c r="BK1050" s="815"/>
      <c r="BL1050" s="815"/>
      <c r="BM1050" s="815"/>
      <c r="BN1050" s="815"/>
      <c r="BO1050" s="815"/>
      <c r="BP1050" s="815"/>
      <c r="BQ1050" s="815"/>
      <c r="BR1050" s="815"/>
      <c r="BS1050" s="815"/>
      <c r="BT1050" s="815"/>
      <c r="BU1050" s="815"/>
      <c r="BV1050" s="815"/>
      <c r="BW1050" s="815"/>
      <c r="BX1050" s="815"/>
      <c r="BY1050" s="815"/>
      <c r="BZ1050" s="815"/>
      <c r="CA1050" s="815"/>
      <c r="CB1050" s="815"/>
      <c r="CC1050" s="815"/>
      <c r="CD1050" s="815"/>
      <c r="CE1050" s="815"/>
      <c r="CF1050" s="815"/>
      <c r="CG1050" s="815"/>
      <c r="CH1050" s="815"/>
      <c r="CI1050" s="815"/>
      <c r="CJ1050" s="815"/>
      <c r="CK1050" s="815"/>
      <c r="CL1050" s="815"/>
      <c r="CM1050" s="815"/>
      <c r="CN1050" s="815"/>
      <c r="CO1050" s="815"/>
      <c r="CP1050" s="815"/>
      <c r="CQ1050" s="815"/>
      <c r="CR1050" s="815"/>
      <c r="CS1050" s="815"/>
      <c r="CT1050" s="815"/>
      <c r="CU1050" s="815"/>
      <c r="CV1050" s="815"/>
      <c r="CW1050" s="815"/>
      <c r="CX1050" s="815"/>
      <c r="CY1050" s="815"/>
      <c r="CZ1050" s="815"/>
      <c r="DA1050" s="815"/>
      <c r="DB1050" s="815"/>
      <c r="DC1050" s="815"/>
      <c r="DD1050" s="815"/>
      <c r="DE1050" s="815"/>
      <c r="DF1050" s="815"/>
      <c r="DG1050" s="815"/>
      <c r="DH1050" s="815"/>
      <c r="DI1050" s="815"/>
      <c r="DJ1050" s="815"/>
      <c r="DK1050" s="815"/>
      <c r="DL1050" s="815"/>
      <c r="DM1050" s="815"/>
      <c r="DN1050" s="815"/>
      <c r="DO1050" s="815"/>
      <c r="DP1050" s="815"/>
      <c r="DQ1050" s="815"/>
      <c r="DR1050" s="815"/>
      <c r="DS1050" s="815"/>
      <c r="DT1050" s="815"/>
      <c r="DU1050" s="815"/>
      <c r="DV1050" s="815"/>
      <c r="DW1050" s="815"/>
      <c r="DX1050" s="815"/>
      <c r="DY1050" s="815"/>
      <c r="DZ1050" s="815"/>
      <c r="EA1050" s="815"/>
      <c r="EB1050" s="815"/>
      <c r="EC1050" s="815"/>
      <c r="ED1050" s="815"/>
      <c r="EE1050" s="815"/>
      <c r="EF1050" s="815"/>
      <c r="EG1050" s="815"/>
      <c r="EH1050" s="815"/>
      <c r="EI1050" s="815"/>
      <c r="EJ1050" s="815"/>
      <c r="EK1050" s="815"/>
      <c r="EL1050" s="815"/>
      <c r="EM1050" s="815"/>
      <c r="EN1050" s="815"/>
      <c r="EO1050" s="815"/>
      <c r="EP1050" s="815"/>
      <c r="EQ1050" s="815"/>
      <c r="ER1050" s="815"/>
      <c r="ES1050" s="815"/>
      <c r="ET1050" s="815"/>
      <c r="EU1050" s="815"/>
      <c r="EV1050" s="815"/>
      <c r="EW1050" s="815"/>
      <c r="EX1050" s="815"/>
      <c r="EY1050" s="815"/>
      <c r="EZ1050" s="815"/>
      <c r="FA1050" s="815"/>
      <c r="FB1050" s="815"/>
      <c r="FC1050" s="815"/>
      <c r="FD1050" s="815"/>
      <c r="FE1050" s="815"/>
      <c r="FF1050" s="815"/>
      <c r="FG1050" s="815"/>
      <c r="FH1050" s="815"/>
      <c r="FI1050" s="815"/>
      <c r="FJ1050" s="815"/>
      <c r="FK1050" s="815"/>
      <c r="FL1050" s="815"/>
      <c r="FM1050" s="815"/>
      <c r="FN1050" s="815"/>
    </row>
    <row r="1051" spans="1:170" s="200" customFormat="1" ht="15" hidden="1" customHeight="1">
      <c r="A1051" s="901" t="s">
        <v>73</v>
      </c>
      <c r="B1051" s="885" t="s">
        <v>706</v>
      </c>
      <c r="C1051" s="886" t="e">
        <f>ROUND((Q1051-R1051)/H1051/12,0)</f>
        <v>#DIV/0!</v>
      </c>
      <c r="D1051" s="886" t="e">
        <f>ROUND(R1051/F1051/12,0)</f>
        <v>#DIV/0!</v>
      </c>
      <c r="E1051" s="906"/>
      <c r="F1051" s="907"/>
      <c r="G1051" s="907"/>
      <c r="H1051" s="888">
        <f>E1051+G1051</f>
        <v>0</v>
      </c>
      <c r="I1051" s="908"/>
      <c r="J1051" s="909"/>
      <c r="K1051" s="886" t="s">
        <v>706</v>
      </c>
      <c r="L1051" s="886">
        <f>I1051</f>
        <v>0</v>
      </c>
      <c r="M1051" s="909"/>
      <c r="N1051" s="909"/>
      <c r="O1051" s="886" t="s">
        <v>706</v>
      </c>
      <c r="P1051" s="886">
        <f>M1051</f>
        <v>0</v>
      </c>
      <c r="Q1051" s="886">
        <f>I1051+M1051</f>
        <v>0</v>
      </c>
      <c r="R1051" s="886">
        <f>J1051+N1051</f>
        <v>0</v>
      </c>
      <c r="S1051" s="886" t="s">
        <v>706</v>
      </c>
      <c r="T1051" s="888">
        <f>Q1051</f>
        <v>0</v>
      </c>
      <c r="U1051" s="815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 s="815"/>
      <c r="AV1051" s="815"/>
      <c r="AW1051" s="815"/>
      <c r="AX1051" s="815"/>
      <c r="AY1051" s="815"/>
      <c r="AZ1051" s="815"/>
      <c r="BA1051" s="815"/>
      <c r="BB1051" s="815"/>
      <c r="BC1051" s="815"/>
      <c r="BD1051" s="815"/>
      <c r="BE1051" s="815"/>
      <c r="BF1051" s="815"/>
      <c r="BG1051" s="815"/>
      <c r="BH1051" s="815"/>
      <c r="BI1051" s="815"/>
      <c r="BJ1051" s="815"/>
      <c r="BK1051" s="815"/>
      <c r="BL1051" s="815"/>
      <c r="BM1051" s="815"/>
      <c r="BN1051" s="815"/>
      <c r="BO1051" s="815"/>
      <c r="BP1051" s="815"/>
      <c r="BQ1051" s="815"/>
      <c r="BR1051" s="815"/>
      <c r="BS1051" s="815"/>
      <c r="BT1051" s="815"/>
      <c r="BU1051" s="815"/>
      <c r="BV1051" s="815"/>
      <c r="BW1051" s="815"/>
      <c r="BX1051" s="815"/>
      <c r="BY1051" s="815"/>
      <c r="BZ1051" s="815"/>
      <c r="CA1051" s="815"/>
      <c r="CB1051" s="815"/>
      <c r="CC1051" s="815"/>
      <c r="CD1051" s="815"/>
      <c r="CE1051" s="815"/>
      <c r="CF1051" s="815"/>
      <c r="CG1051" s="815"/>
      <c r="CH1051" s="815"/>
      <c r="CI1051" s="815"/>
      <c r="CJ1051" s="815"/>
      <c r="CK1051" s="815"/>
      <c r="CL1051" s="815"/>
      <c r="CM1051" s="815"/>
      <c r="CN1051" s="815"/>
      <c r="CO1051" s="815"/>
      <c r="CP1051" s="815"/>
      <c r="CQ1051" s="815"/>
      <c r="CR1051" s="815"/>
      <c r="CS1051" s="815"/>
      <c r="CT1051" s="815"/>
      <c r="CU1051" s="815"/>
      <c r="CV1051" s="815"/>
      <c r="CW1051" s="815"/>
      <c r="CX1051" s="815"/>
      <c r="CY1051" s="815"/>
      <c r="CZ1051" s="815"/>
      <c r="DA1051" s="815"/>
      <c r="DB1051" s="815"/>
      <c r="DC1051" s="815"/>
      <c r="DD1051" s="815"/>
      <c r="DE1051" s="815"/>
      <c r="DF1051" s="815"/>
      <c r="DG1051" s="815"/>
      <c r="DH1051" s="815"/>
      <c r="DI1051" s="815"/>
      <c r="DJ1051" s="815"/>
      <c r="DK1051" s="815"/>
      <c r="DL1051" s="815"/>
      <c r="DM1051" s="815"/>
      <c r="DN1051" s="815"/>
      <c r="DO1051" s="815"/>
      <c r="DP1051" s="815"/>
      <c r="DQ1051" s="815"/>
      <c r="DR1051" s="815"/>
      <c r="DS1051" s="815"/>
      <c r="DT1051" s="815"/>
      <c r="DU1051" s="815"/>
      <c r="DV1051" s="815"/>
      <c r="DW1051" s="815"/>
      <c r="DX1051" s="815"/>
      <c r="DY1051" s="815"/>
      <c r="DZ1051" s="815"/>
      <c r="EA1051" s="815"/>
      <c r="EB1051" s="815"/>
      <c r="EC1051" s="815"/>
      <c r="ED1051" s="815"/>
      <c r="EE1051" s="815"/>
      <c r="EF1051" s="815"/>
      <c r="EG1051" s="815"/>
      <c r="EH1051" s="815"/>
      <c r="EI1051" s="815"/>
      <c r="EJ1051" s="815"/>
      <c r="EK1051" s="815"/>
      <c r="EL1051" s="815"/>
      <c r="EM1051" s="815"/>
      <c r="EN1051" s="815"/>
      <c r="EO1051" s="815"/>
      <c r="EP1051" s="815"/>
      <c r="EQ1051" s="815"/>
      <c r="ER1051" s="815"/>
      <c r="ES1051" s="815"/>
      <c r="ET1051" s="815"/>
      <c r="EU1051" s="815"/>
      <c r="EV1051" s="815"/>
      <c r="EW1051" s="815"/>
      <c r="EX1051" s="815"/>
      <c r="EY1051" s="815"/>
      <c r="EZ1051" s="815"/>
      <c r="FA1051" s="815"/>
      <c r="FB1051" s="815"/>
      <c r="FC1051" s="815"/>
      <c r="FD1051" s="815"/>
      <c r="FE1051" s="815"/>
      <c r="FF1051" s="815"/>
      <c r="FG1051" s="815"/>
      <c r="FH1051" s="815"/>
      <c r="FI1051" s="815"/>
      <c r="FJ1051" s="815"/>
      <c r="FK1051" s="815"/>
      <c r="FL1051" s="815"/>
      <c r="FM1051" s="815"/>
      <c r="FN1051" s="815"/>
    </row>
    <row r="1052" spans="1:170" s="200" customFormat="1" ht="15" hidden="1" customHeight="1">
      <c r="A1052" s="901" t="s">
        <v>74</v>
      </c>
      <c r="B1052" s="885" t="s">
        <v>706</v>
      </c>
      <c r="C1052" s="886" t="e">
        <f>ROUND((Q1052-R1052)/H1052/12,0)</f>
        <v>#DIV/0!</v>
      </c>
      <c r="D1052" s="886" t="e">
        <f>ROUND(R1052/F1052/12,0)</f>
        <v>#DIV/0!</v>
      </c>
      <c r="E1052" s="906"/>
      <c r="F1052" s="907"/>
      <c r="G1052" s="907"/>
      <c r="H1052" s="888">
        <f>E1052+G1052</f>
        <v>0</v>
      </c>
      <c r="I1052" s="908"/>
      <c r="J1052" s="909"/>
      <c r="K1052" s="886" t="s">
        <v>706</v>
      </c>
      <c r="L1052" s="886">
        <f>I1052</f>
        <v>0</v>
      </c>
      <c r="M1052" s="909"/>
      <c r="N1052" s="909"/>
      <c r="O1052" s="886" t="s">
        <v>706</v>
      </c>
      <c r="P1052" s="886">
        <f>M1052</f>
        <v>0</v>
      </c>
      <c r="Q1052" s="886">
        <f>I1052+M1052</f>
        <v>0</v>
      </c>
      <c r="R1052" s="886">
        <f>J1052+N1052</f>
        <v>0</v>
      </c>
      <c r="S1052" s="886" t="s">
        <v>706</v>
      </c>
      <c r="T1052" s="888">
        <f>Q1052</f>
        <v>0</v>
      </c>
      <c r="U1052" s="815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 s="815"/>
      <c r="AV1052" s="815"/>
      <c r="AW1052" s="815"/>
      <c r="AX1052" s="815"/>
      <c r="AY1052" s="815"/>
      <c r="AZ1052" s="815"/>
      <c r="BA1052" s="815"/>
      <c r="BB1052" s="815"/>
      <c r="BC1052" s="815"/>
      <c r="BD1052" s="815"/>
      <c r="BE1052" s="815"/>
      <c r="BF1052" s="815"/>
      <c r="BG1052" s="815"/>
      <c r="BH1052" s="815"/>
      <c r="BI1052" s="815"/>
      <c r="BJ1052" s="815"/>
      <c r="BK1052" s="815"/>
      <c r="BL1052" s="815"/>
      <c r="BM1052" s="815"/>
      <c r="BN1052" s="815"/>
      <c r="BO1052" s="815"/>
      <c r="BP1052" s="815"/>
      <c r="BQ1052" s="815"/>
      <c r="BR1052" s="815"/>
      <c r="BS1052" s="815"/>
      <c r="BT1052" s="815"/>
      <c r="BU1052" s="815"/>
      <c r="BV1052" s="815"/>
      <c r="BW1052" s="815"/>
      <c r="BX1052" s="815"/>
      <c r="BY1052" s="815"/>
      <c r="BZ1052" s="815"/>
      <c r="CA1052" s="815"/>
      <c r="CB1052" s="815"/>
      <c r="CC1052" s="815"/>
      <c r="CD1052" s="815"/>
      <c r="CE1052" s="815"/>
      <c r="CF1052" s="815"/>
      <c r="CG1052" s="815"/>
      <c r="CH1052" s="815"/>
      <c r="CI1052" s="815"/>
      <c r="CJ1052" s="815"/>
      <c r="CK1052" s="815"/>
      <c r="CL1052" s="815"/>
      <c r="CM1052" s="815"/>
      <c r="CN1052" s="815"/>
      <c r="CO1052" s="815"/>
      <c r="CP1052" s="815"/>
      <c r="CQ1052" s="815"/>
      <c r="CR1052" s="815"/>
      <c r="CS1052" s="815"/>
      <c r="CT1052" s="815"/>
      <c r="CU1052" s="815"/>
      <c r="CV1052" s="815"/>
      <c r="CW1052" s="815"/>
      <c r="CX1052" s="815"/>
      <c r="CY1052" s="815"/>
      <c r="CZ1052" s="815"/>
      <c r="DA1052" s="815"/>
      <c r="DB1052" s="815"/>
      <c r="DC1052" s="815"/>
      <c r="DD1052" s="815"/>
      <c r="DE1052" s="815"/>
      <c r="DF1052" s="815"/>
      <c r="DG1052" s="815"/>
      <c r="DH1052" s="815"/>
      <c r="DI1052" s="815"/>
      <c r="DJ1052" s="815"/>
      <c r="DK1052" s="815"/>
      <c r="DL1052" s="815"/>
      <c r="DM1052" s="815"/>
      <c r="DN1052" s="815"/>
      <c r="DO1052" s="815"/>
      <c r="DP1052" s="815"/>
      <c r="DQ1052" s="815"/>
      <c r="DR1052" s="815"/>
      <c r="DS1052" s="815"/>
      <c r="DT1052" s="815"/>
      <c r="DU1052" s="815"/>
      <c r="DV1052" s="815"/>
      <c r="DW1052" s="815"/>
      <c r="DX1052" s="815"/>
      <c r="DY1052" s="815"/>
      <c r="DZ1052" s="815"/>
      <c r="EA1052" s="815"/>
      <c r="EB1052" s="815"/>
      <c r="EC1052" s="815"/>
      <c r="ED1052" s="815"/>
      <c r="EE1052" s="815"/>
      <c r="EF1052" s="815"/>
      <c r="EG1052" s="815"/>
      <c r="EH1052" s="815"/>
      <c r="EI1052" s="815"/>
      <c r="EJ1052" s="815"/>
      <c r="EK1052" s="815"/>
      <c r="EL1052" s="815"/>
      <c r="EM1052" s="815"/>
      <c r="EN1052" s="815"/>
      <c r="EO1052" s="815"/>
      <c r="EP1052" s="815"/>
      <c r="EQ1052" s="815"/>
      <c r="ER1052" s="815"/>
      <c r="ES1052" s="815"/>
      <c r="ET1052" s="815"/>
      <c r="EU1052" s="815"/>
      <c r="EV1052" s="815"/>
      <c r="EW1052" s="815"/>
      <c r="EX1052" s="815"/>
      <c r="EY1052" s="815"/>
      <c r="EZ1052" s="815"/>
      <c r="FA1052" s="815"/>
      <c r="FB1052" s="815"/>
      <c r="FC1052" s="815"/>
      <c r="FD1052" s="815"/>
      <c r="FE1052" s="815"/>
      <c r="FF1052" s="815"/>
      <c r="FG1052" s="815"/>
      <c r="FH1052" s="815"/>
      <c r="FI1052" s="815"/>
      <c r="FJ1052" s="815"/>
      <c r="FK1052" s="815"/>
      <c r="FL1052" s="815"/>
      <c r="FM1052" s="815"/>
      <c r="FN1052" s="815"/>
    </row>
    <row r="1053" spans="1:170" s="200" customFormat="1" ht="15" hidden="1" customHeight="1">
      <c r="A1053" s="901" t="s">
        <v>75</v>
      </c>
      <c r="B1053" s="885" t="s">
        <v>706</v>
      </c>
      <c r="C1053" s="886" t="s">
        <v>706</v>
      </c>
      <c r="D1053" s="886" t="s">
        <v>706</v>
      </c>
      <c r="E1053" s="891" t="s">
        <v>706</v>
      </c>
      <c r="F1053" s="892" t="s">
        <v>706</v>
      </c>
      <c r="G1053" s="892" t="s">
        <v>706</v>
      </c>
      <c r="H1053" s="893" t="s">
        <v>706</v>
      </c>
      <c r="I1053" s="889" t="s">
        <v>706</v>
      </c>
      <c r="J1053" s="886" t="s">
        <v>706</v>
      </c>
      <c r="K1053" s="909"/>
      <c r="L1053" s="886">
        <f>K1053</f>
        <v>0</v>
      </c>
      <c r="M1053" s="886" t="s">
        <v>706</v>
      </c>
      <c r="N1053" s="886" t="s">
        <v>706</v>
      </c>
      <c r="O1053" s="909"/>
      <c r="P1053" s="886">
        <f>O1053</f>
        <v>0</v>
      </c>
      <c r="Q1053" s="886" t="s">
        <v>706</v>
      </c>
      <c r="R1053" s="886" t="s">
        <v>706</v>
      </c>
      <c r="S1053" s="886">
        <f>K1053+O1053</f>
        <v>0</v>
      </c>
      <c r="T1053" s="888">
        <f>S1053</f>
        <v>0</v>
      </c>
      <c r="U1053" s="815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 s="815"/>
      <c r="AV1053" s="815"/>
      <c r="AW1053" s="815"/>
      <c r="AX1053" s="815"/>
      <c r="AY1053" s="815"/>
      <c r="AZ1053" s="815"/>
      <c r="BA1053" s="815"/>
      <c r="BB1053" s="815"/>
      <c r="BC1053" s="815"/>
      <c r="BD1053" s="815"/>
      <c r="BE1053" s="815"/>
      <c r="BF1053" s="815"/>
      <c r="BG1053" s="815"/>
      <c r="BH1053" s="815"/>
      <c r="BI1053" s="815"/>
      <c r="BJ1053" s="815"/>
      <c r="BK1053" s="815"/>
      <c r="BL1053" s="815"/>
      <c r="BM1053" s="815"/>
      <c r="BN1053" s="815"/>
      <c r="BO1053" s="815"/>
      <c r="BP1053" s="815"/>
      <c r="BQ1053" s="815"/>
      <c r="BR1053" s="815"/>
      <c r="BS1053" s="815"/>
      <c r="BT1053" s="815"/>
      <c r="BU1053" s="815"/>
      <c r="BV1053" s="815"/>
      <c r="BW1053" s="815"/>
      <c r="BX1053" s="815"/>
      <c r="BY1053" s="815"/>
      <c r="BZ1053" s="815"/>
      <c r="CA1053" s="815"/>
      <c r="CB1053" s="815"/>
      <c r="CC1053" s="815"/>
      <c r="CD1053" s="815"/>
      <c r="CE1053" s="815"/>
      <c r="CF1053" s="815"/>
      <c r="CG1053" s="815"/>
      <c r="CH1053" s="815"/>
      <c r="CI1053" s="815"/>
      <c r="CJ1053" s="815"/>
      <c r="CK1053" s="815"/>
      <c r="CL1053" s="815"/>
      <c r="CM1053" s="815"/>
      <c r="CN1053" s="815"/>
      <c r="CO1053" s="815"/>
      <c r="CP1053" s="815"/>
      <c r="CQ1053" s="815"/>
      <c r="CR1053" s="815"/>
      <c r="CS1053" s="815"/>
      <c r="CT1053" s="815"/>
      <c r="CU1053" s="815"/>
      <c r="CV1053" s="815"/>
      <c r="CW1053" s="815"/>
      <c r="CX1053" s="815"/>
      <c r="CY1053" s="815"/>
      <c r="CZ1053" s="815"/>
      <c r="DA1053" s="815"/>
      <c r="DB1053" s="815"/>
      <c r="DC1053" s="815"/>
      <c r="DD1053" s="815"/>
      <c r="DE1053" s="815"/>
      <c r="DF1053" s="815"/>
      <c r="DG1053" s="815"/>
      <c r="DH1053" s="815"/>
      <c r="DI1053" s="815"/>
      <c r="DJ1053" s="815"/>
      <c r="DK1053" s="815"/>
      <c r="DL1053" s="815"/>
      <c r="DM1053" s="815"/>
      <c r="DN1053" s="815"/>
      <c r="DO1053" s="815"/>
      <c r="DP1053" s="815"/>
      <c r="DQ1053" s="815"/>
      <c r="DR1053" s="815"/>
      <c r="DS1053" s="815"/>
      <c r="DT1053" s="815"/>
      <c r="DU1053" s="815"/>
      <c r="DV1053" s="815"/>
      <c r="DW1053" s="815"/>
      <c r="DX1053" s="815"/>
      <c r="DY1053" s="815"/>
      <c r="DZ1053" s="815"/>
      <c r="EA1053" s="815"/>
      <c r="EB1053" s="815"/>
      <c r="EC1053" s="815"/>
      <c r="ED1053" s="815"/>
      <c r="EE1053" s="815"/>
      <c r="EF1053" s="815"/>
      <c r="EG1053" s="815"/>
      <c r="EH1053" s="815"/>
      <c r="EI1053" s="815"/>
      <c r="EJ1053" s="815"/>
      <c r="EK1053" s="815"/>
      <c r="EL1053" s="815"/>
      <c r="EM1053" s="815"/>
      <c r="EN1053" s="815"/>
      <c r="EO1053" s="815"/>
      <c r="EP1053" s="815"/>
      <c r="EQ1053" s="815"/>
      <c r="ER1053" s="815"/>
      <c r="ES1053" s="815"/>
      <c r="ET1053" s="815"/>
      <c r="EU1053" s="815"/>
      <c r="EV1053" s="815"/>
      <c r="EW1053" s="815"/>
      <c r="EX1053" s="815"/>
      <c r="EY1053" s="815"/>
      <c r="EZ1053" s="815"/>
      <c r="FA1053" s="815"/>
      <c r="FB1053" s="815"/>
      <c r="FC1053" s="815"/>
      <c r="FD1053" s="815"/>
      <c r="FE1053" s="815"/>
      <c r="FF1053" s="815"/>
      <c r="FG1053" s="815"/>
      <c r="FH1053" s="815"/>
      <c r="FI1053" s="815"/>
      <c r="FJ1053" s="815"/>
      <c r="FK1053" s="815"/>
      <c r="FL1053" s="815"/>
      <c r="FM1053" s="815"/>
      <c r="FN1053" s="815"/>
    </row>
    <row r="1054" spans="1:170" s="200" customFormat="1" ht="18" hidden="1" customHeight="1">
      <c r="A1054" s="902" t="s">
        <v>708</v>
      </c>
      <c r="B1054" s="903"/>
      <c r="C1054" s="886" t="e">
        <f>ROUND((Q1054-R1054)/H1054/12,0)</f>
        <v>#DIV/0!</v>
      </c>
      <c r="D1054" s="886" t="e">
        <f>ROUND(R1054/F1054/12,0)</f>
        <v>#DIV/0!</v>
      </c>
      <c r="E1054" s="891">
        <f>E1055+E1056</f>
        <v>0</v>
      </c>
      <c r="F1054" s="892">
        <f>F1055+F1056</f>
        <v>0</v>
      </c>
      <c r="G1054" s="892">
        <f>G1055+G1056</f>
        <v>0</v>
      </c>
      <c r="H1054" s="893">
        <f>IF(E1054+G1054=H1055+H1056,E1054+G1054, "CHYBA")</f>
        <v>0</v>
      </c>
      <c r="I1054" s="889">
        <f>I1055+I1056</f>
        <v>0</v>
      </c>
      <c r="J1054" s="886">
        <f t="shared" ref="J1054" si="341">J1055+J1056</f>
        <v>0</v>
      </c>
      <c r="K1054" s="886">
        <f>K1057</f>
        <v>0</v>
      </c>
      <c r="L1054" s="886">
        <f>IF(I1054+K1054=L1055+L1056+L1057,I1054+K1054,"CHYBA")</f>
        <v>0</v>
      </c>
      <c r="M1054" s="886">
        <f>M1055+M1056</f>
        <v>0</v>
      </c>
      <c r="N1054" s="886">
        <f>N1055+N1056</f>
        <v>0</v>
      </c>
      <c r="O1054" s="886">
        <f>O1057</f>
        <v>0</v>
      </c>
      <c r="P1054" s="886">
        <f>IF(M1054+O1054=P1055+P1056+P1057,M1054+O1054,"CHYBA")</f>
        <v>0</v>
      </c>
      <c r="Q1054" s="886">
        <f>Q1055+Q1056</f>
        <v>0</v>
      </c>
      <c r="R1054" s="886">
        <f>R1055+R1056</f>
        <v>0</v>
      </c>
      <c r="S1054" s="886">
        <f>S1057</f>
        <v>0</v>
      </c>
      <c r="T1054" s="888">
        <f>IF(Q1054+S1054=T1055+T1056+T1057,Q1054+S1054,"CHYBA")</f>
        <v>0</v>
      </c>
      <c r="U1054" s="815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 s="815"/>
      <c r="AV1054" s="815"/>
      <c r="AW1054" s="815"/>
      <c r="AX1054" s="815"/>
      <c r="AY1054" s="815"/>
      <c r="AZ1054" s="815"/>
      <c r="BA1054" s="815"/>
      <c r="BB1054" s="815"/>
      <c r="BC1054" s="815"/>
      <c r="BD1054" s="815"/>
      <c r="BE1054" s="815"/>
      <c r="BF1054" s="815"/>
      <c r="BG1054" s="815"/>
      <c r="BH1054" s="815"/>
      <c r="BI1054" s="815"/>
      <c r="BJ1054" s="815"/>
      <c r="BK1054" s="815"/>
      <c r="BL1054" s="815"/>
      <c r="BM1054" s="815"/>
      <c r="BN1054" s="815"/>
      <c r="BO1054" s="815"/>
      <c r="BP1054" s="815"/>
      <c r="BQ1054" s="815"/>
      <c r="BR1054" s="815"/>
      <c r="BS1054" s="815"/>
      <c r="BT1054" s="815"/>
      <c r="BU1054" s="815"/>
      <c r="BV1054" s="815"/>
      <c r="BW1054" s="815"/>
      <c r="BX1054" s="815"/>
      <c r="BY1054" s="815"/>
      <c r="BZ1054" s="815"/>
      <c r="CA1054" s="815"/>
      <c r="CB1054" s="815"/>
      <c r="CC1054" s="815"/>
      <c r="CD1054" s="815"/>
      <c r="CE1054" s="815"/>
      <c r="CF1054" s="815"/>
      <c r="CG1054" s="815"/>
      <c r="CH1054" s="815"/>
      <c r="CI1054" s="815"/>
      <c r="CJ1054" s="815"/>
      <c r="CK1054" s="815"/>
      <c r="CL1054" s="815"/>
      <c r="CM1054" s="815"/>
      <c r="CN1054" s="815"/>
      <c r="CO1054" s="815"/>
      <c r="CP1054" s="815"/>
      <c r="CQ1054" s="815"/>
      <c r="CR1054" s="815"/>
      <c r="CS1054" s="815"/>
      <c r="CT1054" s="815"/>
      <c r="CU1054" s="815"/>
      <c r="CV1054" s="815"/>
      <c r="CW1054" s="815"/>
      <c r="CX1054" s="815"/>
      <c r="CY1054" s="815"/>
      <c r="CZ1054" s="815"/>
      <c r="DA1054" s="815"/>
      <c r="DB1054" s="815"/>
      <c r="DC1054" s="815"/>
      <c r="DD1054" s="815"/>
      <c r="DE1054" s="815"/>
      <c r="DF1054" s="815"/>
      <c r="DG1054" s="815"/>
      <c r="DH1054" s="815"/>
      <c r="DI1054" s="815"/>
      <c r="DJ1054" s="815"/>
      <c r="DK1054" s="815"/>
      <c r="DL1054" s="815"/>
      <c r="DM1054" s="815"/>
      <c r="DN1054" s="815"/>
      <c r="DO1054" s="815"/>
      <c r="DP1054" s="815"/>
      <c r="DQ1054" s="815"/>
      <c r="DR1054" s="815"/>
      <c r="DS1054" s="815"/>
      <c r="DT1054" s="815"/>
      <c r="DU1054" s="815"/>
      <c r="DV1054" s="815"/>
      <c r="DW1054" s="815"/>
      <c r="DX1054" s="815"/>
      <c r="DY1054" s="815"/>
      <c r="DZ1054" s="815"/>
      <c r="EA1054" s="815"/>
      <c r="EB1054" s="815"/>
      <c r="EC1054" s="815"/>
      <c r="ED1054" s="815"/>
      <c r="EE1054" s="815"/>
      <c r="EF1054" s="815"/>
      <c r="EG1054" s="815"/>
      <c r="EH1054" s="815"/>
      <c r="EI1054" s="815"/>
      <c r="EJ1054" s="815"/>
      <c r="EK1054" s="815"/>
      <c r="EL1054" s="815"/>
      <c r="EM1054" s="815"/>
      <c r="EN1054" s="815"/>
      <c r="EO1054" s="815"/>
      <c r="EP1054" s="815"/>
      <c r="EQ1054" s="815"/>
      <c r="ER1054" s="815"/>
      <c r="ES1054" s="815"/>
      <c r="ET1054" s="815"/>
      <c r="EU1054" s="815"/>
      <c r="EV1054" s="815"/>
      <c r="EW1054" s="815"/>
      <c r="EX1054" s="815"/>
      <c r="EY1054" s="815"/>
      <c r="EZ1054" s="815"/>
      <c r="FA1054" s="815"/>
      <c r="FB1054" s="815"/>
      <c r="FC1054" s="815"/>
      <c r="FD1054" s="815"/>
      <c r="FE1054" s="815"/>
      <c r="FF1054" s="815"/>
      <c r="FG1054" s="815"/>
      <c r="FH1054" s="815"/>
      <c r="FI1054" s="815"/>
      <c r="FJ1054" s="815"/>
      <c r="FK1054" s="815"/>
      <c r="FL1054" s="815"/>
      <c r="FM1054" s="815"/>
      <c r="FN1054" s="815"/>
    </row>
    <row r="1055" spans="1:170" s="200" customFormat="1" ht="15" hidden="1" customHeight="1">
      <c r="A1055" s="901" t="s">
        <v>73</v>
      </c>
      <c r="B1055" s="885" t="s">
        <v>706</v>
      </c>
      <c r="C1055" s="886" t="e">
        <f>ROUND((Q1055-R1055)/H1055/12,0)</f>
        <v>#DIV/0!</v>
      </c>
      <c r="D1055" s="886" t="e">
        <f>ROUND(R1055/F1055/12,0)</f>
        <v>#DIV/0!</v>
      </c>
      <c r="E1055" s="906"/>
      <c r="F1055" s="907"/>
      <c r="G1055" s="907"/>
      <c r="H1055" s="888">
        <f>E1055+G1055</f>
        <v>0</v>
      </c>
      <c r="I1055" s="908"/>
      <c r="J1055" s="909"/>
      <c r="K1055" s="886" t="s">
        <v>706</v>
      </c>
      <c r="L1055" s="886">
        <f>I1055</f>
        <v>0</v>
      </c>
      <c r="M1055" s="909"/>
      <c r="N1055" s="909"/>
      <c r="O1055" s="886" t="s">
        <v>706</v>
      </c>
      <c r="P1055" s="886">
        <f>M1055</f>
        <v>0</v>
      </c>
      <c r="Q1055" s="886">
        <f>I1055+M1055</f>
        <v>0</v>
      </c>
      <c r="R1055" s="886">
        <f>J1055+N1055</f>
        <v>0</v>
      </c>
      <c r="S1055" s="886" t="s">
        <v>706</v>
      </c>
      <c r="T1055" s="888">
        <f>Q1055</f>
        <v>0</v>
      </c>
      <c r="U1055" s="81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 s="815"/>
      <c r="AV1055" s="815"/>
      <c r="AW1055" s="815"/>
      <c r="AX1055" s="815"/>
      <c r="AY1055" s="815"/>
      <c r="AZ1055" s="815"/>
      <c r="BA1055" s="815"/>
      <c r="BB1055" s="815"/>
      <c r="BC1055" s="815"/>
      <c r="BD1055" s="815"/>
      <c r="BE1055" s="815"/>
      <c r="BF1055" s="815"/>
      <c r="BG1055" s="815"/>
      <c r="BH1055" s="815"/>
      <c r="BI1055" s="815"/>
      <c r="BJ1055" s="815"/>
      <c r="BK1055" s="815"/>
      <c r="BL1055" s="815"/>
      <c r="BM1055" s="815"/>
      <c r="BN1055" s="815"/>
      <c r="BO1055" s="815"/>
      <c r="BP1055" s="815"/>
      <c r="BQ1055" s="815"/>
      <c r="BR1055" s="815"/>
      <c r="BS1055" s="815"/>
      <c r="BT1055" s="815"/>
      <c r="BU1055" s="815"/>
      <c r="BV1055" s="815"/>
      <c r="BW1055" s="815"/>
      <c r="BX1055" s="815"/>
      <c r="BY1055" s="815"/>
      <c r="BZ1055" s="815"/>
      <c r="CA1055" s="815"/>
      <c r="CB1055" s="815"/>
      <c r="CC1055" s="815"/>
      <c r="CD1055" s="815"/>
      <c r="CE1055" s="815"/>
      <c r="CF1055" s="815"/>
      <c r="CG1055" s="815"/>
      <c r="CH1055" s="815"/>
      <c r="CI1055" s="815"/>
      <c r="CJ1055" s="815"/>
      <c r="CK1055" s="815"/>
      <c r="CL1055" s="815"/>
      <c r="CM1055" s="815"/>
      <c r="CN1055" s="815"/>
      <c r="CO1055" s="815"/>
      <c r="CP1055" s="815"/>
      <c r="CQ1055" s="815"/>
      <c r="CR1055" s="815"/>
      <c r="CS1055" s="815"/>
      <c r="CT1055" s="815"/>
      <c r="CU1055" s="815"/>
      <c r="CV1055" s="815"/>
      <c r="CW1055" s="815"/>
      <c r="CX1055" s="815"/>
      <c r="CY1055" s="815"/>
      <c r="CZ1055" s="815"/>
      <c r="DA1055" s="815"/>
      <c r="DB1055" s="815"/>
      <c r="DC1055" s="815"/>
      <c r="DD1055" s="815"/>
      <c r="DE1055" s="815"/>
      <c r="DF1055" s="815"/>
      <c r="DG1055" s="815"/>
      <c r="DH1055" s="815"/>
      <c r="DI1055" s="815"/>
      <c r="DJ1055" s="815"/>
      <c r="DK1055" s="815"/>
      <c r="DL1055" s="815"/>
      <c r="DM1055" s="815"/>
      <c r="DN1055" s="815"/>
      <c r="DO1055" s="815"/>
      <c r="DP1055" s="815"/>
      <c r="DQ1055" s="815"/>
      <c r="DR1055" s="815"/>
      <c r="DS1055" s="815"/>
      <c r="DT1055" s="815"/>
      <c r="DU1055" s="815"/>
      <c r="DV1055" s="815"/>
      <c r="DW1055" s="815"/>
      <c r="DX1055" s="815"/>
      <c r="DY1055" s="815"/>
      <c r="DZ1055" s="815"/>
      <c r="EA1055" s="815"/>
      <c r="EB1055" s="815"/>
      <c r="EC1055" s="815"/>
      <c r="ED1055" s="815"/>
      <c r="EE1055" s="815"/>
      <c r="EF1055" s="815"/>
      <c r="EG1055" s="815"/>
      <c r="EH1055" s="815"/>
      <c r="EI1055" s="815"/>
      <c r="EJ1055" s="815"/>
      <c r="EK1055" s="815"/>
      <c r="EL1055" s="815"/>
      <c r="EM1055" s="815"/>
      <c r="EN1055" s="815"/>
      <c r="EO1055" s="815"/>
      <c r="EP1055" s="815"/>
      <c r="EQ1055" s="815"/>
      <c r="ER1055" s="815"/>
      <c r="ES1055" s="815"/>
      <c r="ET1055" s="815"/>
      <c r="EU1055" s="815"/>
      <c r="EV1055" s="815"/>
      <c r="EW1055" s="815"/>
      <c r="EX1055" s="815"/>
      <c r="EY1055" s="815"/>
      <c r="EZ1055" s="815"/>
      <c r="FA1055" s="815"/>
      <c r="FB1055" s="815"/>
      <c r="FC1055" s="815"/>
      <c r="FD1055" s="815"/>
      <c r="FE1055" s="815"/>
      <c r="FF1055" s="815"/>
      <c r="FG1055" s="815"/>
      <c r="FH1055" s="815"/>
      <c r="FI1055" s="815"/>
      <c r="FJ1055" s="815"/>
      <c r="FK1055" s="815"/>
      <c r="FL1055" s="815"/>
      <c r="FM1055" s="815"/>
      <c r="FN1055" s="815"/>
    </row>
    <row r="1056" spans="1:170" s="200" customFormat="1" ht="15" hidden="1" customHeight="1">
      <c r="A1056" s="901" t="s">
        <v>74</v>
      </c>
      <c r="B1056" s="885" t="s">
        <v>706</v>
      </c>
      <c r="C1056" s="886" t="e">
        <f>ROUND((Q1056-R1056)/H1056/12,0)</f>
        <v>#DIV/0!</v>
      </c>
      <c r="D1056" s="886" t="e">
        <f>ROUND(R1056/F1056/12,0)</f>
        <v>#DIV/0!</v>
      </c>
      <c r="E1056" s="906"/>
      <c r="F1056" s="907"/>
      <c r="G1056" s="907"/>
      <c r="H1056" s="888">
        <f>E1056+G1056</f>
        <v>0</v>
      </c>
      <c r="I1056" s="908"/>
      <c r="J1056" s="909"/>
      <c r="K1056" s="886" t="s">
        <v>706</v>
      </c>
      <c r="L1056" s="886">
        <f>I1056</f>
        <v>0</v>
      </c>
      <c r="M1056" s="909"/>
      <c r="N1056" s="909"/>
      <c r="O1056" s="886" t="s">
        <v>706</v>
      </c>
      <c r="P1056" s="886">
        <f>M1056</f>
        <v>0</v>
      </c>
      <c r="Q1056" s="886">
        <f>I1056+M1056</f>
        <v>0</v>
      </c>
      <c r="R1056" s="886">
        <f>J1056+N1056</f>
        <v>0</v>
      </c>
      <c r="S1056" s="886" t="s">
        <v>706</v>
      </c>
      <c r="T1056" s="888">
        <f>Q1056</f>
        <v>0</v>
      </c>
      <c r="U1056" s="815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 s="815"/>
      <c r="AV1056" s="815"/>
      <c r="AW1056" s="815"/>
      <c r="AX1056" s="815"/>
      <c r="AY1056" s="815"/>
      <c r="AZ1056" s="815"/>
      <c r="BA1056" s="815"/>
      <c r="BB1056" s="815"/>
      <c r="BC1056" s="815"/>
      <c r="BD1056" s="815"/>
      <c r="BE1056" s="815"/>
      <c r="BF1056" s="815"/>
      <c r="BG1056" s="815"/>
      <c r="BH1056" s="815"/>
      <c r="BI1056" s="815"/>
      <c r="BJ1056" s="815"/>
      <c r="BK1056" s="815"/>
      <c r="BL1056" s="815"/>
      <c r="BM1056" s="815"/>
      <c r="BN1056" s="815"/>
      <c r="BO1056" s="815"/>
      <c r="BP1056" s="815"/>
      <c r="BQ1056" s="815"/>
      <c r="BR1056" s="815"/>
      <c r="BS1056" s="815"/>
      <c r="BT1056" s="815"/>
      <c r="BU1056" s="815"/>
      <c r="BV1056" s="815"/>
      <c r="BW1056" s="815"/>
      <c r="BX1056" s="815"/>
      <c r="BY1056" s="815"/>
      <c r="BZ1056" s="815"/>
      <c r="CA1056" s="815"/>
      <c r="CB1056" s="815"/>
      <c r="CC1056" s="815"/>
      <c r="CD1056" s="815"/>
      <c r="CE1056" s="815"/>
      <c r="CF1056" s="815"/>
      <c r="CG1056" s="815"/>
      <c r="CH1056" s="815"/>
      <c r="CI1056" s="815"/>
      <c r="CJ1056" s="815"/>
      <c r="CK1056" s="815"/>
      <c r="CL1056" s="815"/>
      <c r="CM1056" s="815"/>
      <c r="CN1056" s="815"/>
      <c r="CO1056" s="815"/>
      <c r="CP1056" s="815"/>
      <c r="CQ1056" s="815"/>
      <c r="CR1056" s="815"/>
      <c r="CS1056" s="815"/>
      <c r="CT1056" s="815"/>
      <c r="CU1056" s="815"/>
      <c r="CV1056" s="815"/>
      <c r="CW1056" s="815"/>
      <c r="CX1056" s="815"/>
      <c r="CY1056" s="815"/>
      <c r="CZ1056" s="815"/>
      <c r="DA1056" s="815"/>
      <c r="DB1056" s="815"/>
      <c r="DC1056" s="815"/>
      <c r="DD1056" s="815"/>
      <c r="DE1056" s="815"/>
      <c r="DF1056" s="815"/>
      <c r="DG1056" s="815"/>
      <c r="DH1056" s="815"/>
      <c r="DI1056" s="815"/>
      <c r="DJ1056" s="815"/>
      <c r="DK1056" s="815"/>
      <c r="DL1056" s="815"/>
      <c r="DM1056" s="815"/>
      <c r="DN1056" s="815"/>
      <c r="DO1056" s="815"/>
      <c r="DP1056" s="815"/>
      <c r="DQ1056" s="815"/>
      <c r="DR1056" s="815"/>
      <c r="DS1056" s="815"/>
      <c r="DT1056" s="815"/>
      <c r="DU1056" s="815"/>
      <c r="DV1056" s="815"/>
      <c r="DW1056" s="815"/>
      <c r="DX1056" s="815"/>
      <c r="DY1056" s="815"/>
      <c r="DZ1056" s="815"/>
      <c r="EA1056" s="815"/>
      <c r="EB1056" s="815"/>
      <c r="EC1056" s="815"/>
      <c r="ED1056" s="815"/>
      <c r="EE1056" s="815"/>
      <c r="EF1056" s="815"/>
      <c r="EG1056" s="815"/>
      <c r="EH1056" s="815"/>
      <c r="EI1056" s="815"/>
      <c r="EJ1056" s="815"/>
      <c r="EK1056" s="815"/>
      <c r="EL1056" s="815"/>
      <c r="EM1056" s="815"/>
      <c r="EN1056" s="815"/>
      <c r="EO1056" s="815"/>
      <c r="EP1056" s="815"/>
      <c r="EQ1056" s="815"/>
      <c r="ER1056" s="815"/>
      <c r="ES1056" s="815"/>
      <c r="ET1056" s="815"/>
      <c r="EU1056" s="815"/>
      <c r="EV1056" s="815"/>
      <c r="EW1056" s="815"/>
      <c r="EX1056" s="815"/>
      <c r="EY1056" s="815"/>
      <c r="EZ1056" s="815"/>
      <c r="FA1056" s="815"/>
      <c r="FB1056" s="815"/>
      <c r="FC1056" s="815"/>
      <c r="FD1056" s="815"/>
      <c r="FE1056" s="815"/>
      <c r="FF1056" s="815"/>
      <c r="FG1056" s="815"/>
      <c r="FH1056" s="815"/>
      <c r="FI1056" s="815"/>
      <c r="FJ1056" s="815"/>
      <c r="FK1056" s="815"/>
      <c r="FL1056" s="815"/>
      <c r="FM1056" s="815"/>
      <c r="FN1056" s="815"/>
    </row>
    <row r="1057" spans="1:170" s="200" customFormat="1" ht="15" hidden="1" customHeight="1">
      <c r="A1057" s="901" t="s">
        <v>75</v>
      </c>
      <c r="B1057" s="885" t="s">
        <v>706</v>
      </c>
      <c r="C1057" s="886" t="s">
        <v>706</v>
      </c>
      <c r="D1057" s="886" t="s">
        <v>706</v>
      </c>
      <c r="E1057" s="891" t="s">
        <v>706</v>
      </c>
      <c r="F1057" s="892" t="s">
        <v>706</v>
      </c>
      <c r="G1057" s="892" t="s">
        <v>706</v>
      </c>
      <c r="H1057" s="893" t="s">
        <v>706</v>
      </c>
      <c r="I1057" s="889" t="s">
        <v>706</v>
      </c>
      <c r="J1057" s="886" t="s">
        <v>706</v>
      </c>
      <c r="K1057" s="909"/>
      <c r="L1057" s="886">
        <f>K1057</f>
        <v>0</v>
      </c>
      <c r="M1057" s="886" t="s">
        <v>706</v>
      </c>
      <c r="N1057" s="886" t="s">
        <v>706</v>
      </c>
      <c r="O1057" s="909"/>
      <c r="P1057" s="886">
        <f>O1057</f>
        <v>0</v>
      </c>
      <c r="Q1057" s="886" t="s">
        <v>706</v>
      </c>
      <c r="R1057" s="886" t="s">
        <v>706</v>
      </c>
      <c r="S1057" s="886">
        <f>K1057+O1057</f>
        <v>0</v>
      </c>
      <c r="T1057" s="888">
        <f>S1057</f>
        <v>0</v>
      </c>
      <c r="U1057" s="815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 s="815"/>
      <c r="AV1057" s="815"/>
      <c r="AW1057" s="815"/>
      <c r="AX1057" s="815"/>
      <c r="AY1057" s="815"/>
      <c r="AZ1057" s="815"/>
      <c r="BA1057" s="815"/>
      <c r="BB1057" s="815"/>
      <c r="BC1057" s="815"/>
      <c r="BD1057" s="815"/>
      <c r="BE1057" s="815"/>
      <c r="BF1057" s="815"/>
      <c r="BG1057" s="815"/>
      <c r="BH1057" s="815"/>
      <c r="BI1057" s="815"/>
      <c r="BJ1057" s="815"/>
      <c r="BK1057" s="815"/>
      <c r="BL1057" s="815"/>
      <c r="BM1057" s="815"/>
      <c r="BN1057" s="815"/>
      <c r="BO1057" s="815"/>
      <c r="BP1057" s="815"/>
      <c r="BQ1057" s="815"/>
      <c r="BR1057" s="815"/>
      <c r="BS1057" s="815"/>
      <c r="BT1057" s="815"/>
      <c r="BU1057" s="815"/>
      <c r="BV1057" s="815"/>
      <c r="BW1057" s="815"/>
      <c r="BX1057" s="815"/>
      <c r="BY1057" s="815"/>
      <c r="BZ1057" s="815"/>
      <c r="CA1057" s="815"/>
      <c r="CB1057" s="815"/>
      <c r="CC1057" s="815"/>
      <c r="CD1057" s="815"/>
      <c r="CE1057" s="815"/>
      <c r="CF1057" s="815"/>
      <c r="CG1057" s="815"/>
      <c r="CH1057" s="815"/>
      <c r="CI1057" s="815"/>
      <c r="CJ1057" s="815"/>
      <c r="CK1057" s="815"/>
      <c r="CL1057" s="815"/>
      <c r="CM1057" s="815"/>
      <c r="CN1057" s="815"/>
      <c r="CO1057" s="815"/>
      <c r="CP1057" s="815"/>
      <c r="CQ1057" s="815"/>
      <c r="CR1057" s="815"/>
      <c r="CS1057" s="815"/>
      <c r="CT1057" s="815"/>
      <c r="CU1057" s="815"/>
      <c r="CV1057" s="815"/>
      <c r="CW1057" s="815"/>
      <c r="CX1057" s="815"/>
      <c r="CY1057" s="815"/>
      <c r="CZ1057" s="815"/>
      <c r="DA1057" s="815"/>
      <c r="DB1057" s="815"/>
      <c r="DC1057" s="815"/>
      <c r="DD1057" s="815"/>
      <c r="DE1057" s="815"/>
      <c r="DF1057" s="815"/>
      <c r="DG1057" s="815"/>
      <c r="DH1057" s="815"/>
      <c r="DI1057" s="815"/>
      <c r="DJ1057" s="815"/>
      <c r="DK1057" s="815"/>
      <c r="DL1057" s="815"/>
      <c r="DM1057" s="815"/>
      <c r="DN1057" s="815"/>
      <c r="DO1057" s="815"/>
      <c r="DP1057" s="815"/>
      <c r="DQ1057" s="815"/>
      <c r="DR1057" s="815"/>
      <c r="DS1057" s="815"/>
      <c r="DT1057" s="815"/>
      <c r="DU1057" s="815"/>
      <c r="DV1057" s="815"/>
      <c r="DW1057" s="815"/>
      <c r="DX1057" s="815"/>
      <c r="DY1057" s="815"/>
      <c r="DZ1057" s="815"/>
      <c r="EA1057" s="815"/>
      <c r="EB1057" s="815"/>
      <c r="EC1057" s="815"/>
      <c r="ED1057" s="815"/>
      <c r="EE1057" s="815"/>
      <c r="EF1057" s="815"/>
      <c r="EG1057" s="815"/>
      <c r="EH1057" s="815"/>
      <c r="EI1057" s="815"/>
      <c r="EJ1057" s="815"/>
      <c r="EK1057" s="815"/>
      <c r="EL1057" s="815"/>
      <c r="EM1057" s="815"/>
      <c r="EN1057" s="815"/>
      <c r="EO1057" s="815"/>
      <c r="EP1057" s="815"/>
      <c r="EQ1057" s="815"/>
      <c r="ER1057" s="815"/>
      <c r="ES1057" s="815"/>
      <c r="ET1057" s="815"/>
      <c r="EU1057" s="815"/>
      <c r="EV1057" s="815"/>
      <c r="EW1057" s="815"/>
      <c r="EX1057" s="815"/>
      <c r="EY1057" s="815"/>
      <c r="EZ1057" s="815"/>
      <c r="FA1057" s="815"/>
      <c r="FB1057" s="815"/>
      <c r="FC1057" s="815"/>
      <c r="FD1057" s="815"/>
      <c r="FE1057" s="815"/>
      <c r="FF1057" s="815"/>
      <c r="FG1057" s="815"/>
      <c r="FH1057" s="815"/>
      <c r="FI1057" s="815"/>
      <c r="FJ1057" s="815"/>
      <c r="FK1057" s="815"/>
      <c r="FL1057" s="815"/>
      <c r="FM1057" s="815"/>
      <c r="FN1057" s="815"/>
    </row>
    <row r="1058" spans="1:170" s="200" customFormat="1" ht="18" hidden="1" customHeight="1">
      <c r="A1058" s="902" t="s">
        <v>708</v>
      </c>
      <c r="B1058" s="903"/>
      <c r="C1058" s="886" t="e">
        <f>ROUND((Q1058-R1058)/H1058/12,0)</f>
        <v>#DIV/0!</v>
      </c>
      <c r="D1058" s="886" t="e">
        <f>ROUND(R1058/F1058/12,0)</f>
        <v>#DIV/0!</v>
      </c>
      <c r="E1058" s="891">
        <f>E1059+E1060</f>
        <v>0</v>
      </c>
      <c r="F1058" s="892">
        <f>F1059+F1060</f>
        <v>0</v>
      </c>
      <c r="G1058" s="892">
        <f>G1059+G1060</f>
        <v>0</v>
      </c>
      <c r="H1058" s="893">
        <f>IF(E1058+G1058=H1059+H1060,E1058+G1058, "CHYBA")</f>
        <v>0</v>
      </c>
      <c r="I1058" s="889">
        <f>I1059+I1060</f>
        <v>0</v>
      </c>
      <c r="J1058" s="886">
        <f t="shared" ref="J1058" si="342">J1059+J1060</f>
        <v>0</v>
      </c>
      <c r="K1058" s="886">
        <f>K1061</f>
        <v>0</v>
      </c>
      <c r="L1058" s="886">
        <f>IF(I1058+K1058=L1059+L1060+L1061,I1058+K1058,"CHYBA")</f>
        <v>0</v>
      </c>
      <c r="M1058" s="886">
        <f>M1059+M1060</f>
        <v>0</v>
      </c>
      <c r="N1058" s="886">
        <f>N1059+N1060</f>
        <v>0</v>
      </c>
      <c r="O1058" s="886">
        <f>O1061</f>
        <v>0</v>
      </c>
      <c r="P1058" s="886">
        <f>IF(M1058+O1058=P1059+P1060+P1061,M1058+O1058,"CHYBA")</f>
        <v>0</v>
      </c>
      <c r="Q1058" s="886">
        <f>Q1059+Q1060</f>
        <v>0</v>
      </c>
      <c r="R1058" s="886">
        <f>R1059+R1060</f>
        <v>0</v>
      </c>
      <c r="S1058" s="886">
        <f>S1061</f>
        <v>0</v>
      </c>
      <c r="T1058" s="888">
        <f>IF(Q1058+S1058=T1059+T1060+T1061,Q1058+S1058,"CHYBA")</f>
        <v>0</v>
      </c>
      <c r="U1058" s="815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 s="815"/>
      <c r="AV1058" s="815"/>
      <c r="AW1058" s="815"/>
      <c r="AX1058" s="815"/>
      <c r="AY1058" s="815"/>
      <c r="AZ1058" s="815"/>
      <c r="BA1058" s="815"/>
      <c r="BB1058" s="815"/>
      <c r="BC1058" s="815"/>
      <c r="BD1058" s="815"/>
      <c r="BE1058" s="815"/>
      <c r="BF1058" s="815"/>
      <c r="BG1058" s="815"/>
      <c r="BH1058" s="815"/>
      <c r="BI1058" s="815"/>
      <c r="BJ1058" s="815"/>
      <c r="BK1058" s="815"/>
      <c r="BL1058" s="815"/>
      <c r="BM1058" s="815"/>
      <c r="BN1058" s="815"/>
      <c r="BO1058" s="815"/>
      <c r="BP1058" s="815"/>
      <c r="BQ1058" s="815"/>
      <c r="BR1058" s="815"/>
      <c r="BS1058" s="815"/>
      <c r="BT1058" s="815"/>
      <c r="BU1058" s="815"/>
      <c r="BV1058" s="815"/>
      <c r="BW1058" s="815"/>
      <c r="BX1058" s="815"/>
      <c r="BY1058" s="815"/>
      <c r="BZ1058" s="815"/>
      <c r="CA1058" s="815"/>
      <c r="CB1058" s="815"/>
      <c r="CC1058" s="815"/>
      <c r="CD1058" s="815"/>
      <c r="CE1058" s="815"/>
      <c r="CF1058" s="815"/>
      <c r="CG1058" s="815"/>
      <c r="CH1058" s="815"/>
      <c r="CI1058" s="815"/>
      <c r="CJ1058" s="815"/>
      <c r="CK1058" s="815"/>
      <c r="CL1058" s="815"/>
      <c r="CM1058" s="815"/>
      <c r="CN1058" s="815"/>
      <c r="CO1058" s="815"/>
      <c r="CP1058" s="815"/>
      <c r="CQ1058" s="815"/>
      <c r="CR1058" s="815"/>
      <c r="CS1058" s="815"/>
      <c r="CT1058" s="815"/>
      <c r="CU1058" s="815"/>
      <c r="CV1058" s="815"/>
      <c r="CW1058" s="815"/>
      <c r="CX1058" s="815"/>
      <c r="CY1058" s="815"/>
      <c r="CZ1058" s="815"/>
      <c r="DA1058" s="815"/>
      <c r="DB1058" s="815"/>
      <c r="DC1058" s="815"/>
      <c r="DD1058" s="815"/>
      <c r="DE1058" s="815"/>
      <c r="DF1058" s="815"/>
      <c r="DG1058" s="815"/>
      <c r="DH1058" s="815"/>
      <c r="DI1058" s="815"/>
      <c r="DJ1058" s="815"/>
      <c r="DK1058" s="815"/>
      <c r="DL1058" s="815"/>
      <c r="DM1058" s="815"/>
      <c r="DN1058" s="815"/>
      <c r="DO1058" s="815"/>
      <c r="DP1058" s="815"/>
      <c r="DQ1058" s="815"/>
      <c r="DR1058" s="815"/>
      <c r="DS1058" s="815"/>
      <c r="DT1058" s="815"/>
      <c r="DU1058" s="815"/>
      <c r="DV1058" s="815"/>
      <c r="DW1058" s="815"/>
      <c r="DX1058" s="815"/>
      <c r="DY1058" s="815"/>
      <c r="DZ1058" s="815"/>
      <c r="EA1058" s="815"/>
      <c r="EB1058" s="815"/>
      <c r="EC1058" s="815"/>
      <c r="ED1058" s="815"/>
      <c r="EE1058" s="815"/>
      <c r="EF1058" s="815"/>
      <c r="EG1058" s="815"/>
      <c r="EH1058" s="815"/>
      <c r="EI1058" s="815"/>
      <c r="EJ1058" s="815"/>
      <c r="EK1058" s="815"/>
      <c r="EL1058" s="815"/>
      <c r="EM1058" s="815"/>
      <c r="EN1058" s="815"/>
      <c r="EO1058" s="815"/>
      <c r="EP1058" s="815"/>
      <c r="EQ1058" s="815"/>
      <c r="ER1058" s="815"/>
      <c r="ES1058" s="815"/>
      <c r="ET1058" s="815"/>
      <c r="EU1058" s="815"/>
      <c r="EV1058" s="815"/>
      <c r="EW1058" s="815"/>
      <c r="EX1058" s="815"/>
      <c r="EY1058" s="815"/>
      <c r="EZ1058" s="815"/>
      <c r="FA1058" s="815"/>
      <c r="FB1058" s="815"/>
      <c r="FC1058" s="815"/>
      <c r="FD1058" s="815"/>
      <c r="FE1058" s="815"/>
      <c r="FF1058" s="815"/>
      <c r="FG1058" s="815"/>
      <c r="FH1058" s="815"/>
      <c r="FI1058" s="815"/>
      <c r="FJ1058" s="815"/>
      <c r="FK1058" s="815"/>
      <c r="FL1058" s="815"/>
      <c r="FM1058" s="815"/>
      <c r="FN1058" s="815"/>
    </row>
    <row r="1059" spans="1:170" s="200" customFormat="1" ht="15" hidden="1" customHeight="1">
      <c r="A1059" s="901" t="s">
        <v>73</v>
      </c>
      <c r="B1059" s="885" t="s">
        <v>706</v>
      </c>
      <c r="C1059" s="886" t="e">
        <f>ROUND((Q1059-R1059)/H1059/12,0)</f>
        <v>#DIV/0!</v>
      </c>
      <c r="D1059" s="886" t="e">
        <f>ROUND(R1059/F1059/12,0)</f>
        <v>#DIV/0!</v>
      </c>
      <c r="E1059" s="906"/>
      <c r="F1059" s="907"/>
      <c r="G1059" s="907"/>
      <c r="H1059" s="888">
        <f>E1059+G1059</f>
        <v>0</v>
      </c>
      <c r="I1059" s="908"/>
      <c r="J1059" s="909"/>
      <c r="K1059" s="886" t="s">
        <v>706</v>
      </c>
      <c r="L1059" s="886">
        <f>I1059</f>
        <v>0</v>
      </c>
      <c r="M1059" s="909"/>
      <c r="N1059" s="909"/>
      <c r="O1059" s="886" t="s">
        <v>706</v>
      </c>
      <c r="P1059" s="886">
        <f>M1059</f>
        <v>0</v>
      </c>
      <c r="Q1059" s="886">
        <f>I1059+M1059</f>
        <v>0</v>
      </c>
      <c r="R1059" s="886">
        <f>J1059+N1059</f>
        <v>0</v>
      </c>
      <c r="S1059" s="886" t="s">
        <v>706</v>
      </c>
      <c r="T1059" s="888">
        <f>Q1059</f>
        <v>0</v>
      </c>
      <c r="U1059" s="815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 s="815"/>
      <c r="AV1059" s="815"/>
      <c r="AW1059" s="815"/>
      <c r="AX1059" s="815"/>
      <c r="AY1059" s="815"/>
      <c r="AZ1059" s="815"/>
      <c r="BA1059" s="815"/>
      <c r="BB1059" s="815"/>
      <c r="BC1059" s="815"/>
      <c r="BD1059" s="815"/>
      <c r="BE1059" s="815"/>
      <c r="BF1059" s="815"/>
      <c r="BG1059" s="815"/>
      <c r="BH1059" s="815"/>
      <c r="BI1059" s="815"/>
      <c r="BJ1059" s="815"/>
      <c r="BK1059" s="815"/>
      <c r="BL1059" s="815"/>
      <c r="BM1059" s="815"/>
      <c r="BN1059" s="815"/>
      <c r="BO1059" s="815"/>
      <c r="BP1059" s="815"/>
      <c r="BQ1059" s="815"/>
      <c r="BR1059" s="815"/>
      <c r="BS1059" s="815"/>
      <c r="BT1059" s="815"/>
      <c r="BU1059" s="815"/>
      <c r="BV1059" s="815"/>
      <c r="BW1059" s="815"/>
      <c r="BX1059" s="815"/>
      <c r="BY1059" s="815"/>
      <c r="BZ1059" s="815"/>
      <c r="CA1059" s="815"/>
      <c r="CB1059" s="815"/>
      <c r="CC1059" s="815"/>
      <c r="CD1059" s="815"/>
      <c r="CE1059" s="815"/>
      <c r="CF1059" s="815"/>
      <c r="CG1059" s="815"/>
      <c r="CH1059" s="815"/>
      <c r="CI1059" s="815"/>
      <c r="CJ1059" s="815"/>
      <c r="CK1059" s="815"/>
      <c r="CL1059" s="815"/>
      <c r="CM1059" s="815"/>
      <c r="CN1059" s="815"/>
      <c r="CO1059" s="815"/>
      <c r="CP1059" s="815"/>
      <c r="CQ1059" s="815"/>
      <c r="CR1059" s="815"/>
      <c r="CS1059" s="815"/>
      <c r="CT1059" s="815"/>
      <c r="CU1059" s="815"/>
      <c r="CV1059" s="815"/>
      <c r="CW1059" s="815"/>
      <c r="CX1059" s="815"/>
      <c r="CY1059" s="815"/>
      <c r="CZ1059" s="815"/>
      <c r="DA1059" s="815"/>
      <c r="DB1059" s="815"/>
      <c r="DC1059" s="815"/>
      <c r="DD1059" s="815"/>
      <c r="DE1059" s="815"/>
      <c r="DF1059" s="815"/>
      <c r="DG1059" s="815"/>
      <c r="DH1059" s="815"/>
      <c r="DI1059" s="815"/>
      <c r="DJ1059" s="815"/>
      <c r="DK1059" s="815"/>
      <c r="DL1059" s="815"/>
      <c r="DM1059" s="815"/>
      <c r="DN1059" s="815"/>
      <c r="DO1059" s="815"/>
      <c r="DP1059" s="815"/>
      <c r="DQ1059" s="815"/>
      <c r="DR1059" s="815"/>
      <c r="DS1059" s="815"/>
      <c r="DT1059" s="815"/>
      <c r="DU1059" s="815"/>
      <c r="DV1059" s="815"/>
      <c r="DW1059" s="815"/>
      <c r="DX1059" s="815"/>
      <c r="DY1059" s="815"/>
      <c r="DZ1059" s="815"/>
      <c r="EA1059" s="815"/>
      <c r="EB1059" s="815"/>
      <c r="EC1059" s="815"/>
      <c r="ED1059" s="815"/>
      <c r="EE1059" s="815"/>
      <c r="EF1059" s="815"/>
      <c r="EG1059" s="815"/>
      <c r="EH1059" s="815"/>
      <c r="EI1059" s="815"/>
      <c r="EJ1059" s="815"/>
      <c r="EK1059" s="815"/>
      <c r="EL1059" s="815"/>
      <c r="EM1059" s="815"/>
      <c r="EN1059" s="815"/>
      <c r="EO1059" s="815"/>
      <c r="EP1059" s="815"/>
      <c r="EQ1059" s="815"/>
      <c r="ER1059" s="815"/>
      <c r="ES1059" s="815"/>
      <c r="ET1059" s="815"/>
      <c r="EU1059" s="815"/>
      <c r="EV1059" s="815"/>
      <c r="EW1059" s="815"/>
      <c r="EX1059" s="815"/>
      <c r="EY1059" s="815"/>
      <c r="EZ1059" s="815"/>
      <c r="FA1059" s="815"/>
      <c r="FB1059" s="815"/>
      <c r="FC1059" s="815"/>
      <c r="FD1059" s="815"/>
      <c r="FE1059" s="815"/>
      <c r="FF1059" s="815"/>
      <c r="FG1059" s="815"/>
      <c r="FH1059" s="815"/>
      <c r="FI1059" s="815"/>
      <c r="FJ1059" s="815"/>
      <c r="FK1059" s="815"/>
      <c r="FL1059" s="815"/>
      <c r="FM1059" s="815"/>
      <c r="FN1059" s="815"/>
    </row>
    <row r="1060" spans="1:170" s="200" customFormat="1" ht="15" hidden="1" customHeight="1">
      <c r="A1060" s="901" t="s">
        <v>74</v>
      </c>
      <c r="B1060" s="885" t="s">
        <v>706</v>
      </c>
      <c r="C1060" s="886" t="e">
        <f>ROUND((Q1060-R1060)/H1060/12,0)</f>
        <v>#DIV/0!</v>
      </c>
      <c r="D1060" s="886" t="e">
        <f>ROUND(R1060/F1060/12,0)</f>
        <v>#DIV/0!</v>
      </c>
      <c r="E1060" s="906"/>
      <c r="F1060" s="907"/>
      <c r="G1060" s="907"/>
      <c r="H1060" s="888">
        <f>E1060+G1060</f>
        <v>0</v>
      </c>
      <c r="I1060" s="908"/>
      <c r="J1060" s="909"/>
      <c r="K1060" s="886" t="s">
        <v>706</v>
      </c>
      <c r="L1060" s="886">
        <f>I1060</f>
        <v>0</v>
      </c>
      <c r="M1060" s="909"/>
      <c r="N1060" s="909"/>
      <c r="O1060" s="886" t="s">
        <v>706</v>
      </c>
      <c r="P1060" s="886">
        <f>M1060</f>
        <v>0</v>
      </c>
      <c r="Q1060" s="886">
        <f>I1060+M1060</f>
        <v>0</v>
      </c>
      <c r="R1060" s="886">
        <f>J1060+N1060</f>
        <v>0</v>
      </c>
      <c r="S1060" s="886" t="s">
        <v>706</v>
      </c>
      <c r="T1060" s="888">
        <f>Q1060</f>
        <v>0</v>
      </c>
      <c r="U1060" s="815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 s="815"/>
      <c r="AV1060" s="815"/>
      <c r="AW1060" s="815"/>
      <c r="AX1060" s="815"/>
      <c r="AY1060" s="815"/>
      <c r="AZ1060" s="815"/>
      <c r="BA1060" s="815"/>
      <c r="BB1060" s="815"/>
      <c r="BC1060" s="815"/>
      <c r="BD1060" s="815"/>
      <c r="BE1060" s="815"/>
      <c r="BF1060" s="815"/>
      <c r="BG1060" s="815"/>
      <c r="BH1060" s="815"/>
      <c r="BI1060" s="815"/>
      <c r="BJ1060" s="815"/>
      <c r="BK1060" s="815"/>
      <c r="BL1060" s="815"/>
      <c r="BM1060" s="815"/>
      <c r="BN1060" s="815"/>
      <c r="BO1060" s="815"/>
      <c r="BP1060" s="815"/>
      <c r="BQ1060" s="815"/>
      <c r="BR1060" s="815"/>
      <c r="BS1060" s="815"/>
      <c r="BT1060" s="815"/>
      <c r="BU1060" s="815"/>
      <c r="BV1060" s="815"/>
      <c r="BW1060" s="815"/>
      <c r="BX1060" s="815"/>
      <c r="BY1060" s="815"/>
      <c r="BZ1060" s="815"/>
      <c r="CA1060" s="815"/>
      <c r="CB1060" s="815"/>
      <c r="CC1060" s="815"/>
      <c r="CD1060" s="815"/>
      <c r="CE1060" s="815"/>
      <c r="CF1060" s="815"/>
      <c r="CG1060" s="815"/>
      <c r="CH1060" s="815"/>
      <c r="CI1060" s="815"/>
      <c r="CJ1060" s="815"/>
      <c r="CK1060" s="815"/>
      <c r="CL1060" s="815"/>
      <c r="CM1060" s="815"/>
      <c r="CN1060" s="815"/>
      <c r="CO1060" s="815"/>
      <c r="CP1060" s="815"/>
      <c r="CQ1060" s="815"/>
      <c r="CR1060" s="815"/>
      <c r="CS1060" s="815"/>
      <c r="CT1060" s="815"/>
      <c r="CU1060" s="815"/>
      <c r="CV1060" s="815"/>
      <c r="CW1060" s="815"/>
      <c r="CX1060" s="815"/>
      <c r="CY1060" s="815"/>
      <c r="CZ1060" s="815"/>
      <c r="DA1060" s="815"/>
      <c r="DB1060" s="815"/>
      <c r="DC1060" s="815"/>
      <c r="DD1060" s="815"/>
      <c r="DE1060" s="815"/>
      <c r="DF1060" s="815"/>
      <c r="DG1060" s="815"/>
      <c r="DH1060" s="815"/>
      <c r="DI1060" s="815"/>
      <c r="DJ1060" s="815"/>
      <c r="DK1060" s="815"/>
      <c r="DL1060" s="815"/>
      <c r="DM1060" s="815"/>
      <c r="DN1060" s="815"/>
      <c r="DO1060" s="815"/>
      <c r="DP1060" s="815"/>
      <c r="DQ1060" s="815"/>
      <c r="DR1060" s="815"/>
      <c r="DS1060" s="815"/>
      <c r="DT1060" s="815"/>
      <c r="DU1060" s="815"/>
      <c r="DV1060" s="815"/>
      <c r="DW1060" s="815"/>
      <c r="DX1060" s="815"/>
      <c r="DY1060" s="815"/>
      <c r="DZ1060" s="815"/>
      <c r="EA1060" s="815"/>
      <c r="EB1060" s="815"/>
      <c r="EC1060" s="815"/>
      <c r="ED1060" s="815"/>
      <c r="EE1060" s="815"/>
      <c r="EF1060" s="815"/>
      <c r="EG1060" s="815"/>
      <c r="EH1060" s="815"/>
      <c r="EI1060" s="815"/>
      <c r="EJ1060" s="815"/>
      <c r="EK1060" s="815"/>
      <c r="EL1060" s="815"/>
      <c r="EM1060" s="815"/>
      <c r="EN1060" s="815"/>
      <c r="EO1060" s="815"/>
      <c r="EP1060" s="815"/>
      <c r="EQ1060" s="815"/>
      <c r="ER1060" s="815"/>
      <c r="ES1060" s="815"/>
      <c r="ET1060" s="815"/>
      <c r="EU1060" s="815"/>
      <c r="EV1060" s="815"/>
      <c r="EW1060" s="815"/>
      <c r="EX1060" s="815"/>
      <c r="EY1060" s="815"/>
      <c r="EZ1060" s="815"/>
      <c r="FA1060" s="815"/>
      <c r="FB1060" s="815"/>
      <c r="FC1060" s="815"/>
      <c r="FD1060" s="815"/>
      <c r="FE1060" s="815"/>
      <c r="FF1060" s="815"/>
      <c r="FG1060" s="815"/>
      <c r="FH1060" s="815"/>
      <c r="FI1060" s="815"/>
      <c r="FJ1060" s="815"/>
      <c r="FK1060" s="815"/>
      <c r="FL1060" s="815"/>
      <c r="FM1060" s="815"/>
      <c r="FN1060" s="815"/>
    </row>
    <row r="1061" spans="1:170" s="200" customFormat="1" ht="15" hidden="1" customHeight="1">
      <c r="A1061" s="901" t="s">
        <v>75</v>
      </c>
      <c r="B1061" s="885" t="s">
        <v>706</v>
      </c>
      <c r="C1061" s="886" t="s">
        <v>706</v>
      </c>
      <c r="D1061" s="886" t="s">
        <v>706</v>
      </c>
      <c r="E1061" s="891" t="s">
        <v>706</v>
      </c>
      <c r="F1061" s="892" t="s">
        <v>706</v>
      </c>
      <c r="G1061" s="892" t="s">
        <v>706</v>
      </c>
      <c r="H1061" s="893" t="s">
        <v>706</v>
      </c>
      <c r="I1061" s="889" t="s">
        <v>706</v>
      </c>
      <c r="J1061" s="886" t="s">
        <v>706</v>
      </c>
      <c r="K1061" s="909"/>
      <c r="L1061" s="886">
        <f>K1061</f>
        <v>0</v>
      </c>
      <c r="M1061" s="886" t="s">
        <v>706</v>
      </c>
      <c r="N1061" s="886" t="s">
        <v>706</v>
      </c>
      <c r="O1061" s="909"/>
      <c r="P1061" s="886">
        <f>O1061</f>
        <v>0</v>
      </c>
      <c r="Q1061" s="886" t="s">
        <v>706</v>
      </c>
      <c r="R1061" s="886" t="s">
        <v>706</v>
      </c>
      <c r="S1061" s="886">
        <f>K1061+O1061</f>
        <v>0</v>
      </c>
      <c r="T1061" s="888">
        <f>S1061</f>
        <v>0</v>
      </c>
      <c r="U1061" s="815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 s="815"/>
      <c r="AV1061" s="815"/>
      <c r="AW1061" s="815"/>
      <c r="AX1061" s="815"/>
      <c r="AY1061" s="815"/>
      <c r="AZ1061" s="815"/>
      <c r="BA1061" s="815"/>
      <c r="BB1061" s="815"/>
      <c r="BC1061" s="815"/>
      <c r="BD1061" s="815"/>
      <c r="BE1061" s="815"/>
      <c r="BF1061" s="815"/>
      <c r="BG1061" s="815"/>
      <c r="BH1061" s="815"/>
      <c r="BI1061" s="815"/>
      <c r="BJ1061" s="815"/>
      <c r="BK1061" s="815"/>
      <c r="BL1061" s="815"/>
      <c r="BM1061" s="815"/>
      <c r="BN1061" s="815"/>
      <c r="BO1061" s="815"/>
      <c r="BP1061" s="815"/>
      <c r="BQ1061" s="815"/>
      <c r="BR1061" s="815"/>
      <c r="BS1061" s="815"/>
      <c r="BT1061" s="815"/>
      <c r="BU1061" s="815"/>
      <c r="BV1061" s="815"/>
      <c r="BW1061" s="815"/>
      <c r="BX1061" s="815"/>
      <c r="BY1061" s="815"/>
      <c r="BZ1061" s="815"/>
      <c r="CA1061" s="815"/>
      <c r="CB1061" s="815"/>
      <c r="CC1061" s="815"/>
      <c r="CD1061" s="815"/>
      <c r="CE1061" s="815"/>
      <c r="CF1061" s="815"/>
      <c r="CG1061" s="815"/>
      <c r="CH1061" s="815"/>
      <c r="CI1061" s="815"/>
      <c r="CJ1061" s="815"/>
      <c r="CK1061" s="815"/>
      <c r="CL1061" s="815"/>
      <c r="CM1061" s="815"/>
      <c r="CN1061" s="815"/>
      <c r="CO1061" s="815"/>
      <c r="CP1061" s="815"/>
      <c r="CQ1061" s="815"/>
      <c r="CR1061" s="815"/>
      <c r="CS1061" s="815"/>
      <c r="CT1061" s="815"/>
      <c r="CU1061" s="815"/>
      <c r="CV1061" s="815"/>
      <c r="CW1061" s="815"/>
      <c r="CX1061" s="815"/>
      <c r="CY1061" s="815"/>
      <c r="CZ1061" s="815"/>
      <c r="DA1061" s="815"/>
      <c r="DB1061" s="815"/>
      <c r="DC1061" s="815"/>
      <c r="DD1061" s="815"/>
      <c r="DE1061" s="815"/>
      <c r="DF1061" s="815"/>
      <c r="DG1061" s="815"/>
      <c r="DH1061" s="815"/>
      <c r="DI1061" s="815"/>
      <c r="DJ1061" s="815"/>
      <c r="DK1061" s="815"/>
      <c r="DL1061" s="815"/>
      <c r="DM1061" s="815"/>
      <c r="DN1061" s="815"/>
      <c r="DO1061" s="815"/>
      <c r="DP1061" s="815"/>
      <c r="DQ1061" s="815"/>
      <c r="DR1061" s="815"/>
      <c r="DS1061" s="815"/>
      <c r="DT1061" s="815"/>
      <c r="DU1061" s="815"/>
      <c r="DV1061" s="815"/>
      <c r="DW1061" s="815"/>
      <c r="DX1061" s="815"/>
      <c r="DY1061" s="815"/>
      <c r="DZ1061" s="815"/>
      <c r="EA1061" s="815"/>
      <c r="EB1061" s="815"/>
      <c r="EC1061" s="815"/>
      <c r="ED1061" s="815"/>
      <c r="EE1061" s="815"/>
      <c r="EF1061" s="815"/>
      <c r="EG1061" s="815"/>
      <c r="EH1061" s="815"/>
      <c r="EI1061" s="815"/>
      <c r="EJ1061" s="815"/>
      <c r="EK1061" s="815"/>
      <c r="EL1061" s="815"/>
      <c r="EM1061" s="815"/>
      <c r="EN1061" s="815"/>
      <c r="EO1061" s="815"/>
      <c r="EP1061" s="815"/>
      <c r="EQ1061" s="815"/>
      <c r="ER1061" s="815"/>
      <c r="ES1061" s="815"/>
      <c r="ET1061" s="815"/>
      <c r="EU1061" s="815"/>
      <c r="EV1061" s="815"/>
      <c r="EW1061" s="815"/>
      <c r="EX1061" s="815"/>
      <c r="EY1061" s="815"/>
      <c r="EZ1061" s="815"/>
      <c r="FA1061" s="815"/>
      <c r="FB1061" s="815"/>
      <c r="FC1061" s="815"/>
      <c r="FD1061" s="815"/>
      <c r="FE1061" s="815"/>
      <c r="FF1061" s="815"/>
      <c r="FG1061" s="815"/>
      <c r="FH1061" s="815"/>
      <c r="FI1061" s="815"/>
      <c r="FJ1061" s="815"/>
      <c r="FK1061" s="815"/>
      <c r="FL1061" s="815"/>
      <c r="FM1061" s="815"/>
      <c r="FN1061" s="815"/>
    </row>
    <row r="1062" spans="1:170" s="200" customFormat="1" ht="18" hidden="1" customHeight="1">
      <c r="A1062" s="902" t="s">
        <v>708</v>
      </c>
      <c r="B1062" s="903"/>
      <c r="C1062" s="886" t="e">
        <f>ROUND((Q1062-R1062)/H1062/12,0)</f>
        <v>#DIV/0!</v>
      </c>
      <c r="D1062" s="886" t="e">
        <f>ROUND(R1062/F1062/12,0)</f>
        <v>#DIV/0!</v>
      </c>
      <c r="E1062" s="891">
        <f>E1063+E1064</f>
        <v>0</v>
      </c>
      <c r="F1062" s="892">
        <f>F1063+F1064</f>
        <v>0</v>
      </c>
      <c r="G1062" s="892">
        <f>G1063+G1064</f>
        <v>0</v>
      </c>
      <c r="H1062" s="893">
        <f>IF(E1062+G1062=H1063+H1064,E1062+G1062, "CHYBA")</f>
        <v>0</v>
      </c>
      <c r="I1062" s="889">
        <f>I1063+I1064</f>
        <v>0</v>
      </c>
      <c r="J1062" s="886">
        <f t="shared" ref="J1062" si="343">J1063+J1064</f>
        <v>0</v>
      </c>
      <c r="K1062" s="886">
        <f>K1065</f>
        <v>0</v>
      </c>
      <c r="L1062" s="886">
        <f>IF(I1062+K1062=L1063+L1064+L1065,I1062+K1062,"CHYBA")</f>
        <v>0</v>
      </c>
      <c r="M1062" s="886">
        <f>M1063+M1064</f>
        <v>0</v>
      </c>
      <c r="N1062" s="886">
        <f>N1063+N1064</f>
        <v>0</v>
      </c>
      <c r="O1062" s="886">
        <f>O1065</f>
        <v>0</v>
      </c>
      <c r="P1062" s="886">
        <f>IF(M1062+O1062=P1063+P1064+P1065,M1062+O1062,"CHYBA")</f>
        <v>0</v>
      </c>
      <c r="Q1062" s="886">
        <f>Q1063+Q1064</f>
        <v>0</v>
      </c>
      <c r="R1062" s="886">
        <f>R1063+R1064</f>
        <v>0</v>
      </c>
      <c r="S1062" s="886">
        <f>S1065</f>
        <v>0</v>
      </c>
      <c r="T1062" s="888">
        <f>IF(Q1062+S1062=T1063+T1064+T1065,Q1062+S1062,"CHYBA")</f>
        <v>0</v>
      </c>
      <c r="U1062" s="815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 s="815"/>
      <c r="AV1062" s="815"/>
      <c r="AW1062" s="815"/>
      <c r="AX1062" s="815"/>
      <c r="AY1062" s="815"/>
      <c r="AZ1062" s="815"/>
      <c r="BA1062" s="815"/>
      <c r="BB1062" s="815"/>
      <c r="BC1062" s="815"/>
      <c r="BD1062" s="815"/>
      <c r="BE1062" s="815"/>
      <c r="BF1062" s="815"/>
      <c r="BG1062" s="815"/>
      <c r="BH1062" s="815"/>
      <c r="BI1062" s="815"/>
      <c r="BJ1062" s="815"/>
      <c r="BK1062" s="815"/>
      <c r="BL1062" s="815"/>
      <c r="BM1062" s="815"/>
      <c r="BN1062" s="815"/>
      <c r="BO1062" s="815"/>
      <c r="BP1062" s="815"/>
      <c r="BQ1062" s="815"/>
      <c r="BR1062" s="815"/>
      <c r="BS1062" s="815"/>
      <c r="BT1062" s="815"/>
      <c r="BU1062" s="815"/>
      <c r="BV1062" s="815"/>
      <c r="BW1062" s="815"/>
      <c r="BX1062" s="815"/>
      <c r="BY1062" s="815"/>
      <c r="BZ1062" s="815"/>
      <c r="CA1062" s="815"/>
      <c r="CB1062" s="815"/>
      <c r="CC1062" s="815"/>
      <c r="CD1062" s="815"/>
      <c r="CE1062" s="815"/>
      <c r="CF1062" s="815"/>
      <c r="CG1062" s="815"/>
      <c r="CH1062" s="815"/>
      <c r="CI1062" s="815"/>
      <c r="CJ1062" s="815"/>
      <c r="CK1062" s="815"/>
      <c r="CL1062" s="815"/>
      <c r="CM1062" s="815"/>
      <c r="CN1062" s="815"/>
      <c r="CO1062" s="815"/>
      <c r="CP1062" s="815"/>
      <c r="CQ1062" s="815"/>
      <c r="CR1062" s="815"/>
      <c r="CS1062" s="815"/>
      <c r="CT1062" s="815"/>
      <c r="CU1062" s="815"/>
      <c r="CV1062" s="815"/>
      <c r="CW1062" s="815"/>
      <c r="CX1062" s="815"/>
      <c r="CY1062" s="815"/>
      <c r="CZ1062" s="815"/>
      <c r="DA1062" s="815"/>
      <c r="DB1062" s="815"/>
      <c r="DC1062" s="815"/>
      <c r="DD1062" s="815"/>
      <c r="DE1062" s="815"/>
      <c r="DF1062" s="815"/>
      <c r="DG1062" s="815"/>
      <c r="DH1062" s="815"/>
      <c r="DI1062" s="815"/>
      <c r="DJ1062" s="815"/>
      <c r="DK1062" s="815"/>
      <c r="DL1062" s="815"/>
      <c r="DM1062" s="815"/>
      <c r="DN1062" s="815"/>
      <c r="DO1062" s="815"/>
      <c r="DP1062" s="815"/>
      <c r="DQ1062" s="815"/>
      <c r="DR1062" s="815"/>
      <c r="DS1062" s="815"/>
      <c r="DT1062" s="815"/>
      <c r="DU1062" s="815"/>
      <c r="DV1062" s="815"/>
      <c r="DW1062" s="815"/>
      <c r="DX1062" s="815"/>
      <c r="DY1062" s="815"/>
      <c r="DZ1062" s="815"/>
      <c r="EA1062" s="815"/>
      <c r="EB1062" s="815"/>
      <c r="EC1062" s="815"/>
      <c r="ED1062" s="815"/>
      <c r="EE1062" s="815"/>
      <c r="EF1062" s="815"/>
      <c r="EG1062" s="815"/>
      <c r="EH1062" s="815"/>
      <c r="EI1062" s="815"/>
      <c r="EJ1062" s="815"/>
      <c r="EK1062" s="815"/>
      <c r="EL1062" s="815"/>
      <c r="EM1062" s="815"/>
      <c r="EN1062" s="815"/>
      <c r="EO1062" s="815"/>
      <c r="EP1062" s="815"/>
      <c r="EQ1062" s="815"/>
      <c r="ER1062" s="815"/>
      <c r="ES1062" s="815"/>
      <c r="ET1062" s="815"/>
      <c r="EU1062" s="815"/>
      <c r="EV1062" s="815"/>
      <c r="EW1062" s="815"/>
      <c r="EX1062" s="815"/>
      <c r="EY1062" s="815"/>
      <c r="EZ1062" s="815"/>
      <c r="FA1062" s="815"/>
      <c r="FB1062" s="815"/>
      <c r="FC1062" s="815"/>
      <c r="FD1062" s="815"/>
      <c r="FE1062" s="815"/>
      <c r="FF1062" s="815"/>
      <c r="FG1062" s="815"/>
      <c r="FH1062" s="815"/>
      <c r="FI1062" s="815"/>
      <c r="FJ1062" s="815"/>
      <c r="FK1062" s="815"/>
      <c r="FL1062" s="815"/>
      <c r="FM1062" s="815"/>
      <c r="FN1062" s="815"/>
    </row>
    <row r="1063" spans="1:170" s="200" customFormat="1" ht="15" hidden="1" customHeight="1">
      <c r="A1063" s="901" t="s">
        <v>73</v>
      </c>
      <c r="B1063" s="885" t="s">
        <v>706</v>
      </c>
      <c r="C1063" s="886" t="e">
        <f>ROUND((Q1063-R1063)/H1063/12,0)</f>
        <v>#DIV/0!</v>
      </c>
      <c r="D1063" s="886" t="e">
        <f>ROUND(R1063/F1063/12,0)</f>
        <v>#DIV/0!</v>
      </c>
      <c r="E1063" s="906"/>
      <c r="F1063" s="907"/>
      <c r="G1063" s="907"/>
      <c r="H1063" s="888">
        <f>E1063+G1063</f>
        <v>0</v>
      </c>
      <c r="I1063" s="908"/>
      <c r="J1063" s="909"/>
      <c r="K1063" s="886" t="s">
        <v>706</v>
      </c>
      <c r="L1063" s="886">
        <f>I1063</f>
        <v>0</v>
      </c>
      <c r="M1063" s="909"/>
      <c r="N1063" s="909"/>
      <c r="O1063" s="886" t="s">
        <v>706</v>
      </c>
      <c r="P1063" s="886">
        <f>M1063</f>
        <v>0</v>
      </c>
      <c r="Q1063" s="886">
        <f>I1063+M1063</f>
        <v>0</v>
      </c>
      <c r="R1063" s="886">
        <f>J1063+N1063</f>
        <v>0</v>
      </c>
      <c r="S1063" s="886" t="s">
        <v>706</v>
      </c>
      <c r="T1063" s="888">
        <f>Q1063</f>
        <v>0</v>
      </c>
      <c r="U1063" s="815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 s="815"/>
      <c r="AV1063" s="815"/>
      <c r="AW1063" s="815"/>
      <c r="AX1063" s="815"/>
      <c r="AY1063" s="815"/>
      <c r="AZ1063" s="815"/>
      <c r="BA1063" s="815"/>
      <c r="BB1063" s="815"/>
      <c r="BC1063" s="815"/>
      <c r="BD1063" s="815"/>
      <c r="BE1063" s="815"/>
      <c r="BF1063" s="815"/>
      <c r="BG1063" s="815"/>
      <c r="BH1063" s="815"/>
      <c r="BI1063" s="815"/>
      <c r="BJ1063" s="815"/>
      <c r="BK1063" s="815"/>
      <c r="BL1063" s="815"/>
      <c r="BM1063" s="815"/>
      <c r="BN1063" s="815"/>
      <c r="BO1063" s="815"/>
      <c r="BP1063" s="815"/>
      <c r="BQ1063" s="815"/>
      <c r="BR1063" s="815"/>
      <c r="BS1063" s="815"/>
      <c r="BT1063" s="815"/>
      <c r="BU1063" s="815"/>
      <c r="BV1063" s="815"/>
      <c r="BW1063" s="815"/>
      <c r="BX1063" s="815"/>
      <c r="BY1063" s="815"/>
      <c r="BZ1063" s="815"/>
      <c r="CA1063" s="815"/>
      <c r="CB1063" s="815"/>
      <c r="CC1063" s="815"/>
      <c r="CD1063" s="815"/>
      <c r="CE1063" s="815"/>
      <c r="CF1063" s="815"/>
      <c r="CG1063" s="815"/>
      <c r="CH1063" s="815"/>
      <c r="CI1063" s="815"/>
      <c r="CJ1063" s="815"/>
      <c r="CK1063" s="815"/>
      <c r="CL1063" s="815"/>
      <c r="CM1063" s="815"/>
      <c r="CN1063" s="815"/>
      <c r="CO1063" s="815"/>
      <c r="CP1063" s="815"/>
      <c r="CQ1063" s="815"/>
      <c r="CR1063" s="815"/>
      <c r="CS1063" s="815"/>
      <c r="CT1063" s="815"/>
      <c r="CU1063" s="815"/>
      <c r="CV1063" s="815"/>
      <c r="CW1063" s="815"/>
      <c r="CX1063" s="815"/>
      <c r="CY1063" s="815"/>
      <c r="CZ1063" s="815"/>
      <c r="DA1063" s="815"/>
      <c r="DB1063" s="815"/>
      <c r="DC1063" s="815"/>
      <c r="DD1063" s="815"/>
      <c r="DE1063" s="815"/>
      <c r="DF1063" s="815"/>
      <c r="DG1063" s="815"/>
      <c r="DH1063" s="815"/>
      <c r="DI1063" s="815"/>
      <c r="DJ1063" s="815"/>
      <c r="DK1063" s="815"/>
      <c r="DL1063" s="815"/>
      <c r="DM1063" s="815"/>
      <c r="DN1063" s="815"/>
      <c r="DO1063" s="815"/>
      <c r="DP1063" s="815"/>
      <c r="DQ1063" s="815"/>
      <c r="DR1063" s="815"/>
      <c r="DS1063" s="815"/>
      <c r="DT1063" s="815"/>
      <c r="DU1063" s="815"/>
      <c r="DV1063" s="815"/>
      <c r="DW1063" s="815"/>
      <c r="DX1063" s="815"/>
      <c r="DY1063" s="815"/>
      <c r="DZ1063" s="815"/>
      <c r="EA1063" s="815"/>
      <c r="EB1063" s="815"/>
      <c r="EC1063" s="815"/>
      <c r="ED1063" s="815"/>
      <c r="EE1063" s="815"/>
      <c r="EF1063" s="815"/>
      <c r="EG1063" s="815"/>
      <c r="EH1063" s="815"/>
      <c r="EI1063" s="815"/>
      <c r="EJ1063" s="815"/>
      <c r="EK1063" s="815"/>
      <c r="EL1063" s="815"/>
      <c r="EM1063" s="815"/>
      <c r="EN1063" s="815"/>
      <c r="EO1063" s="815"/>
      <c r="EP1063" s="815"/>
      <c r="EQ1063" s="815"/>
      <c r="ER1063" s="815"/>
      <c r="ES1063" s="815"/>
      <c r="ET1063" s="815"/>
      <c r="EU1063" s="815"/>
      <c r="EV1063" s="815"/>
      <c r="EW1063" s="815"/>
      <c r="EX1063" s="815"/>
      <c r="EY1063" s="815"/>
      <c r="EZ1063" s="815"/>
      <c r="FA1063" s="815"/>
      <c r="FB1063" s="815"/>
      <c r="FC1063" s="815"/>
      <c r="FD1063" s="815"/>
      <c r="FE1063" s="815"/>
      <c r="FF1063" s="815"/>
      <c r="FG1063" s="815"/>
      <c r="FH1063" s="815"/>
      <c r="FI1063" s="815"/>
      <c r="FJ1063" s="815"/>
      <c r="FK1063" s="815"/>
      <c r="FL1063" s="815"/>
      <c r="FM1063" s="815"/>
      <c r="FN1063" s="815"/>
    </row>
    <row r="1064" spans="1:170" s="200" customFormat="1" ht="15" hidden="1" customHeight="1">
      <c r="A1064" s="901" t="s">
        <v>74</v>
      </c>
      <c r="B1064" s="885" t="s">
        <v>706</v>
      </c>
      <c r="C1064" s="886" t="e">
        <f>ROUND((Q1064-R1064)/H1064/12,0)</f>
        <v>#DIV/0!</v>
      </c>
      <c r="D1064" s="886" t="e">
        <f>ROUND(R1064/F1064/12,0)</f>
        <v>#DIV/0!</v>
      </c>
      <c r="E1064" s="906"/>
      <c r="F1064" s="907"/>
      <c r="G1064" s="907"/>
      <c r="H1064" s="888">
        <f>E1064+G1064</f>
        <v>0</v>
      </c>
      <c r="I1064" s="908"/>
      <c r="J1064" s="909"/>
      <c r="K1064" s="886" t="s">
        <v>706</v>
      </c>
      <c r="L1064" s="886">
        <f>I1064</f>
        <v>0</v>
      </c>
      <c r="M1064" s="909"/>
      <c r="N1064" s="909"/>
      <c r="O1064" s="886" t="s">
        <v>706</v>
      </c>
      <c r="P1064" s="886">
        <f>M1064</f>
        <v>0</v>
      </c>
      <c r="Q1064" s="886">
        <f>I1064+M1064</f>
        <v>0</v>
      </c>
      <c r="R1064" s="886">
        <f>J1064+N1064</f>
        <v>0</v>
      </c>
      <c r="S1064" s="886" t="s">
        <v>706</v>
      </c>
      <c r="T1064" s="888">
        <f>Q1064</f>
        <v>0</v>
      </c>
      <c r="U1064" s="815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 s="815"/>
      <c r="AV1064" s="815"/>
      <c r="AW1064" s="815"/>
      <c r="AX1064" s="815"/>
      <c r="AY1064" s="815"/>
      <c r="AZ1064" s="815"/>
      <c r="BA1064" s="815"/>
      <c r="BB1064" s="815"/>
      <c r="BC1064" s="815"/>
      <c r="BD1064" s="815"/>
      <c r="BE1064" s="815"/>
      <c r="BF1064" s="815"/>
      <c r="BG1064" s="815"/>
      <c r="BH1064" s="815"/>
      <c r="BI1064" s="815"/>
      <c r="BJ1064" s="815"/>
      <c r="BK1064" s="815"/>
      <c r="BL1064" s="815"/>
      <c r="BM1064" s="815"/>
      <c r="BN1064" s="815"/>
      <c r="BO1064" s="815"/>
      <c r="BP1064" s="815"/>
      <c r="BQ1064" s="815"/>
      <c r="BR1064" s="815"/>
      <c r="BS1064" s="815"/>
      <c r="BT1064" s="815"/>
      <c r="BU1064" s="815"/>
      <c r="BV1064" s="815"/>
      <c r="BW1064" s="815"/>
      <c r="BX1064" s="815"/>
      <c r="BY1064" s="815"/>
      <c r="BZ1064" s="815"/>
      <c r="CA1064" s="815"/>
      <c r="CB1064" s="815"/>
      <c r="CC1064" s="815"/>
      <c r="CD1064" s="815"/>
      <c r="CE1064" s="815"/>
      <c r="CF1064" s="815"/>
      <c r="CG1064" s="815"/>
      <c r="CH1064" s="815"/>
      <c r="CI1064" s="815"/>
      <c r="CJ1064" s="815"/>
      <c r="CK1064" s="815"/>
      <c r="CL1064" s="815"/>
      <c r="CM1064" s="815"/>
      <c r="CN1064" s="815"/>
      <c r="CO1064" s="815"/>
      <c r="CP1064" s="815"/>
      <c r="CQ1064" s="815"/>
      <c r="CR1064" s="815"/>
      <c r="CS1064" s="815"/>
      <c r="CT1064" s="815"/>
      <c r="CU1064" s="815"/>
      <c r="CV1064" s="815"/>
      <c r="CW1064" s="815"/>
      <c r="CX1064" s="815"/>
      <c r="CY1064" s="815"/>
      <c r="CZ1064" s="815"/>
      <c r="DA1064" s="815"/>
      <c r="DB1064" s="815"/>
      <c r="DC1064" s="815"/>
      <c r="DD1064" s="815"/>
      <c r="DE1064" s="815"/>
      <c r="DF1064" s="815"/>
      <c r="DG1064" s="815"/>
      <c r="DH1064" s="815"/>
      <c r="DI1064" s="815"/>
      <c r="DJ1064" s="815"/>
      <c r="DK1064" s="815"/>
      <c r="DL1064" s="815"/>
      <c r="DM1064" s="815"/>
      <c r="DN1064" s="815"/>
      <c r="DO1064" s="815"/>
      <c r="DP1064" s="815"/>
      <c r="DQ1064" s="815"/>
      <c r="DR1064" s="815"/>
      <c r="DS1064" s="815"/>
      <c r="DT1064" s="815"/>
      <c r="DU1064" s="815"/>
      <c r="DV1064" s="815"/>
      <c r="DW1064" s="815"/>
      <c r="DX1064" s="815"/>
      <c r="DY1064" s="815"/>
      <c r="DZ1064" s="815"/>
      <c r="EA1064" s="815"/>
      <c r="EB1064" s="815"/>
      <c r="EC1064" s="815"/>
      <c r="ED1064" s="815"/>
      <c r="EE1064" s="815"/>
      <c r="EF1064" s="815"/>
      <c r="EG1064" s="815"/>
      <c r="EH1064" s="815"/>
      <c r="EI1064" s="815"/>
      <c r="EJ1064" s="815"/>
      <c r="EK1064" s="815"/>
      <c r="EL1064" s="815"/>
      <c r="EM1064" s="815"/>
      <c r="EN1064" s="815"/>
      <c r="EO1064" s="815"/>
      <c r="EP1064" s="815"/>
      <c r="EQ1064" s="815"/>
      <c r="ER1064" s="815"/>
      <c r="ES1064" s="815"/>
      <c r="ET1064" s="815"/>
      <c r="EU1064" s="815"/>
      <c r="EV1064" s="815"/>
      <c r="EW1064" s="815"/>
      <c r="EX1064" s="815"/>
      <c r="EY1064" s="815"/>
      <c r="EZ1064" s="815"/>
      <c r="FA1064" s="815"/>
      <c r="FB1064" s="815"/>
      <c r="FC1064" s="815"/>
      <c r="FD1064" s="815"/>
      <c r="FE1064" s="815"/>
      <c r="FF1064" s="815"/>
      <c r="FG1064" s="815"/>
      <c r="FH1064" s="815"/>
      <c r="FI1064" s="815"/>
      <c r="FJ1064" s="815"/>
      <c r="FK1064" s="815"/>
      <c r="FL1064" s="815"/>
      <c r="FM1064" s="815"/>
      <c r="FN1064" s="815"/>
    </row>
    <row r="1065" spans="1:170" s="200" customFormat="1" ht="15" hidden="1" customHeight="1">
      <c r="A1065" s="901" t="s">
        <v>75</v>
      </c>
      <c r="B1065" s="885" t="s">
        <v>706</v>
      </c>
      <c r="C1065" s="886" t="s">
        <v>706</v>
      </c>
      <c r="D1065" s="886" t="s">
        <v>706</v>
      </c>
      <c r="E1065" s="891" t="s">
        <v>706</v>
      </c>
      <c r="F1065" s="892" t="s">
        <v>706</v>
      </c>
      <c r="G1065" s="892" t="s">
        <v>706</v>
      </c>
      <c r="H1065" s="893" t="s">
        <v>706</v>
      </c>
      <c r="I1065" s="889" t="s">
        <v>706</v>
      </c>
      <c r="J1065" s="886" t="s">
        <v>706</v>
      </c>
      <c r="K1065" s="909"/>
      <c r="L1065" s="886">
        <f>K1065</f>
        <v>0</v>
      </c>
      <c r="M1065" s="886" t="s">
        <v>706</v>
      </c>
      <c r="N1065" s="886" t="s">
        <v>706</v>
      </c>
      <c r="O1065" s="909"/>
      <c r="P1065" s="886">
        <f>O1065</f>
        <v>0</v>
      </c>
      <c r="Q1065" s="886" t="s">
        <v>706</v>
      </c>
      <c r="R1065" s="886" t="s">
        <v>706</v>
      </c>
      <c r="S1065" s="886">
        <f>K1065+O1065</f>
        <v>0</v>
      </c>
      <c r="T1065" s="888">
        <f>S1065</f>
        <v>0</v>
      </c>
      <c r="U1065" s="81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 s="815"/>
      <c r="AV1065" s="815"/>
      <c r="AW1065" s="815"/>
      <c r="AX1065" s="815"/>
      <c r="AY1065" s="815"/>
      <c r="AZ1065" s="815"/>
      <c r="BA1065" s="815"/>
      <c r="BB1065" s="815"/>
      <c r="BC1065" s="815"/>
      <c r="BD1065" s="815"/>
      <c r="BE1065" s="815"/>
      <c r="BF1065" s="815"/>
      <c r="BG1065" s="815"/>
      <c r="BH1065" s="815"/>
      <c r="BI1065" s="815"/>
      <c r="BJ1065" s="815"/>
      <c r="BK1065" s="815"/>
      <c r="BL1065" s="815"/>
      <c r="BM1065" s="815"/>
      <c r="BN1065" s="815"/>
      <c r="BO1065" s="815"/>
      <c r="BP1065" s="815"/>
      <c r="BQ1065" s="815"/>
      <c r="BR1065" s="815"/>
      <c r="BS1065" s="815"/>
      <c r="BT1065" s="815"/>
      <c r="BU1065" s="815"/>
      <c r="BV1065" s="815"/>
      <c r="BW1065" s="815"/>
      <c r="BX1065" s="815"/>
      <c r="BY1065" s="815"/>
      <c r="BZ1065" s="815"/>
      <c r="CA1065" s="815"/>
      <c r="CB1065" s="815"/>
      <c r="CC1065" s="815"/>
      <c r="CD1065" s="815"/>
      <c r="CE1065" s="815"/>
      <c r="CF1065" s="815"/>
      <c r="CG1065" s="815"/>
      <c r="CH1065" s="815"/>
      <c r="CI1065" s="815"/>
      <c r="CJ1065" s="815"/>
      <c r="CK1065" s="815"/>
      <c r="CL1065" s="815"/>
      <c r="CM1065" s="815"/>
      <c r="CN1065" s="815"/>
      <c r="CO1065" s="815"/>
      <c r="CP1065" s="815"/>
      <c r="CQ1065" s="815"/>
      <c r="CR1065" s="815"/>
      <c r="CS1065" s="815"/>
      <c r="CT1065" s="815"/>
      <c r="CU1065" s="815"/>
      <c r="CV1065" s="815"/>
      <c r="CW1065" s="815"/>
      <c r="CX1065" s="815"/>
      <c r="CY1065" s="815"/>
      <c r="CZ1065" s="815"/>
      <c r="DA1065" s="815"/>
      <c r="DB1065" s="815"/>
      <c r="DC1065" s="815"/>
      <c r="DD1065" s="815"/>
      <c r="DE1065" s="815"/>
      <c r="DF1065" s="815"/>
      <c r="DG1065" s="815"/>
      <c r="DH1065" s="815"/>
      <c r="DI1065" s="815"/>
      <c r="DJ1065" s="815"/>
      <c r="DK1065" s="815"/>
      <c r="DL1065" s="815"/>
      <c r="DM1065" s="815"/>
      <c r="DN1065" s="815"/>
      <c r="DO1065" s="815"/>
      <c r="DP1065" s="815"/>
      <c r="DQ1065" s="815"/>
      <c r="DR1065" s="815"/>
      <c r="DS1065" s="815"/>
      <c r="DT1065" s="815"/>
      <c r="DU1065" s="815"/>
      <c r="DV1065" s="815"/>
      <c r="DW1065" s="815"/>
      <c r="DX1065" s="815"/>
      <c r="DY1065" s="815"/>
      <c r="DZ1065" s="815"/>
      <c r="EA1065" s="815"/>
      <c r="EB1065" s="815"/>
      <c r="EC1065" s="815"/>
      <c r="ED1065" s="815"/>
      <c r="EE1065" s="815"/>
      <c r="EF1065" s="815"/>
      <c r="EG1065" s="815"/>
      <c r="EH1065" s="815"/>
      <c r="EI1065" s="815"/>
      <c r="EJ1065" s="815"/>
      <c r="EK1065" s="815"/>
      <c r="EL1065" s="815"/>
      <c r="EM1065" s="815"/>
      <c r="EN1065" s="815"/>
      <c r="EO1065" s="815"/>
      <c r="EP1065" s="815"/>
      <c r="EQ1065" s="815"/>
      <c r="ER1065" s="815"/>
      <c r="ES1065" s="815"/>
      <c r="ET1065" s="815"/>
      <c r="EU1065" s="815"/>
      <c r="EV1065" s="815"/>
      <c r="EW1065" s="815"/>
      <c r="EX1065" s="815"/>
      <c r="EY1065" s="815"/>
      <c r="EZ1065" s="815"/>
      <c r="FA1065" s="815"/>
      <c r="FB1065" s="815"/>
      <c r="FC1065" s="815"/>
      <c r="FD1065" s="815"/>
      <c r="FE1065" s="815"/>
      <c r="FF1065" s="815"/>
      <c r="FG1065" s="815"/>
      <c r="FH1065" s="815"/>
      <c r="FI1065" s="815"/>
      <c r="FJ1065" s="815"/>
      <c r="FK1065" s="815"/>
      <c r="FL1065" s="815"/>
      <c r="FM1065" s="815"/>
      <c r="FN1065" s="815"/>
    </row>
    <row r="1066" spans="1:170" s="200" customFormat="1" ht="18" hidden="1" customHeight="1">
      <c r="A1066" s="902" t="s">
        <v>708</v>
      </c>
      <c r="B1066" s="903"/>
      <c r="C1066" s="886" t="e">
        <f>ROUND((Q1066-R1066)/H1066/12,0)</f>
        <v>#DIV/0!</v>
      </c>
      <c r="D1066" s="886" t="e">
        <f>ROUND(R1066/F1066/12,0)</f>
        <v>#DIV/0!</v>
      </c>
      <c r="E1066" s="891">
        <f>E1067+E1068</f>
        <v>0</v>
      </c>
      <c r="F1066" s="892">
        <f>F1067+F1068</f>
        <v>0</v>
      </c>
      <c r="G1066" s="892">
        <f>G1067+G1068</f>
        <v>0</v>
      </c>
      <c r="H1066" s="893">
        <f>IF(E1066+G1066=H1067+H1068,E1066+G1066, "CHYBA")</f>
        <v>0</v>
      </c>
      <c r="I1066" s="889">
        <f>I1067+I1068</f>
        <v>0</v>
      </c>
      <c r="J1066" s="886">
        <f t="shared" ref="J1066" si="344">J1067+J1068</f>
        <v>0</v>
      </c>
      <c r="K1066" s="886">
        <f>K1069</f>
        <v>0</v>
      </c>
      <c r="L1066" s="886">
        <f>IF(I1066+K1066=L1067+L1068+L1069,I1066+K1066,"CHYBA")</f>
        <v>0</v>
      </c>
      <c r="M1066" s="886">
        <f>M1067+M1068</f>
        <v>0</v>
      </c>
      <c r="N1066" s="886">
        <f>N1067+N1068</f>
        <v>0</v>
      </c>
      <c r="O1066" s="886">
        <f>O1069</f>
        <v>0</v>
      </c>
      <c r="P1066" s="886">
        <f>IF(M1066+O1066=P1067+P1068+P1069,M1066+O1066,"CHYBA")</f>
        <v>0</v>
      </c>
      <c r="Q1066" s="886">
        <f>Q1067+Q1068</f>
        <v>0</v>
      </c>
      <c r="R1066" s="886">
        <f>R1067+R1068</f>
        <v>0</v>
      </c>
      <c r="S1066" s="886">
        <f>S1069</f>
        <v>0</v>
      </c>
      <c r="T1066" s="888">
        <f>IF(Q1066+S1066=T1067+T1068+T1069,Q1066+S1066,"CHYBA")</f>
        <v>0</v>
      </c>
      <c r="U1066" s="815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 s="815"/>
      <c r="AV1066" s="815"/>
      <c r="AW1066" s="815"/>
      <c r="AX1066" s="815"/>
      <c r="AY1066" s="815"/>
      <c r="AZ1066" s="815"/>
      <c r="BA1066" s="815"/>
      <c r="BB1066" s="815"/>
      <c r="BC1066" s="815"/>
      <c r="BD1066" s="815"/>
      <c r="BE1066" s="815"/>
      <c r="BF1066" s="815"/>
      <c r="BG1066" s="815"/>
      <c r="BH1066" s="815"/>
      <c r="BI1066" s="815"/>
      <c r="BJ1066" s="815"/>
      <c r="BK1066" s="815"/>
      <c r="BL1066" s="815"/>
      <c r="BM1066" s="815"/>
      <c r="BN1066" s="815"/>
      <c r="BO1066" s="815"/>
      <c r="BP1066" s="815"/>
      <c r="BQ1066" s="815"/>
      <c r="BR1066" s="815"/>
      <c r="BS1066" s="815"/>
      <c r="BT1066" s="815"/>
      <c r="BU1066" s="815"/>
      <c r="BV1066" s="815"/>
      <c r="BW1066" s="815"/>
      <c r="BX1066" s="815"/>
      <c r="BY1066" s="815"/>
      <c r="BZ1066" s="815"/>
      <c r="CA1066" s="815"/>
      <c r="CB1066" s="815"/>
      <c r="CC1066" s="815"/>
      <c r="CD1066" s="815"/>
      <c r="CE1066" s="815"/>
      <c r="CF1066" s="815"/>
      <c r="CG1066" s="815"/>
      <c r="CH1066" s="815"/>
      <c r="CI1066" s="815"/>
      <c r="CJ1066" s="815"/>
      <c r="CK1066" s="815"/>
      <c r="CL1066" s="815"/>
      <c r="CM1066" s="815"/>
      <c r="CN1066" s="815"/>
      <c r="CO1066" s="815"/>
      <c r="CP1066" s="815"/>
      <c r="CQ1066" s="815"/>
      <c r="CR1066" s="815"/>
      <c r="CS1066" s="815"/>
      <c r="CT1066" s="815"/>
      <c r="CU1066" s="815"/>
      <c r="CV1066" s="815"/>
      <c r="CW1066" s="815"/>
      <c r="CX1066" s="815"/>
      <c r="CY1066" s="815"/>
      <c r="CZ1066" s="815"/>
      <c r="DA1066" s="815"/>
      <c r="DB1066" s="815"/>
      <c r="DC1066" s="815"/>
      <c r="DD1066" s="815"/>
      <c r="DE1066" s="815"/>
      <c r="DF1066" s="815"/>
      <c r="DG1066" s="815"/>
      <c r="DH1066" s="815"/>
      <c r="DI1066" s="815"/>
      <c r="DJ1066" s="815"/>
      <c r="DK1066" s="815"/>
      <c r="DL1066" s="815"/>
      <c r="DM1066" s="815"/>
      <c r="DN1066" s="815"/>
      <c r="DO1066" s="815"/>
      <c r="DP1066" s="815"/>
      <c r="DQ1066" s="815"/>
      <c r="DR1066" s="815"/>
      <c r="DS1066" s="815"/>
      <c r="DT1066" s="815"/>
      <c r="DU1066" s="815"/>
      <c r="DV1066" s="815"/>
      <c r="DW1066" s="815"/>
      <c r="DX1066" s="815"/>
      <c r="DY1066" s="815"/>
      <c r="DZ1066" s="815"/>
      <c r="EA1066" s="815"/>
      <c r="EB1066" s="815"/>
      <c r="EC1066" s="815"/>
      <c r="ED1066" s="815"/>
      <c r="EE1066" s="815"/>
      <c r="EF1066" s="815"/>
      <c r="EG1066" s="815"/>
      <c r="EH1066" s="815"/>
      <c r="EI1066" s="815"/>
      <c r="EJ1066" s="815"/>
      <c r="EK1066" s="815"/>
      <c r="EL1066" s="815"/>
      <c r="EM1066" s="815"/>
      <c r="EN1066" s="815"/>
      <c r="EO1066" s="815"/>
      <c r="EP1066" s="815"/>
      <c r="EQ1066" s="815"/>
      <c r="ER1066" s="815"/>
      <c r="ES1066" s="815"/>
      <c r="ET1066" s="815"/>
      <c r="EU1066" s="815"/>
      <c r="EV1066" s="815"/>
      <c r="EW1066" s="815"/>
      <c r="EX1066" s="815"/>
      <c r="EY1066" s="815"/>
      <c r="EZ1066" s="815"/>
      <c r="FA1066" s="815"/>
      <c r="FB1066" s="815"/>
      <c r="FC1066" s="815"/>
      <c r="FD1066" s="815"/>
      <c r="FE1066" s="815"/>
      <c r="FF1066" s="815"/>
      <c r="FG1066" s="815"/>
      <c r="FH1066" s="815"/>
      <c r="FI1066" s="815"/>
      <c r="FJ1066" s="815"/>
      <c r="FK1066" s="815"/>
      <c r="FL1066" s="815"/>
      <c r="FM1066" s="815"/>
      <c r="FN1066" s="815"/>
    </row>
    <row r="1067" spans="1:170" s="198" customFormat="1" ht="15" hidden="1" customHeight="1">
      <c r="A1067" s="901" t="s">
        <v>73</v>
      </c>
      <c r="B1067" s="885" t="s">
        <v>706</v>
      </c>
      <c r="C1067" s="886" t="e">
        <f>ROUND((Q1067-R1067)/H1067/12,0)</f>
        <v>#DIV/0!</v>
      </c>
      <c r="D1067" s="886" t="e">
        <f>ROUND(R1067/F1067/12,0)</f>
        <v>#DIV/0!</v>
      </c>
      <c r="E1067" s="906"/>
      <c r="F1067" s="907"/>
      <c r="G1067" s="907"/>
      <c r="H1067" s="888">
        <f>E1067+G1067</f>
        <v>0</v>
      </c>
      <c r="I1067" s="908"/>
      <c r="J1067" s="909"/>
      <c r="K1067" s="886" t="s">
        <v>706</v>
      </c>
      <c r="L1067" s="886">
        <f>I1067</f>
        <v>0</v>
      </c>
      <c r="M1067" s="909"/>
      <c r="N1067" s="909"/>
      <c r="O1067" s="886" t="s">
        <v>706</v>
      </c>
      <c r="P1067" s="886">
        <f>M1067</f>
        <v>0</v>
      </c>
      <c r="Q1067" s="886">
        <f>I1067+M1067</f>
        <v>0</v>
      </c>
      <c r="R1067" s="886">
        <f>J1067+N1067</f>
        <v>0</v>
      </c>
      <c r="S1067" s="886" t="s">
        <v>706</v>
      </c>
      <c r="T1067" s="888">
        <f>Q1067</f>
        <v>0</v>
      </c>
      <c r="U1067" s="980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 s="980"/>
      <c r="AV1067" s="980"/>
      <c r="AW1067" s="980"/>
      <c r="AX1067" s="980"/>
      <c r="AY1067" s="980"/>
      <c r="AZ1067" s="980"/>
      <c r="BA1067" s="980"/>
      <c r="BB1067" s="980"/>
      <c r="BC1067" s="980"/>
      <c r="BD1067" s="980"/>
      <c r="BE1067" s="980"/>
      <c r="BF1067" s="980"/>
      <c r="BG1067" s="980"/>
      <c r="BH1067" s="980"/>
      <c r="BI1067" s="980"/>
      <c r="BJ1067" s="980"/>
      <c r="BK1067" s="980"/>
      <c r="BL1067" s="980"/>
      <c r="BM1067" s="980"/>
      <c r="BN1067" s="980"/>
      <c r="BO1067" s="980"/>
      <c r="BP1067" s="980"/>
      <c r="BQ1067" s="980"/>
      <c r="BR1067" s="980"/>
      <c r="BS1067" s="980"/>
      <c r="BT1067" s="980"/>
      <c r="BU1067" s="980"/>
      <c r="BV1067" s="980"/>
      <c r="BW1067" s="980"/>
      <c r="BX1067" s="980"/>
      <c r="BY1067" s="980"/>
      <c r="BZ1067" s="980"/>
      <c r="CA1067" s="980"/>
      <c r="CB1067" s="980"/>
      <c r="CC1067" s="980"/>
      <c r="CD1067" s="980"/>
      <c r="CE1067" s="980"/>
      <c r="CF1067" s="980"/>
      <c r="CG1067" s="980"/>
      <c r="CH1067" s="980"/>
      <c r="CI1067" s="980"/>
      <c r="CJ1067" s="980"/>
      <c r="CK1067" s="980"/>
      <c r="CL1067" s="980"/>
      <c r="CM1067" s="980"/>
      <c r="CN1067" s="980"/>
      <c r="CO1067" s="980"/>
      <c r="CP1067" s="980"/>
      <c r="CQ1067" s="980"/>
      <c r="CR1067" s="980"/>
      <c r="CS1067" s="980"/>
      <c r="CT1067" s="980"/>
      <c r="CU1067" s="980"/>
      <c r="CV1067" s="980"/>
      <c r="CW1067" s="980"/>
      <c r="CX1067" s="980"/>
      <c r="CY1067" s="980"/>
      <c r="CZ1067" s="980"/>
      <c r="DA1067" s="980"/>
      <c r="DB1067" s="980"/>
      <c r="DC1067" s="980"/>
      <c r="DD1067" s="980"/>
      <c r="DE1067" s="980"/>
      <c r="DF1067" s="980"/>
      <c r="DG1067" s="980"/>
      <c r="DH1067" s="980"/>
      <c r="DI1067" s="980"/>
      <c r="DJ1067" s="980"/>
      <c r="DK1067" s="980"/>
      <c r="DL1067" s="980"/>
      <c r="DM1067" s="980"/>
      <c r="DN1067" s="980"/>
      <c r="DO1067" s="980"/>
      <c r="DP1067" s="980"/>
      <c r="DQ1067" s="980"/>
      <c r="DR1067" s="980"/>
      <c r="DS1067" s="980"/>
      <c r="DT1067" s="980"/>
      <c r="DU1067" s="980"/>
      <c r="DV1067" s="980"/>
      <c r="DW1067" s="980"/>
      <c r="DX1067" s="980"/>
      <c r="DY1067" s="980"/>
      <c r="DZ1067" s="980"/>
      <c r="EA1067" s="980"/>
      <c r="EB1067" s="980"/>
      <c r="EC1067" s="980"/>
      <c r="ED1067" s="980"/>
      <c r="EE1067" s="980"/>
      <c r="EF1067" s="980"/>
      <c r="EG1067" s="980"/>
      <c r="EH1067" s="980"/>
      <c r="EI1067" s="980"/>
      <c r="EJ1067" s="980"/>
      <c r="EK1067" s="980"/>
      <c r="EL1067" s="980"/>
      <c r="EM1067" s="980"/>
      <c r="EN1067" s="980"/>
      <c r="EO1067" s="980"/>
      <c r="EP1067" s="980"/>
      <c r="EQ1067" s="980"/>
      <c r="ER1067" s="980"/>
      <c r="ES1067" s="980"/>
      <c r="ET1067" s="980"/>
      <c r="EU1067" s="980"/>
      <c r="EV1067" s="980"/>
      <c r="EW1067" s="980"/>
      <c r="EX1067" s="980"/>
      <c r="EY1067" s="980"/>
      <c r="EZ1067" s="980"/>
      <c r="FA1067" s="980"/>
      <c r="FB1067" s="980"/>
      <c r="FC1067" s="980"/>
      <c r="FD1067" s="980"/>
      <c r="FE1067" s="980"/>
      <c r="FF1067" s="980"/>
      <c r="FG1067" s="980"/>
      <c r="FH1067" s="980"/>
      <c r="FI1067" s="980"/>
      <c r="FJ1067" s="980"/>
      <c r="FK1067" s="980"/>
      <c r="FL1067" s="980"/>
      <c r="FM1067" s="980"/>
      <c r="FN1067" s="980"/>
    </row>
    <row r="1068" spans="1:170" ht="15" hidden="1" customHeight="1">
      <c r="A1068" s="901" t="s">
        <v>74</v>
      </c>
      <c r="B1068" s="885" t="s">
        <v>706</v>
      </c>
      <c r="C1068" s="886" t="e">
        <f>ROUND((Q1068-R1068)/H1068/12,0)</f>
        <v>#DIV/0!</v>
      </c>
      <c r="D1068" s="886" t="e">
        <f>ROUND(R1068/F1068/12,0)</f>
        <v>#DIV/0!</v>
      </c>
      <c r="E1068" s="906"/>
      <c r="F1068" s="907"/>
      <c r="G1068" s="907"/>
      <c r="H1068" s="888">
        <f>E1068+G1068</f>
        <v>0</v>
      </c>
      <c r="I1068" s="908"/>
      <c r="J1068" s="909"/>
      <c r="K1068" s="886" t="s">
        <v>706</v>
      </c>
      <c r="L1068" s="886">
        <f>I1068</f>
        <v>0</v>
      </c>
      <c r="M1068" s="909"/>
      <c r="N1068" s="909"/>
      <c r="O1068" s="886" t="s">
        <v>706</v>
      </c>
      <c r="P1068" s="886">
        <f>M1068</f>
        <v>0</v>
      </c>
      <c r="Q1068" s="886">
        <f>I1068+M1068</f>
        <v>0</v>
      </c>
      <c r="R1068" s="886">
        <f>J1068+N1068</f>
        <v>0</v>
      </c>
      <c r="S1068" s="886" t="s">
        <v>706</v>
      </c>
      <c r="T1068" s="888">
        <f>Q1068</f>
        <v>0</v>
      </c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</row>
    <row r="1069" spans="1:170" ht="15.75" hidden="1" customHeight="1" thickBot="1">
      <c r="A1069" s="918" t="s">
        <v>75</v>
      </c>
      <c r="B1069" s="919" t="s">
        <v>706</v>
      </c>
      <c r="C1069" s="920" t="s">
        <v>706</v>
      </c>
      <c r="D1069" s="920" t="s">
        <v>706</v>
      </c>
      <c r="E1069" s="921" t="s">
        <v>706</v>
      </c>
      <c r="F1069" s="922" t="s">
        <v>706</v>
      </c>
      <c r="G1069" s="922" t="s">
        <v>706</v>
      </c>
      <c r="H1069" s="923" t="s">
        <v>706</v>
      </c>
      <c r="I1069" s="924" t="s">
        <v>706</v>
      </c>
      <c r="J1069" s="920" t="s">
        <v>706</v>
      </c>
      <c r="K1069" s="925"/>
      <c r="L1069" s="920">
        <f>K1069</f>
        <v>0</v>
      </c>
      <c r="M1069" s="920" t="s">
        <v>706</v>
      </c>
      <c r="N1069" s="920" t="s">
        <v>706</v>
      </c>
      <c r="O1069" s="925"/>
      <c r="P1069" s="920">
        <f>O1069</f>
        <v>0</v>
      </c>
      <c r="Q1069" s="920" t="s">
        <v>706</v>
      </c>
      <c r="R1069" s="920" t="s">
        <v>706</v>
      </c>
      <c r="S1069" s="920">
        <f>K1069+O1069</f>
        <v>0</v>
      </c>
      <c r="T1069" s="926">
        <f>S1069</f>
        <v>0</v>
      </c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</row>
    <row r="1070" spans="1:170" ht="15.75" hidden="1" customHeight="1">
      <c r="A1070" s="895" t="s">
        <v>709</v>
      </c>
      <c r="B1070" s="896" t="s">
        <v>706</v>
      </c>
      <c r="C1070" s="897" t="e">
        <f>ROUND((Q1070-R1070)/H1070/12,0)</f>
        <v>#DIV/0!</v>
      </c>
      <c r="D1070" s="897" t="e">
        <f>ROUND(R1070/F1070/12,0)</f>
        <v>#DIV/0!</v>
      </c>
      <c r="E1070" s="898">
        <f>E1071+E1072</f>
        <v>0</v>
      </c>
      <c r="F1070" s="897">
        <f>F1071+F1072</f>
        <v>0</v>
      </c>
      <c r="G1070" s="897">
        <f>G1071+G1072</f>
        <v>0</v>
      </c>
      <c r="H1070" s="899">
        <f>IF(E1070+G1070=H1071+H1072,E1070+G1070, "CHYBA")</f>
        <v>0</v>
      </c>
      <c r="I1070" s="900">
        <f>I1071+I1072</f>
        <v>0</v>
      </c>
      <c r="J1070" s="897">
        <f t="shared" ref="J1070" si="345">J1071+J1072</f>
        <v>0</v>
      </c>
      <c r="K1070" s="897">
        <f>K1073</f>
        <v>0</v>
      </c>
      <c r="L1070" s="897">
        <f>IF(I1070+K1070=L1071+L1072+L1073,I1070+K1070,"CHYBA")</f>
        <v>0</v>
      </c>
      <c r="M1070" s="897">
        <f>M1071+M1072</f>
        <v>0</v>
      </c>
      <c r="N1070" s="897">
        <f>N1071+N1072</f>
        <v>0</v>
      </c>
      <c r="O1070" s="897">
        <f>O1073</f>
        <v>0</v>
      </c>
      <c r="P1070" s="897">
        <f>IF(M1070+O1070=P1071+P1072+P1073,M1070+O1070,"CHYBA")</f>
        <v>0</v>
      </c>
      <c r="Q1070" s="897">
        <f>Q1071+Q1072</f>
        <v>0</v>
      </c>
      <c r="R1070" s="897">
        <f>R1071+R1072</f>
        <v>0</v>
      </c>
      <c r="S1070" s="897">
        <f>S1073</f>
        <v>0</v>
      </c>
      <c r="T1070" s="899">
        <f>IF(Q1070+S1070=T1071+T1072+T1073,Q1070+S1070,"CHYBA")</f>
        <v>0</v>
      </c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</row>
    <row r="1071" spans="1:170" ht="15" hidden="1" customHeight="1">
      <c r="A1071" s="901" t="s">
        <v>73</v>
      </c>
      <c r="B1071" s="885" t="s">
        <v>706</v>
      </c>
      <c r="C1071" s="886" t="e">
        <f>ROUND((Q1071-R1071)/H1071/12,0)</f>
        <v>#DIV/0!</v>
      </c>
      <c r="D1071" s="886" t="e">
        <f>ROUND(R1071/F1071/12,0)</f>
        <v>#DIV/0!</v>
      </c>
      <c r="E1071" s="887">
        <f>E1075+E1079+E1083+E1087+E1091+E1095+E1099</f>
        <v>0</v>
      </c>
      <c r="F1071" s="886">
        <f>F1075+F1079+F1083+F1087+F1091+F1095+F1099</f>
        <v>0</v>
      </c>
      <c r="G1071" s="886">
        <f>G1075+G1079+G1083+G1087+G1091+G1095+G1099</f>
        <v>0</v>
      </c>
      <c r="H1071" s="888">
        <f>E1071+G1071</f>
        <v>0</v>
      </c>
      <c r="I1071" s="889">
        <f>I1075+I1079+I1083+I1087+I1091+I1095+I1099</f>
        <v>0</v>
      </c>
      <c r="J1071" s="886">
        <f t="shared" ref="J1071:J1072" si="346">J1075+J1079+J1083+J1087+J1091+J1095+J1099</f>
        <v>0</v>
      </c>
      <c r="K1071" s="886" t="s">
        <v>706</v>
      </c>
      <c r="L1071" s="886">
        <f>I1071</f>
        <v>0</v>
      </c>
      <c r="M1071" s="886">
        <f>M1075+M1079+M1083+M1087+M1091+M1095+M1099</f>
        <v>0</v>
      </c>
      <c r="N1071" s="886">
        <f t="shared" ref="N1071:N1072" si="347">N1075+N1079+N1083+N1087+N1091+N1095+N1099</f>
        <v>0</v>
      </c>
      <c r="O1071" s="886" t="s">
        <v>706</v>
      </c>
      <c r="P1071" s="886">
        <f>M1071</f>
        <v>0</v>
      </c>
      <c r="Q1071" s="886">
        <f>I1071+M1071</f>
        <v>0</v>
      </c>
      <c r="R1071" s="886">
        <f>J1071+N1071</f>
        <v>0</v>
      </c>
      <c r="S1071" s="886" t="s">
        <v>706</v>
      </c>
      <c r="T1071" s="888">
        <f>Q1071</f>
        <v>0</v>
      </c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</row>
    <row r="1072" spans="1:170" ht="15" hidden="1" customHeight="1">
      <c r="A1072" s="901" t="s">
        <v>74</v>
      </c>
      <c r="B1072" s="885" t="s">
        <v>706</v>
      </c>
      <c r="C1072" s="886" t="e">
        <f>ROUND((Q1072-R1072)/H1072/12,0)</f>
        <v>#DIV/0!</v>
      </c>
      <c r="D1072" s="886" t="e">
        <f>ROUND(R1072/F1072/12,0)</f>
        <v>#DIV/0!</v>
      </c>
      <c r="E1072" s="887">
        <f>E1076+E1080+E1084+E1088+E1092+E1096+E1100</f>
        <v>0</v>
      </c>
      <c r="F1072" s="886">
        <f t="shared" ref="F1072:G1072" si="348">F1076+F1080+F1084+F1088+F1092+F1096+F1100</f>
        <v>0</v>
      </c>
      <c r="G1072" s="886">
        <f t="shared" si="348"/>
        <v>0</v>
      </c>
      <c r="H1072" s="888">
        <f>E1072+G1072</f>
        <v>0</v>
      </c>
      <c r="I1072" s="889">
        <f>I1076+I1080+I1084+I1088+I1092+I1096+I1100</f>
        <v>0</v>
      </c>
      <c r="J1072" s="886">
        <f t="shared" si="346"/>
        <v>0</v>
      </c>
      <c r="K1072" s="886" t="s">
        <v>706</v>
      </c>
      <c r="L1072" s="886">
        <f>I1072</f>
        <v>0</v>
      </c>
      <c r="M1072" s="886">
        <f>M1076+M1080+M1084+M1088+M1092+M1096+M1100</f>
        <v>0</v>
      </c>
      <c r="N1072" s="886">
        <f t="shared" si="347"/>
        <v>0</v>
      </c>
      <c r="O1072" s="886" t="s">
        <v>706</v>
      </c>
      <c r="P1072" s="886">
        <f>M1072</f>
        <v>0</v>
      </c>
      <c r="Q1072" s="886">
        <f>I1072+M1072</f>
        <v>0</v>
      </c>
      <c r="R1072" s="886">
        <f>J1072+N1072</f>
        <v>0</v>
      </c>
      <c r="S1072" s="886" t="s">
        <v>706</v>
      </c>
      <c r="T1072" s="888">
        <f>Q1072</f>
        <v>0</v>
      </c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</row>
    <row r="1073" spans="1:46" ht="15" hidden="1" customHeight="1">
      <c r="A1073" s="901" t="s">
        <v>75</v>
      </c>
      <c r="B1073" s="885" t="s">
        <v>706</v>
      </c>
      <c r="C1073" s="886" t="s">
        <v>706</v>
      </c>
      <c r="D1073" s="886" t="s">
        <v>706</v>
      </c>
      <c r="E1073" s="891" t="s">
        <v>706</v>
      </c>
      <c r="F1073" s="892" t="s">
        <v>706</v>
      </c>
      <c r="G1073" s="892" t="s">
        <v>706</v>
      </c>
      <c r="H1073" s="893" t="s">
        <v>706</v>
      </c>
      <c r="I1073" s="889" t="s">
        <v>706</v>
      </c>
      <c r="J1073" s="886" t="s">
        <v>706</v>
      </c>
      <c r="K1073" s="886">
        <f>K1077+K1081+K1085+K1089+K1093+K1097+K1101</f>
        <v>0</v>
      </c>
      <c r="L1073" s="886">
        <f>K1073</f>
        <v>0</v>
      </c>
      <c r="M1073" s="886" t="s">
        <v>706</v>
      </c>
      <c r="N1073" s="886" t="s">
        <v>706</v>
      </c>
      <c r="O1073" s="886">
        <f>O1077+O1081+O1085+O1089+O1093+O1097+O1101</f>
        <v>0</v>
      </c>
      <c r="P1073" s="886">
        <f>O1073</f>
        <v>0</v>
      </c>
      <c r="Q1073" s="886" t="s">
        <v>706</v>
      </c>
      <c r="R1073" s="886" t="s">
        <v>706</v>
      </c>
      <c r="S1073" s="886">
        <f>K1073+O1073</f>
        <v>0</v>
      </c>
      <c r="T1073" s="888">
        <f>S1073</f>
        <v>0</v>
      </c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</row>
    <row r="1074" spans="1:46" ht="18" hidden="1" customHeight="1">
      <c r="A1074" s="902" t="s">
        <v>708</v>
      </c>
      <c r="B1074" s="903"/>
      <c r="C1074" s="886" t="e">
        <f>ROUND((Q1074-R1074)/H1074/12,0)</f>
        <v>#DIV/0!</v>
      </c>
      <c r="D1074" s="886" t="e">
        <f>ROUND(R1074/F1074/12,0)</f>
        <v>#DIV/0!</v>
      </c>
      <c r="E1074" s="891">
        <f>E1075+E1076</f>
        <v>0</v>
      </c>
      <c r="F1074" s="892">
        <f>F1075+F1076</f>
        <v>0</v>
      </c>
      <c r="G1074" s="892">
        <f>G1075+G1076</f>
        <v>0</v>
      </c>
      <c r="H1074" s="893">
        <f>IF(E1074+G1074=H1075+H1076,E1074+G1074, "CHYBA")</f>
        <v>0</v>
      </c>
      <c r="I1074" s="904">
        <f>I1075+I1076</f>
        <v>0</v>
      </c>
      <c r="J1074" s="905">
        <f>J1075+J1076</f>
        <v>0</v>
      </c>
      <c r="K1074" s="905">
        <f>K1077</f>
        <v>0</v>
      </c>
      <c r="L1074" s="905">
        <f>IF(I1074+K1074=L1075+L1076+L1077,I1074+K1074,"CHYBA")</f>
        <v>0</v>
      </c>
      <c r="M1074" s="886">
        <f>M1075+M1076</f>
        <v>0</v>
      </c>
      <c r="N1074" s="886">
        <f>N1075+N1076</f>
        <v>0</v>
      </c>
      <c r="O1074" s="886">
        <f>O1077</f>
        <v>0</v>
      </c>
      <c r="P1074" s="886">
        <f>IF(M1074+O1074=P1075+P1076+P1077,M1074+O1074,"CHYBA")</f>
        <v>0</v>
      </c>
      <c r="Q1074" s="886">
        <f>Q1075+Q1076</f>
        <v>0</v>
      </c>
      <c r="R1074" s="886">
        <f>R1075+R1076</f>
        <v>0</v>
      </c>
      <c r="S1074" s="886">
        <f>S1077</f>
        <v>0</v>
      </c>
      <c r="T1074" s="888">
        <f>IF(Q1074+S1074=T1075+T1076+T1077,Q1074+S1074,"CHYBA")</f>
        <v>0</v>
      </c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</row>
    <row r="1075" spans="1:46" ht="15" hidden="1" customHeight="1">
      <c r="A1075" s="901" t="s">
        <v>73</v>
      </c>
      <c r="B1075" s="885" t="s">
        <v>706</v>
      </c>
      <c r="C1075" s="886" t="e">
        <f>ROUND((Q1075-R1075)/H1075/12,0)</f>
        <v>#DIV/0!</v>
      </c>
      <c r="D1075" s="886" t="e">
        <f>ROUND(R1075/F1075/12,0)</f>
        <v>#DIV/0!</v>
      </c>
      <c r="E1075" s="906"/>
      <c r="F1075" s="907"/>
      <c r="G1075" s="907"/>
      <c r="H1075" s="888">
        <f>E1075+G1075</f>
        <v>0</v>
      </c>
      <c r="I1075" s="908"/>
      <c r="J1075" s="909"/>
      <c r="K1075" s="905" t="s">
        <v>706</v>
      </c>
      <c r="L1075" s="905">
        <f>I1075</f>
        <v>0</v>
      </c>
      <c r="M1075" s="909"/>
      <c r="N1075" s="909"/>
      <c r="O1075" s="886" t="s">
        <v>706</v>
      </c>
      <c r="P1075" s="886">
        <f>M1075</f>
        <v>0</v>
      </c>
      <c r="Q1075" s="886">
        <f>I1075+M1075</f>
        <v>0</v>
      </c>
      <c r="R1075" s="886">
        <f>J1075+N1075</f>
        <v>0</v>
      </c>
      <c r="S1075" s="886" t="s">
        <v>706</v>
      </c>
      <c r="T1075" s="888">
        <f>Q1075</f>
        <v>0</v>
      </c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</row>
    <row r="1076" spans="1:46" ht="15" hidden="1" customHeight="1">
      <c r="A1076" s="901" t="s">
        <v>74</v>
      </c>
      <c r="B1076" s="885" t="s">
        <v>706</v>
      </c>
      <c r="C1076" s="886" t="e">
        <f>ROUND((Q1076-R1076)/H1076/12,0)</f>
        <v>#DIV/0!</v>
      </c>
      <c r="D1076" s="886" t="e">
        <f>ROUND(R1076/F1076/12,0)</f>
        <v>#DIV/0!</v>
      </c>
      <c r="E1076" s="906"/>
      <c r="F1076" s="907"/>
      <c r="G1076" s="907"/>
      <c r="H1076" s="888">
        <f>E1076+G1076</f>
        <v>0</v>
      </c>
      <c r="I1076" s="908"/>
      <c r="J1076" s="909"/>
      <c r="K1076" s="905" t="s">
        <v>706</v>
      </c>
      <c r="L1076" s="905">
        <f>I1076</f>
        <v>0</v>
      </c>
      <c r="M1076" s="909"/>
      <c r="N1076" s="909"/>
      <c r="O1076" s="886" t="s">
        <v>706</v>
      </c>
      <c r="P1076" s="886">
        <f>M1076</f>
        <v>0</v>
      </c>
      <c r="Q1076" s="886">
        <f>I1076+M1076</f>
        <v>0</v>
      </c>
      <c r="R1076" s="886">
        <f>J1076+N1076</f>
        <v>0</v>
      </c>
      <c r="S1076" s="886" t="s">
        <v>706</v>
      </c>
      <c r="T1076" s="888">
        <f>Q1076</f>
        <v>0</v>
      </c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</row>
    <row r="1077" spans="1:46" ht="15" hidden="1" customHeight="1">
      <c r="A1077" s="901" t="s">
        <v>75</v>
      </c>
      <c r="B1077" s="885" t="s">
        <v>706</v>
      </c>
      <c r="C1077" s="886" t="s">
        <v>706</v>
      </c>
      <c r="D1077" s="886" t="s">
        <v>706</v>
      </c>
      <c r="E1077" s="891" t="s">
        <v>706</v>
      </c>
      <c r="F1077" s="892" t="s">
        <v>706</v>
      </c>
      <c r="G1077" s="892" t="s">
        <v>706</v>
      </c>
      <c r="H1077" s="893" t="s">
        <v>706</v>
      </c>
      <c r="I1077" s="889" t="s">
        <v>706</v>
      </c>
      <c r="J1077" s="886" t="s">
        <v>706</v>
      </c>
      <c r="K1077" s="909"/>
      <c r="L1077" s="905">
        <f>K1077</f>
        <v>0</v>
      </c>
      <c r="M1077" s="886" t="s">
        <v>706</v>
      </c>
      <c r="N1077" s="886" t="s">
        <v>706</v>
      </c>
      <c r="O1077" s="909"/>
      <c r="P1077" s="886">
        <f>O1077</f>
        <v>0</v>
      </c>
      <c r="Q1077" s="886" t="s">
        <v>706</v>
      </c>
      <c r="R1077" s="886" t="s">
        <v>706</v>
      </c>
      <c r="S1077" s="886">
        <f>K1077+O1077</f>
        <v>0</v>
      </c>
      <c r="T1077" s="888">
        <f>S1077</f>
        <v>0</v>
      </c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</row>
    <row r="1078" spans="1:46" ht="18" hidden="1" customHeight="1">
      <c r="A1078" s="902" t="s">
        <v>708</v>
      </c>
      <c r="B1078" s="903"/>
      <c r="C1078" s="886" t="e">
        <f>ROUND((Q1078-R1078)/H1078/12,0)</f>
        <v>#DIV/0!</v>
      </c>
      <c r="D1078" s="886" t="e">
        <f>ROUND(R1078/F1078/12,0)</f>
        <v>#DIV/0!</v>
      </c>
      <c r="E1078" s="891">
        <f>E1079+E1080</f>
        <v>0</v>
      </c>
      <c r="F1078" s="892">
        <f>F1079+F1080</f>
        <v>0</v>
      </c>
      <c r="G1078" s="892">
        <f>G1079+G1080</f>
        <v>0</v>
      </c>
      <c r="H1078" s="893">
        <f>IF(E1078+G1078=H1079+H1080,E1078+G1078, "CHYBA")</f>
        <v>0</v>
      </c>
      <c r="I1078" s="889">
        <f>I1079+I1080</f>
        <v>0</v>
      </c>
      <c r="J1078" s="886">
        <f t="shared" ref="J1078" si="349">J1079+J1080</f>
        <v>0</v>
      </c>
      <c r="K1078" s="886">
        <f>K1081</f>
        <v>0</v>
      </c>
      <c r="L1078" s="886">
        <f>IF(I1078+K1078=L1079+L1080+L1081,I1078+K1078,"CHYBA")</f>
        <v>0</v>
      </c>
      <c r="M1078" s="886">
        <f>M1079+M1080</f>
        <v>0</v>
      </c>
      <c r="N1078" s="886">
        <f>N1079+N1080</f>
        <v>0</v>
      </c>
      <c r="O1078" s="886">
        <f>O1081</f>
        <v>0</v>
      </c>
      <c r="P1078" s="886">
        <f>IF(M1078+O1078=P1079+P1080+P1081,M1078+O1078,"CHYBA")</f>
        <v>0</v>
      </c>
      <c r="Q1078" s="886">
        <f>Q1079+Q1080</f>
        <v>0</v>
      </c>
      <c r="R1078" s="886">
        <f>R1079+R1080</f>
        <v>0</v>
      </c>
      <c r="S1078" s="886">
        <f>S1081</f>
        <v>0</v>
      </c>
      <c r="T1078" s="888">
        <f>IF(Q1078+S1078=T1079+T1080+T1081,Q1078+S1078,"CHYBA")</f>
        <v>0</v>
      </c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</row>
    <row r="1079" spans="1:46" ht="15" hidden="1" customHeight="1">
      <c r="A1079" s="901" t="s">
        <v>73</v>
      </c>
      <c r="B1079" s="885" t="s">
        <v>706</v>
      </c>
      <c r="C1079" s="886" t="e">
        <f>ROUND((Q1079-R1079)/H1079/12,0)</f>
        <v>#DIV/0!</v>
      </c>
      <c r="D1079" s="886" t="e">
        <f>ROUND(R1079/F1079/12,0)</f>
        <v>#DIV/0!</v>
      </c>
      <c r="E1079" s="906"/>
      <c r="F1079" s="907"/>
      <c r="G1079" s="907"/>
      <c r="H1079" s="888">
        <f>E1079+G1079</f>
        <v>0</v>
      </c>
      <c r="I1079" s="908"/>
      <c r="J1079" s="909"/>
      <c r="K1079" s="886" t="s">
        <v>706</v>
      </c>
      <c r="L1079" s="886">
        <f>I1079</f>
        <v>0</v>
      </c>
      <c r="M1079" s="909"/>
      <c r="N1079" s="909"/>
      <c r="O1079" s="886" t="s">
        <v>706</v>
      </c>
      <c r="P1079" s="886">
        <f>M1079</f>
        <v>0</v>
      </c>
      <c r="Q1079" s="886">
        <f>I1079+M1079</f>
        <v>0</v>
      </c>
      <c r="R1079" s="886">
        <f>J1079+N1079</f>
        <v>0</v>
      </c>
      <c r="S1079" s="886" t="s">
        <v>706</v>
      </c>
      <c r="T1079" s="888">
        <f>Q1079</f>
        <v>0</v>
      </c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</row>
    <row r="1080" spans="1:46" ht="15" hidden="1" customHeight="1">
      <c r="A1080" s="901" t="s">
        <v>74</v>
      </c>
      <c r="B1080" s="885" t="s">
        <v>706</v>
      </c>
      <c r="C1080" s="886" t="e">
        <f>ROUND((Q1080-R1080)/H1080/12,0)</f>
        <v>#DIV/0!</v>
      </c>
      <c r="D1080" s="886" t="e">
        <f>ROUND(R1080/F1080/12,0)</f>
        <v>#DIV/0!</v>
      </c>
      <c r="E1080" s="906"/>
      <c r="F1080" s="907"/>
      <c r="G1080" s="907"/>
      <c r="H1080" s="888">
        <f>E1080+G1080</f>
        <v>0</v>
      </c>
      <c r="I1080" s="908"/>
      <c r="J1080" s="909"/>
      <c r="K1080" s="886" t="s">
        <v>706</v>
      </c>
      <c r="L1080" s="886">
        <f>I1080</f>
        <v>0</v>
      </c>
      <c r="M1080" s="909"/>
      <c r="N1080" s="909"/>
      <c r="O1080" s="886" t="s">
        <v>706</v>
      </c>
      <c r="P1080" s="886">
        <f>M1080</f>
        <v>0</v>
      </c>
      <c r="Q1080" s="886">
        <f>I1080+M1080</f>
        <v>0</v>
      </c>
      <c r="R1080" s="886">
        <f>J1080+N1080</f>
        <v>0</v>
      </c>
      <c r="S1080" s="886" t="s">
        <v>706</v>
      </c>
      <c r="T1080" s="888">
        <f>Q1080</f>
        <v>0</v>
      </c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</row>
    <row r="1081" spans="1:46" ht="15" hidden="1" customHeight="1">
      <c r="A1081" s="901" t="s">
        <v>75</v>
      </c>
      <c r="B1081" s="885" t="s">
        <v>706</v>
      </c>
      <c r="C1081" s="886" t="s">
        <v>706</v>
      </c>
      <c r="D1081" s="886" t="s">
        <v>706</v>
      </c>
      <c r="E1081" s="891" t="s">
        <v>706</v>
      </c>
      <c r="F1081" s="892" t="s">
        <v>706</v>
      </c>
      <c r="G1081" s="892" t="s">
        <v>706</v>
      </c>
      <c r="H1081" s="893" t="s">
        <v>706</v>
      </c>
      <c r="I1081" s="889" t="s">
        <v>706</v>
      </c>
      <c r="J1081" s="886" t="s">
        <v>706</v>
      </c>
      <c r="K1081" s="909"/>
      <c r="L1081" s="886">
        <f>K1081</f>
        <v>0</v>
      </c>
      <c r="M1081" s="886" t="s">
        <v>706</v>
      </c>
      <c r="N1081" s="886" t="s">
        <v>706</v>
      </c>
      <c r="O1081" s="909"/>
      <c r="P1081" s="886">
        <f>O1081</f>
        <v>0</v>
      </c>
      <c r="Q1081" s="886" t="s">
        <v>706</v>
      </c>
      <c r="R1081" s="886" t="s">
        <v>706</v>
      </c>
      <c r="S1081" s="886">
        <f>K1081+O1081</f>
        <v>0</v>
      </c>
      <c r="T1081" s="888">
        <f>S1081</f>
        <v>0</v>
      </c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</row>
    <row r="1082" spans="1:46" ht="18" hidden="1" customHeight="1">
      <c r="A1082" s="902" t="s">
        <v>708</v>
      </c>
      <c r="B1082" s="903"/>
      <c r="C1082" s="886" t="e">
        <f>ROUND((Q1082-R1082)/H1082/12,0)</f>
        <v>#DIV/0!</v>
      </c>
      <c r="D1082" s="886" t="e">
        <f>ROUND(R1082/F1082/12,0)</f>
        <v>#DIV/0!</v>
      </c>
      <c r="E1082" s="891">
        <f>E1083+E1084</f>
        <v>0</v>
      </c>
      <c r="F1082" s="892">
        <f>F1083+F1084</f>
        <v>0</v>
      </c>
      <c r="G1082" s="892">
        <f>G1083+G1084</f>
        <v>0</v>
      </c>
      <c r="H1082" s="893">
        <f>IF(E1082+G1082=H1083+H1084,E1082+G1082, "CHYBA")</f>
        <v>0</v>
      </c>
      <c r="I1082" s="889">
        <f>I1083+I1084</f>
        <v>0</v>
      </c>
      <c r="J1082" s="886">
        <f t="shared" ref="J1082" si="350">J1083+J1084</f>
        <v>0</v>
      </c>
      <c r="K1082" s="886">
        <f>K1085</f>
        <v>0</v>
      </c>
      <c r="L1082" s="886">
        <f>IF(I1082+K1082=L1083+L1084+L1085,I1082+K1082,"CHYBA")</f>
        <v>0</v>
      </c>
      <c r="M1082" s="886">
        <f>M1083+M1084</f>
        <v>0</v>
      </c>
      <c r="N1082" s="886">
        <f>N1083+N1084</f>
        <v>0</v>
      </c>
      <c r="O1082" s="886">
        <f>O1085</f>
        <v>0</v>
      </c>
      <c r="P1082" s="886">
        <f>IF(M1082+O1082=P1083+P1084+P1085,M1082+O1082,"CHYBA")</f>
        <v>0</v>
      </c>
      <c r="Q1082" s="886">
        <f>Q1083+Q1084</f>
        <v>0</v>
      </c>
      <c r="R1082" s="886">
        <f>R1083+R1084</f>
        <v>0</v>
      </c>
      <c r="S1082" s="886">
        <f>S1085</f>
        <v>0</v>
      </c>
      <c r="T1082" s="888">
        <f>IF(Q1082+S1082=T1083+T1084+T1085,Q1082+S1082,"CHYBA")</f>
        <v>0</v>
      </c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</row>
    <row r="1083" spans="1:46" ht="15" hidden="1" customHeight="1">
      <c r="A1083" s="901" t="s">
        <v>73</v>
      </c>
      <c r="B1083" s="885" t="s">
        <v>706</v>
      </c>
      <c r="C1083" s="886" t="e">
        <f>ROUND((Q1083-R1083)/H1083/12,0)</f>
        <v>#DIV/0!</v>
      </c>
      <c r="D1083" s="886" t="e">
        <f>ROUND(R1083/F1083/12,0)</f>
        <v>#DIV/0!</v>
      </c>
      <c r="E1083" s="906"/>
      <c r="F1083" s="907"/>
      <c r="G1083" s="907"/>
      <c r="H1083" s="888">
        <f>E1083+G1083</f>
        <v>0</v>
      </c>
      <c r="I1083" s="908"/>
      <c r="J1083" s="909"/>
      <c r="K1083" s="886" t="s">
        <v>706</v>
      </c>
      <c r="L1083" s="886">
        <f>I1083</f>
        <v>0</v>
      </c>
      <c r="M1083" s="909"/>
      <c r="N1083" s="909"/>
      <c r="O1083" s="886" t="s">
        <v>706</v>
      </c>
      <c r="P1083" s="886">
        <f>M1083</f>
        <v>0</v>
      </c>
      <c r="Q1083" s="886">
        <f>I1083+M1083</f>
        <v>0</v>
      </c>
      <c r="R1083" s="886">
        <f>J1083+N1083</f>
        <v>0</v>
      </c>
      <c r="S1083" s="886" t="s">
        <v>706</v>
      </c>
      <c r="T1083" s="888">
        <f>Q1083</f>
        <v>0</v>
      </c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</row>
    <row r="1084" spans="1:46" ht="15" hidden="1" customHeight="1">
      <c r="A1084" s="901" t="s">
        <v>74</v>
      </c>
      <c r="B1084" s="885" t="s">
        <v>706</v>
      </c>
      <c r="C1084" s="886" t="e">
        <f>ROUND((Q1084-R1084)/H1084/12,0)</f>
        <v>#DIV/0!</v>
      </c>
      <c r="D1084" s="886" t="e">
        <f>ROUND(R1084/F1084/12,0)</f>
        <v>#DIV/0!</v>
      </c>
      <c r="E1084" s="906"/>
      <c r="F1084" s="907"/>
      <c r="G1084" s="907"/>
      <c r="H1084" s="888">
        <f>E1084+G1084</f>
        <v>0</v>
      </c>
      <c r="I1084" s="908"/>
      <c r="J1084" s="909"/>
      <c r="K1084" s="886" t="s">
        <v>706</v>
      </c>
      <c r="L1084" s="886">
        <f>I1084</f>
        <v>0</v>
      </c>
      <c r="M1084" s="909"/>
      <c r="N1084" s="909"/>
      <c r="O1084" s="886" t="s">
        <v>706</v>
      </c>
      <c r="P1084" s="886">
        <f>M1084</f>
        <v>0</v>
      </c>
      <c r="Q1084" s="886">
        <f>I1084+M1084</f>
        <v>0</v>
      </c>
      <c r="R1084" s="886">
        <f>J1084+N1084</f>
        <v>0</v>
      </c>
      <c r="S1084" s="886" t="s">
        <v>706</v>
      </c>
      <c r="T1084" s="888">
        <f>Q1084</f>
        <v>0</v>
      </c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</row>
    <row r="1085" spans="1:46" ht="15" hidden="1" customHeight="1">
      <c r="A1085" s="901" t="s">
        <v>75</v>
      </c>
      <c r="B1085" s="885" t="s">
        <v>706</v>
      </c>
      <c r="C1085" s="886" t="s">
        <v>706</v>
      </c>
      <c r="D1085" s="886" t="s">
        <v>706</v>
      </c>
      <c r="E1085" s="891" t="s">
        <v>706</v>
      </c>
      <c r="F1085" s="892" t="s">
        <v>706</v>
      </c>
      <c r="G1085" s="892" t="s">
        <v>706</v>
      </c>
      <c r="H1085" s="893" t="s">
        <v>706</v>
      </c>
      <c r="I1085" s="889" t="s">
        <v>706</v>
      </c>
      <c r="J1085" s="886" t="s">
        <v>706</v>
      </c>
      <c r="K1085" s="909"/>
      <c r="L1085" s="886">
        <f>K1085</f>
        <v>0</v>
      </c>
      <c r="M1085" s="886" t="s">
        <v>706</v>
      </c>
      <c r="N1085" s="886" t="s">
        <v>706</v>
      </c>
      <c r="O1085" s="909"/>
      <c r="P1085" s="886">
        <f>O1085</f>
        <v>0</v>
      </c>
      <c r="Q1085" s="886" t="s">
        <v>706</v>
      </c>
      <c r="R1085" s="886" t="s">
        <v>706</v>
      </c>
      <c r="S1085" s="886">
        <f>K1085+O1085</f>
        <v>0</v>
      </c>
      <c r="T1085" s="888">
        <f>S1085</f>
        <v>0</v>
      </c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</row>
    <row r="1086" spans="1:46" ht="18" hidden="1" customHeight="1">
      <c r="A1086" s="902" t="s">
        <v>708</v>
      </c>
      <c r="B1086" s="903"/>
      <c r="C1086" s="886" t="e">
        <f>ROUND((Q1086-R1086)/H1086/12,0)</f>
        <v>#DIV/0!</v>
      </c>
      <c r="D1086" s="886" t="e">
        <f>ROUND(R1086/F1086/12,0)</f>
        <v>#DIV/0!</v>
      </c>
      <c r="E1086" s="891">
        <f>E1087+E1088</f>
        <v>0</v>
      </c>
      <c r="F1086" s="892">
        <f>F1087+F1088</f>
        <v>0</v>
      </c>
      <c r="G1086" s="892">
        <f>G1087+G1088</f>
        <v>0</v>
      </c>
      <c r="H1086" s="893">
        <f>IF(E1086+G1086=H1087+H1088,E1086+G1086, "CHYBA")</f>
        <v>0</v>
      </c>
      <c r="I1086" s="889">
        <f>I1087+I1088</f>
        <v>0</v>
      </c>
      <c r="J1086" s="886">
        <f t="shared" ref="J1086" si="351">J1087+J1088</f>
        <v>0</v>
      </c>
      <c r="K1086" s="886">
        <f>K1089</f>
        <v>0</v>
      </c>
      <c r="L1086" s="886">
        <f>IF(I1086+K1086=L1087+L1088+L1089,I1086+K1086,"CHYBA")</f>
        <v>0</v>
      </c>
      <c r="M1086" s="886">
        <f>M1087+M1088</f>
        <v>0</v>
      </c>
      <c r="N1086" s="886">
        <f>N1087+N1088</f>
        <v>0</v>
      </c>
      <c r="O1086" s="886">
        <f>O1089</f>
        <v>0</v>
      </c>
      <c r="P1086" s="886">
        <f>IF(M1086+O1086=P1087+P1088+P1089,M1086+O1086,"CHYBA")</f>
        <v>0</v>
      </c>
      <c r="Q1086" s="886">
        <f>Q1087+Q1088</f>
        <v>0</v>
      </c>
      <c r="R1086" s="886">
        <f>R1087+R1088</f>
        <v>0</v>
      </c>
      <c r="S1086" s="886">
        <f>S1089</f>
        <v>0</v>
      </c>
      <c r="T1086" s="888">
        <f>IF(Q1086+S1086=T1087+T1088+T1089,Q1086+S1086,"CHYBA")</f>
        <v>0</v>
      </c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</row>
    <row r="1087" spans="1:46" ht="15" hidden="1" customHeight="1">
      <c r="A1087" s="901" t="s">
        <v>73</v>
      </c>
      <c r="B1087" s="885" t="s">
        <v>706</v>
      </c>
      <c r="C1087" s="886" t="e">
        <f>ROUND((Q1087-R1087)/H1087/12,0)</f>
        <v>#DIV/0!</v>
      </c>
      <c r="D1087" s="886" t="e">
        <f>ROUND(R1087/F1087/12,0)</f>
        <v>#DIV/0!</v>
      </c>
      <c r="E1087" s="906"/>
      <c r="F1087" s="907"/>
      <c r="G1087" s="907"/>
      <c r="H1087" s="888">
        <f>E1087+G1087</f>
        <v>0</v>
      </c>
      <c r="I1087" s="908"/>
      <c r="J1087" s="909"/>
      <c r="K1087" s="886" t="s">
        <v>706</v>
      </c>
      <c r="L1087" s="886">
        <f>I1087</f>
        <v>0</v>
      </c>
      <c r="M1087" s="909"/>
      <c r="N1087" s="909"/>
      <c r="O1087" s="886" t="s">
        <v>706</v>
      </c>
      <c r="P1087" s="886">
        <f>M1087</f>
        <v>0</v>
      </c>
      <c r="Q1087" s="886">
        <f>I1087+M1087</f>
        <v>0</v>
      </c>
      <c r="R1087" s="886">
        <f>J1087+N1087</f>
        <v>0</v>
      </c>
      <c r="S1087" s="886" t="s">
        <v>706</v>
      </c>
      <c r="T1087" s="888">
        <f>Q1087</f>
        <v>0</v>
      </c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</row>
    <row r="1088" spans="1:46" ht="15" hidden="1" customHeight="1">
      <c r="A1088" s="901" t="s">
        <v>74</v>
      </c>
      <c r="B1088" s="885" t="s">
        <v>706</v>
      </c>
      <c r="C1088" s="886" t="e">
        <f>ROUND((Q1088-R1088)/H1088/12,0)</f>
        <v>#DIV/0!</v>
      </c>
      <c r="D1088" s="886" t="e">
        <f>ROUND(R1088/F1088/12,0)</f>
        <v>#DIV/0!</v>
      </c>
      <c r="E1088" s="906"/>
      <c r="F1088" s="907"/>
      <c r="G1088" s="907"/>
      <c r="H1088" s="888">
        <f>E1088+G1088</f>
        <v>0</v>
      </c>
      <c r="I1088" s="908"/>
      <c r="J1088" s="909"/>
      <c r="K1088" s="886" t="s">
        <v>706</v>
      </c>
      <c r="L1088" s="886">
        <f>I1088</f>
        <v>0</v>
      </c>
      <c r="M1088" s="909"/>
      <c r="N1088" s="909"/>
      <c r="O1088" s="886" t="s">
        <v>706</v>
      </c>
      <c r="P1088" s="886">
        <f>M1088</f>
        <v>0</v>
      </c>
      <c r="Q1088" s="886">
        <f>I1088+M1088</f>
        <v>0</v>
      </c>
      <c r="R1088" s="886">
        <f>J1088+N1088</f>
        <v>0</v>
      </c>
      <c r="S1088" s="886" t="s">
        <v>706</v>
      </c>
      <c r="T1088" s="888">
        <f>Q1088</f>
        <v>0</v>
      </c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</row>
    <row r="1089" spans="1:46" ht="15" hidden="1" customHeight="1">
      <c r="A1089" s="901" t="s">
        <v>75</v>
      </c>
      <c r="B1089" s="885" t="s">
        <v>706</v>
      </c>
      <c r="C1089" s="886" t="s">
        <v>706</v>
      </c>
      <c r="D1089" s="886" t="s">
        <v>706</v>
      </c>
      <c r="E1089" s="891" t="s">
        <v>706</v>
      </c>
      <c r="F1089" s="892" t="s">
        <v>706</v>
      </c>
      <c r="G1089" s="892" t="s">
        <v>706</v>
      </c>
      <c r="H1089" s="893" t="s">
        <v>706</v>
      </c>
      <c r="I1089" s="889" t="s">
        <v>706</v>
      </c>
      <c r="J1089" s="886" t="s">
        <v>706</v>
      </c>
      <c r="K1089" s="909"/>
      <c r="L1089" s="886">
        <f>K1089</f>
        <v>0</v>
      </c>
      <c r="M1089" s="886" t="s">
        <v>706</v>
      </c>
      <c r="N1089" s="886" t="s">
        <v>706</v>
      </c>
      <c r="O1089" s="909"/>
      <c r="P1089" s="886">
        <f>O1089</f>
        <v>0</v>
      </c>
      <c r="Q1089" s="886" t="s">
        <v>706</v>
      </c>
      <c r="R1089" s="886" t="s">
        <v>706</v>
      </c>
      <c r="S1089" s="886">
        <f>K1089+O1089</f>
        <v>0</v>
      </c>
      <c r="T1089" s="888">
        <f>S1089</f>
        <v>0</v>
      </c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</row>
    <row r="1090" spans="1:46" ht="18" hidden="1" customHeight="1">
      <c r="A1090" s="902" t="s">
        <v>708</v>
      </c>
      <c r="B1090" s="903"/>
      <c r="C1090" s="886" t="e">
        <f>ROUND((Q1090-R1090)/H1090/12,0)</f>
        <v>#DIV/0!</v>
      </c>
      <c r="D1090" s="886" t="e">
        <f>ROUND(R1090/F1090/12,0)</f>
        <v>#DIV/0!</v>
      </c>
      <c r="E1090" s="891">
        <f>E1091+E1092</f>
        <v>0</v>
      </c>
      <c r="F1090" s="892">
        <f>F1091+F1092</f>
        <v>0</v>
      </c>
      <c r="G1090" s="892">
        <f>G1091+G1092</f>
        <v>0</v>
      </c>
      <c r="H1090" s="893">
        <f>IF(E1090+G1090=H1091+H1092,E1090+G1090, "CHYBA")</f>
        <v>0</v>
      </c>
      <c r="I1090" s="889">
        <f>I1091+I1092</f>
        <v>0</v>
      </c>
      <c r="J1090" s="886">
        <f t="shared" ref="J1090" si="352">J1091+J1092</f>
        <v>0</v>
      </c>
      <c r="K1090" s="886">
        <f>K1093</f>
        <v>0</v>
      </c>
      <c r="L1090" s="886">
        <f>IF(I1090+K1090=L1091+L1092+L1093,I1090+K1090,"CHYBA")</f>
        <v>0</v>
      </c>
      <c r="M1090" s="886">
        <f>M1091+M1092</f>
        <v>0</v>
      </c>
      <c r="N1090" s="886">
        <f>N1091+N1092</f>
        <v>0</v>
      </c>
      <c r="O1090" s="886">
        <f>O1093</f>
        <v>0</v>
      </c>
      <c r="P1090" s="886">
        <f>IF(M1090+O1090=P1091+P1092+P1093,M1090+O1090,"CHYBA")</f>
        <v>0</v>
      </c>
      <c r="Q1090" s="886">
        <f>Q1091+Q1092</f>
        <v>0</v>
      </c>
      <c r="R1090" s="886">
        <f>R1091+R1092</f>
        <v>0</v>
      </c>
      <c r="S1090" s="886">
        <f>S1093</f>
        <v>0</v>
      </c>
      <c r="T1090" s="888">
        <f>IF(Q1090+S1090=T1091+T1092+T1093,Q1090+S1090,"CHYBA")</f>
        <v>0</v>
      </c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</row>
    <row r="1091" spans="1:46" ht="15" hidden="1" customHeight="1">
      <c r="A1091" s="901" t="s">
        <v>73</v>
      </c>
      <c r="B1091" s="885" t="s">
        <v>706</v>
      </c>
      <c r="C1091" s="886" t="e">
        <f>ROUND((Q1091-R1091)/H1091/12,0)</f>
        <v>#DIV/0!</v>
      </c>
      <c r="D1091" s="886" t="e">
        <f>ROUND(R1091/F1091/12,0)</f>
        <v>#DIV/0!</v>
      </c>
      <c r="E1091" s="906"/>
      <c r="F1091" s="907"/>
      <c r="G1091" s="907"/>
      <c r="H1091" s="888">
        <f>E1091+G1091</f>
        <v>0</v>
      </c>
      <c r="I1091" s="908"/>
      <c r="J1091" s="909"/>
      <c r="K1091" s="886" t="s">
        <v>706</v>
      </c>
      <c r="L1091" s="886">
        <f>I1091</f>
        <v>0</v>
      </c>
      <c r="M1091" s="909"/>
      <c r="N1091" s="909"/>
      <c r="O1091" s="886" t="s">
        <v>706</v>
      </c>
      <c r="P1091" s="886">
        <f>M1091</f>
        <v>0</v>
      </c>
      <c r="Q1091" s="886">
        <f>I1091+M1091</f>
        <v>0</v>
      </c>
      <c r="R1091" s="886">
        <f>J1091+N1091</f>
        <v>0</v>
      </c>
      <c r="S1091" s="886" t="s">
        <v>706</v>
      </c>
      <c r="T1091" s="888">
        <f>Q1091</f>
        <v>0</v>
      </c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</row>
    <row r="1092" spans="1:46" ht="15" hidden="1" customHeight="1">
      <c r="A1092" s="901" t="s">
        <v>74</v>
      </c>
      <c r="B1092" s="885" t="s">
        <v>706</v>
      </c>
      <c r="C1092" s="886" t="e">
        <f>ROUND((Q1092-R1092)/H1092/12,0)</f>
        <v>#DIV/0!</v>
      </c>
      <c r="D1092" s="886" t="e">
        <f>ROUND(R1092/F1092/12,0)</f>
        <v>#DIV/0!</v>
      </c>
      <c r="E1092" s="906"/>
      <c r="F1092" s="907"/>
      <c r="G1092" s="907"/>
      <c r="H1092" s="888">
        <f>E1092+G1092</f>
        <v>0</v>
      </c>
      <c r="I1092" s="908"/>
      <c r="J1092" s="909"/>
      <c r="K1092" s="886" t="s">
        <v>706</v>
      </c>
      <c r="L1092" s="886">
        <f>I1092</f>
        <v>0</v>
      </c>
      <c r="M1092" s="909"/>
      <c r="N1092" s="909"/>
      <c r="O1092" s="886" t="s">
        <v>706</v>
      </c>
      <c r="P1092" s="886">
        <f>M1092</f>
        <v>0</v>
      </c>
      <c r="Q1092" s="886">
        <f>I1092+M1092</f>
        <v>0</v>
      </c>
      <c r="R1092" s="886">
        <f>J1092+N1092</f>
        <v>0</v>
      </c>
      <c r="S1092" s="886" t="s">
        <v>706</v>
      </c>
      <c r="T1092" s="888">
        <f>Q1092</f>
        <v>0</v>
      </c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</row>
    <row r="1093" spans="1:46" ht="15" hidden="1" customHeight="1">
      <c r="A1093" s="901" t="s">
        <v>75</v>
      </c>
      <c r="B1093" s="885" t="s">
        <v>706</v>
      </c>
      <c r="C1093" s="886" t="s">
        <v>706</v>
      </c>
      <c r="D1093" s="886" t="s">
        <v>706</v>
      </c>
      <c r="E1093" s="891" t="s">
        <v>706</v>
      </c>
      <c r="F1093" s="892" t="s">
        <v>706</v>
      </c>
      <c r="G1093" s="892" t="s">
        <v>706</v>
      </c>
      <c r="H1093" s="893" t="s">
        <v>706</v>
      </c>
      <c r="I1093" s="889" t="s">
        <v>706</v>
      </c>
      <c r="J1093" s="886" t="s">
        <v>706</v>
      </c>
      <c r="K1093" s="909"/>
      <c r="L1093" s="886">
        <f>K1093</f>
        <v>0</v>
      </c>
      <c r="M1093" s="886" t="s">
        <v>706</v>
      </c>
      <c r="N1093" s="886" t="s">
        <v>706</v>
      </c>
      <c r="O1093" s="909"/>
      <c r="P1093" s="886">
        <f>O1093</f>
        <v>0</v>
      </c>
      <c r="Q1093" s="886" t="s">
        <v>706</v>
      </c>
      <c r="R1093" s="886" t="s">
        <v>706</v>
      </c>
      <c r="S1093" s="886">
        <f>K1093+O1093</f>
        <v>0</v>
      </c>
      <c r="T1093" s="888">
        <f>S1093</f>
        <v>0</v>
      </c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</row>
    <row r="1094" spans="1:46" ht="18" hidden="1" customHeight="1">
      <c r="A1094" s="902" t="s">
        <v>708</v>
      </c>
      <c r="B1094" s="903"/>
      <c r="C1094" s="886" t="e">
        <f>ROUND((Q1094-R1094)/H1094/12,0)</f>
        <v>#DIV/0!</v>
      </c>
      <c r="D1094" s="886" t="e">
        <f>ROUND(R1094/F1094/12,0)</f>
        <v>#DIV/0!</v>
      </c>
      <c r="E1094" s="891">
        <f>E1095+E1096</f>
        <v>0</v>
      </c>
      <c r="F1094" s="892">
        <f>F1095+F1096</f>
        <v>0</v>
      </c>
      <c r="G1094" s="892">
        <f>G1095+G1096</f>
        <v>0</v>
      </c>
      <c r="H1094" s="893">
        <f>IF(E1094+G1094=H1095+H1096,E1094+G1094, "CHYBA")</f>
        <v>0</v>
      </c>
      <c r="I1094" s="889">
        <f>I1095+I1096</f>
        <v>0</v>
      </c>
      <c r="J1094" s="886">
        <f t="shared" ref="J1094" si="353">J1095+J1096</f>
        <v>0</v>
      </c>
      <c r="K1094" s="886">
        <f>K1097</f>
        <v>0</v>
      </c>
      <c r="L1094" s="886">
        <f>IF(I1094+K1094=L1095+L1096+L1097,I1094+K1094,"CHYBA")</f>
        <v>0</v>
      </c>
      <c r="M1094" s="886">
        <f>M1095+M1096</f>
        <v>0</v>
      </c>
      <c r="N1094" s="886">
        <f>N1095+N1096</f>
        <v>0</v>
      </c>
      <c r="O1094" s="886">
        <f>O1097</f>
        <v>0</v>
      </c>
      <c r="P1094" s="886">
        <f>IF(M1094+O1094=P1095+P1096+P1097,M1094+O1094,"CHYBA")</f>
        <v>0</v>
      </c>
      <c r="Q1094" s="886">
        <f>Q1095+Q1096</f>
        <v>0</v>
      </c>
      <c r="R1094" s="886">
        <f>R1095+R1096</f>
        <v>0</v>
      </c>
      <c r="S1094" s="886">
        <f>S1097</f>
        <v>0</v>
      </c>
      <c r="T1094" s="888">
        <f>IF(Q1094+S1094=T1095+T1096+T1097,Q1094+S1094,"CHYBA")</f>
        <v>0</v>
      </c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</row>
    <row r="1095" spans="1:46" ht="15" hidden="1" customHeight="1">
      <c r="A1095" s="901" t="s">
        <v>73</v>
      </c>
      <c r="B1095" s="885" t="s">
        <v>706</v>
      </c>
      <c r="C1095" s="886" t="e">
        <f>ROUND((Q1095-R1095)/H1095/12,0)</f>
        <v>#DIV/0!</v>
      </c>
      <c r="D1095" s="886" t="e">
        <f>ROUND(R1095/F1095/12,0)</f>
        <v>#DIV/0!</v>
      </c>
      <c r="E1095" s="906"/>
      <c r="F1095" s="907"/>
      <c r="G1095" s="907"/>
      <c r="H1095" s="888">
        <f>E1095+G1095</f>
        <v>0</v>
      </c>
      <c r="I1095" s="908"/>
      <c r="J1095" s="909"/>
      <c r="K1095" s="886" t="s">
        <v>706</v>
      </c>
      <c r="L1095" s="886">
        <f>I1095</f>
        <v>0</v>
      </c>
      <c r="M1095" s="909"/>
      <c r="N1095" s="909"/>
      <c r="O1095" s="886" t="s">
        <v>706</v>
      </c>
      <c r="P1095" s="886">
        <f>M1095</f>
        <v>0</v>
      </c>
      <c r="Q1095" s="886">
        <f>I1095+M1095</f>
        <v>0</v>
      </c>
      <c r="R1095" s="886">
        <f>J1095+N1095</f>
        <v>0</v>
      </c>
      <c r="S1095" s="886" t="s">
        <v>706</v>
      </c>
      <c r="T1095" s="888">
        <f>Q1095</f>
        <v>0</v>
      </c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</row>
    <row r="1096" spans="1:46" ht="15" hidden="1" customHeight="1">
      <c r="A1096" s="901" t="s">
        <v>74</v>
      </c>
      <c r="B1096" s="885" t="s">
        <v>706</v>
      </c>
      <c r="C1096" s="886" t="e">
        <f>ROUND((Q1096-R1096)/H1096/12,0)</f>
        <v>#DIV/0!</v>
      </c>
      <c r="D1096" s="886" t="e">
        <f>ROUND(R1096/F1096/12,0)</f>
        <v>#DIV/0!</v>
      </c>
      <c r="E1096" s="906"/>
      <c r="F1096" s="907"/>
      <c r="G1096" s="907"/>
      <c r="H1096" s="888">
        <f>E1096+G1096</f>
        <v>0</v>
      </c>
      <c r="I1096" s="908"/>
      <c r="J1096" s="909"/>
      <c r="K1096" s="886" t="s">
        <v>706</v>
      </c>
      <c r="L1096" s="886">
        <f>I1096</f>
        <v>0</v>
      </c>
      <c r="M1096" s="909"/>
      <c r="N1096" s="909"/>
      <c r="O1096" s="886" t="s">
        <v>706</v>
      </c>
      <c r="P1096" s="886">
        <f>M1096</f>
        <v>0</v>
      </c>
      <c r="Q1096" s="886">
        <f>I1096+M1096</f>
        <v>0</v>
      </c>
      <c r="R1096" s="886">
        <f>J1096+N1096</f>
        <v>0</v>
      </c>
      <c r="S1096" s="886" t="s">
        <v>706</v>
      </c>
      <c r="T1096" s="888">
        <f>Q1096</f>
        <v>0</v>
      </c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</row>
    <row r="1097" spans="1:46" ht="15" hidden="1" customHeight="1">
      <c r="A1097" s="901" t="s">
        <v>75</v>
      </c>
      <c r="B1097" s="885" t="s">
        <v>706</v>
      </c>
      <c r="C1097" s="886" t="s">
        <v>706</v>
      </c>
      <c r="D1097" s="886" t="s">
        <v>706</v>
      </c>
      <c r="E1097" s="891" t="s">
        <v>706</v>
      </c>
      <c r="F1097" s="892" t="s">
        <v>706</v>
      </c>
      <c r="G1097" s="892" t="s">
        <v>706</v>
      </c>
      <c r="H1097" s="893" t="s">
        <v>706</v>
      </c>
      <c r="I1097" s="889" t="s">
        <v>706</v>
      </c>
      <c r="J1097" s="886" t="s">
        <v>706</v>
      </c>
      <c r="K1097" s="909"/>
      <c r="L1097" s="886">
        <f>K1097</f>
        <v>0</v>
      </c>
      <c r="M1097" s="886" t="s">
        <v>706</v>
      </c>
      <c r="N1097" s="886" t="s">
        <v>706</v>
      </c>
      <c r="O1097" s="909"/>
      <c r="P1097" s="886">
        <f>O1097</f>
        <v>0</v>
      </c>
      <c r="Q1097" s="886" t="s">
        <v>706</v>
      </c>
      <c r="R1097" s="886" t="s">
        <v>706</v>
      </c>
      <c r="S1097" s="886">
        <f>K1097+O1097</f>
        <v>0</v>
      </c>
      <c r="T1097" s="888">
        <f>S1097</f>
        <v>0</v>
      </c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</row>
    <row r="1098" spans="1:46" ht="18" hidden="1" customHeight="1">
      <c r="A1098" s="902" t="s">
        <v>708</v>
      </c>
      <c r="B1098" s="903"/>
      <c r="C1098" s="886" t="e">
        <f>ROUND((Q1098-R1098)/H1098/12,0)</f>
        <v>#DIV/0!</v>
      </c>
      <c r="D1098" s="886" t="e">
        <f>ROUND(R1098/F1098/12,0)</f>
        <v>#DIV/0!</v>
      </c>
      <c r="E1098" s="891">
        <f>E1099+E1100</f>
        <v>0</v>
      </c>
      <c r="F1098" s="892">
        <f>F1099+F1100</f>
        <v>0</v>
      </c>
      <c r="G1098" s="892">
        <f>G1099+G1100</f>
        <v>0</v>
      </c>
      <c r="H1098" s="893">
        <f>IF(E1098+G1098=H1099+H1100,E1098+G1098, "CHYBA")</f>
        <v>0</v>
      </c>
      <c r="I1098" s="889">
        <f>I1099+I1100</f>
        <v>0</v>
      </c>
      <c r="J1098" s="886">
        <f t="shared" ref="J1098" si="354">J1099+J1100</f>
        <v>0</v>
      </c>
      <c r="K1098" s="886">
        <f>K1101</f>
        <v>0</v>
      </c>
      <c r="L1098" s="886">
        <f>IF(I1098+K1098=L1099+L1100+L1101,I1098+K1098,"CHYBA")</f>
        <v>0</v>
      </c>
      <c r="M1098" s="886">
        <f>M1099+M1100</f>
        <v>0</v>
      </c>
      <c r="N1098" s="886">
        <f>N1099+N1100</f>
        <v>0</v>
      </c>
      <c r="O1098" s="886">
        <f>O1101</f>
        <v>0</v>
      </c>
      <c r="P1098" s="886">
        <f>IF(M1098+O1098=P1099+P1100+P1101,M1098+O1098,"CHYBA")</f>
        <v>0</v>
      </c>
      <c r="Q1098" s="886">
        <f>Q1099+Q1100</f>
        <v>0</v>
      </c>
      <c r="R1098" s="886">
        <f>R1099+R1100</f>
        <v>0</v>
      </c>
      <c r="S1098" s="886">
        <f>S1101</f>
        <v>0</v>
      </c>
      <c r="T1098" s="888">
        <f>IF(Q1098+S1098=T1099+T1100+T1101,Q1098+S1098,"CHYBA")</f>
        <v>0</v>
      </c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</row>
    <row r="1099" spans="1:46" ht="15" hidden="1" customHeight="1">
      <c r="A1099" s="901" t="s">
        <v>73</v>
      </c>
      <c r="B1099" s="885" t="s">
        <v>706</v>
      </c>
      <c r="C1099" s="886" t="e">
        <f>ROUND((Q1099-R1099)/H1099/12,0)</f>
        <v>#DIV/0!</v>
      </c>
      <c r="D1099" s="886" t="e">
        <f>ROUND(R1099/F1099/12,0)</f>
        <v>#DIV/0!</v>
      </c>
      <c r="E1099" s="906"/>
      <c r="F1099" s="907"/>
      <c r="G1099" s="907"/>
      <c r="H1099" s="888">
        <f>E1099+G1099</f>
        <v>0</v>
      </c>
      <c r="I1099" s="908"/>
      <c r="J1099" s="909"/>
      <c r="K1099" s="886" t="s">
        <v>706</v>
      </c>
      <c r="L1099" s="886">
        <f>I1099</f>
        <v>0</v>
      </c>
      <c r="M1099" s="909"/>
      <c r="N1099" s="909"/>
      <c r="O1099" s="886" t="s">
        <v>706</v>
      </c>
      <c r="P1099" s="886">
        <f>M1099</f>
        <v>0</v>
      </c>
      <c r="Q1099" s="886">
        <f>I1099+M1099</f>
        <v>0</v>
      </c>
      <c r="R1099" s="886">
        <f>J1099+N1099</f>
        <v>0</v>
      </c>
      <c r="S1099" s="886" t="s">
        <v>706</v>
      </c>
      <c r="T1099" s="888">
        <f>Q1099</f>
        <v>0</v>
      </c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</row>
    <row r="1100" spans="1:46" ht="15" hidden="1" customHeight="1">
      <c r="A1100" s="901" t="s">
        <v>74</v>
      </c>
      <c r="B1100" s="885" t="s">
        <v>706</v>
      </c>
      <c r="C1100" s="886" t="e">
        <f>ROUND((Q1100-R1100)/H1100/12,0)</f>
        <v>#DIV/0!</v>
      </c>
      <c r="D1100" s="886" t="e">
        <f>ROUND(R1100/F1100/12,0)</f>
        <v>#DIV/0!</v>
      </c>
      <c r="E1100" s="906"/>
      <c r="F1100" s="907"/>
      <c r="G1100" s="907"/>
      <c r="H1100" s="888">
        <f>E1100+G1100</f>
        <v>0</v>
      </c>
      <c r="I1100" s="908"/>
      <c r="J1100" s="909"/>
      <c r="K1100" s="886" t="s">
        <v>706</v>
      </c>
      <c r="L1100" s="886">
        <f>I1100</f>
        <v>0</v>
      </c>
      <c r="M1100" s="909"/>
      <c r="N1100" s="909"/>
      <c r="O1100" s="886" t="s">
        <v>706</v>
      </c>
      <c r="P1100" s="886">
        <f>M1100</f>
        <v>0</v>
      </c>
      <c r="Q1100" s="886">
        <f>I1100+M1100</f>
        <v>0</v>
      </c>
      <c r="R1100" s="886">
        <f>J1100+N1100</f>
        <v>0</v>
      </c>
      <c r="S1100" s="886" t="s">
        <v>706</v>
      </c>
      <c r="T1100" s="888">
        <f>Q1100</f>
        <v>0</v>
      </c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</row>
    <row r="1101" spans="1:46" ht="15.75" hidden="1" customHeight="1" thickBot="1">
      <c r="A1101" s="918" t="s">
        <v>75</v>
      </c>
      <c r="B1101" s="919" t="s">
        <v>706</v>
      </c>
      <c r="C1101" s="920" t="s">
        <v>706</v>
      </c>
      <c r="D1101" s="920" t="s">
        <v>706</v>
      </c>
      <c r="E1101" s="921" t="s">
        <v>706</v>
      </c>
      <c r="F1101" s="922" t="s">
        <v>706</v>
      </c>
      <c r="G1101" s="922" t="s">
        <v>706</v>
      </c>
      <c r="H1101" s="923" t="s">
        <v>706</v>
      </c>
      <c r="I1101" s="924" t="s">
        <v>706</v>
      </c>
      <c r="J1101" s="920" t="s">
        <v>706</v>
      </c>
      <c r="K1101" s="925"/>
      <c r="L1101" s="920">
        <f>K1101</f>
        <v>0</v>
      </c>
      <c r="M1101" s="920" t="s">
        <v>706</v>
      </c>
      <c r="N1101" s="920" t="s">
        <v>706</v>
      </c>
      <c r="O1101" s="925"/>
      <c r="P1101" s="920">
        <f>O1101</f>
        <v>0</v>
      </c>
      <c r="Q1101" s="920" t="s">
        <v>706</v>
      </c>
      <c r="R1101" s="920" t="s">
        <v>706</v>
      </c>
      <c r="S1101" s="920">
        <f>K1101+O1101</f>
        <v>0</v>
      </c>
      <c r="T1101" s="926">
        <f>S1101</f>
        <v>0</v>
      </c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</row>
    <row r="1102" spans="1:46" ht="15.75" hidden="1" customHeight="1">
      <c r="A1102" s="895" t="s">
        <v>709</v>
      </c>
      <c r="B1102" s="896" t="s">
        <v>706</v>
      </c>
      <c r="C1102" s="897" t="e">
        <f>ROUND((Q1102-R1102)/H1102/12,0)</f>
        <v>#DIV/0!</v>
      </c>
      <c r="D1102" s="897" t="e">
        <f>ROUND(R1102/F1102/12,0)</f>
        <v>#DIV/0!</v>
      </c>
      <c r="E1102" s="898">
        <f>E1103+E1104</f>
        <v>0</v>
      </c>
      <c r="F1102" s="897">
        <f>F1103+F1104</f>
        <v>0</v>
      </c>
      <c r="G1102" s="897">
        <f>G1103+G1104</f>
        <v>0</v>
      </c>
      <c r="H1102" s="899">
        <f>IF(E1102+G1102=H1103+H1104,E1102+G1102, "CHYBA")</f>
        <v>0</v>
      </c>
      <c r="I1102" s="900">
        <f>I1103+I1104</f>
        <v>0</v>
      </c>
      <c r="J1102" s="897">
        <f t="shared" ref="J1102" si="355">J1103+J1104</f>
        <v>0</v>
      </c>
      <c r="K1102" s="897">
        <f>K1105</f>
        <v>0</v>
      </c>
      <c r="L1102" s="897">
        <f>IF(I1102+K1102=L1103+L1104+L1105,I1102+K1102,"CHYBA")</f>
        <v>0</v>
      </c>
      <c r="M1102" s="897">
        <f>M1103+M1104</f>
        <v>0</v>
      </c>
      <c r="N1102" s="897">
        <f>N1103+N1104</f>
        <v>0</v>
      </c>
      <c r="O1102" s="897">
        <f>O1105</f>
        <v>0</v>
      </c>
      <c r="P1102" s="897">
        <f>IF(M1102+O1102=P1103+P1104+P1105,M1102+O1102,"CHYBA")</f>
        <v>0</v>
      </c>
      <c r="Q1102" s="897">
        <f>Q1103+Q1104</f>
        <v>0</v>
      </c>
      <c r="R1102" s="897">
        <f>R1103+R1104</f>
        <v>0</v>
      </c>
      <c r="S1102" s="897">
        <f>S1105</f>
        <v>0</v>
      </c>
      <c r="T1102" s="899">
        <f>IF(Q1102+S1102=T1103+T1104+T1105,Q1102+S1102,"CHYBA")</f>
        <v>0</v>
      </c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</row>
    <row r="1103" spans="1:46" ht="15" hidden="1" customHeight="1">
      <c r="A1103" s="901" t="s">
        <v>73</v>
      </c>
      <c r="B1103" s="885" t="s">
        <v>706</v>
      </c>
      <c r="C1103" s="886" t="e">
        <f>ROUND((Q1103-R1103)/H1103/12,0)</f>
        <v>#DIV/0!</v>
      </c>
      <c r="D1103" s="886" t="e">
        <f>ROUND(R1103/F1103/12,0)</f>
        <v>#DIV/0!</v>
      </c>
      <c r="E1103" s="887">
        <f>E1107+E1111+E1115+E1119+E1123+E1127+E1131</f>
        <v>0</v>
      </c>
      <c r="F1103" s="886">
        <f>F1107+F1111+F1115+F1119+F1123+F1127+F1131</f>
        <v>0</v>
      </c>
      <c r="G1103" s="886">
        <f>G1107+G1111+G1115+G1119+G1123+G1127+G1131</f>
        <v>0</v>
      </c>
      <c r="H1103" s="888">
        <f>E1103+G1103</f>
        <v>0</v>
      </c>
      <c r="I1103" s="889">
        <f>I1107+I1111+I1115+I1119+I1123+I1127+I1131</f>
        <v>0</v>
      </c>
      <c r="J1103" s="886">
        <f t="shared" ref="J1103:J1104" si="356">J1107+J1111+J1115+J1119+J1123+J1127+J1131</f>
        <v>0</v>
      </c>
      <c r="K1103" s="886" t="s">
        <v>706</v>
      </c>
      <c r="L1103" s="886">
        <f>I1103</f>
        <v>0</v>
      </c>
      <c r="M1103" s="886">
        <f>M1107+M1111+M1115+M1119+M1123+M1127+M1131</f>
        <v>0</v>
      </c>
      <c r="N1103" s="886">
        <f t="shared" ref="N1103:N1104" si="357">N1107+N1111+N1115+N1119+N1123+N1127+N1131</f>
        <v>0</v>
      </c>
      <c r="O1103" s="886" t="s">
        <v>706</v>
      </c>
      <c r="P1103" s="886">
        <f>M1103</f>
        <v>0</v>
      </c>
      <c r="Q1103" s="886">
        <f>I1103+M1103</f>
        <v>0</v>
      </c>
      <c r="R1103" s="886">
        <f>J1103+N1103</f>
        <v>0</v>
      </c>
      <c r="S1103" s="886" t="s">
        <v>706</v>
      </c>
      <c r="T1103" s="888">
        <f>Q1103</f>
        <v>0</v>
      </c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</row>
    <row r="1104" spans="1:46" ht="15" hidden="1" customHeight="1">
      <c r="A1104" s="901" t="s">
        <v>74</v>
      </c>
      <c r="B1104" s="885" t="s">
        <v>706</v>
      </c>
      <c r="C1104" s="886" t="e">
        <f>ROUND((Q1104-R1104)/H1104/12,0)</f>
        <v>#DIV/0!</v>
      </c>
      <c r="D1104" s="886" t="e">
        <f>ROUND(R1104/F1104/12,0)</f>
        <v>#DIV/0!</v>
      </c>
      <c r="E1104" s="887">
        <f>E1108+E1112+E1116+E1120+E1124+E1128+E1132</f>
        <v>0</v>
      </c>
      <c r="F1104" s="886">
        <f t="shared" ref="F1104:G1104" si="358">F1108+F1112+F1116+F1120+F1124+F1128+F1132</f>
        <v>0</v>
      </c>
      <c r="G1104" s="886">
        <f t="shared" si="358"/>
        <v>0</v>
      </c>
      <c r="H1104" s="888">
        <f>E1104+G1104</f>
        <v>0</v>
      </c>
      <c r="I1104" s="889">
        <f>I1108+I1112+I1116+I1120+I1124+I1128+I1132</f>
        <v>0</v>
      </c>
      <c r="J1104" s="886">
        <f t="shared" si="356"/>
        <v>0</v>
      </c>
      <c r="K1104" s="886" t="s">
        <v>706</v>
      </c>
      <c r="L1104" s="886">
        <f>I1104</f>
        <v>0</v>
      </c>
      <c r="M1104" s="886">
        <f>M1108+M1112+M1116+M1120+M1124+M1128+M1132</f>
        <v>0</v>
      </c>
      <c r="N1104" s="886">
        <f t="shared" si="357"/>
        <v>0</v>
      </c>
      <c r="O1104" s="886" t="s">
        <v>706</v>
      </c>
      <c r="P1104" s="886">
        <f>M1104</f>
        <v>0</v>
      </c>
      <c r="Q1104" s="886">
        <f>I1104+M1104</f>
        <v>0</v>
      </c>
      <c r="R1104" s="886">
        <f>J1104+N1104</f>
        <v>0</v>
      </c>
      <c r="S1104" s="886" t="s">
        <v>706</v>
      </c>
      <c r="T1104" s="888">
        <f>Q1104</f>
        <v>0</v>
      </c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</row>
    <row r="1105" spans="1:46" ht="15" hidden="1" customHeight="1">
      <c r="A1105" s="901" t="s">
        <v>75</v>
      </c>
      <c r="B1105" s="885" t="s">
        <v>706</v>
      </c>
      <c r="C1105" s="886" t="s">
        <v>706</v>
      </c>
      <c r="D1105" s="886" t="s">
        <v>706</v>
      </c>
      <c r="E1105" s="891" t="s">
        <v>706</v>
      </c>
      <c r="F1105" s="892" t="s">
        <v>706</v>
      </c>
      <c r="G1105" s="892" t="s">
        <v>706</v>
      </c>
      <c r="H1105" s="893" t="s">
        <v>706</v>
      </c>
      <c r="I1105" s="889" t="s">
        <v>706</v>
      </c>
      <c r="J1105" s="886" t="s">
        <v>706</v>
      </c>
      <c r="K1105" s="886">
        <f>K1109+K1113+K1117+K1121+K1125+K1129+K1133</f>
        <v>0</v>
      </c>
      <c r="L1105" s="886">
        <f>K1105</f>
        <v>0</v>
      </c>
      <c r="M1105" s="886" t="s">
        <v>706</v>
      </c>
      <c r="N1105" s="886" t="s">
        <v>706</v>
      </c>
      <c r="O1105" s="886">
        <f>O1109+O1113+O1117+O1121+O1125+O1129+O1133</f>
        <v>0</v>
      </c>
      <c r="P1105" s="886">
        <f>O1105</f>
        <v>0</v>
      </c>
      <c r="Q1105" s="886" t="s">
        <v>706</v>
      </c>
      <c r="R1105" s="886" t="s">
        <v>706</v>
      </c>
      <c r="S1105" s="886">
        <f>K1105+O1105</f>
        <v>0</v>
      </c>
      <c r="T1105" s="888">
        <f>S1105</f>
        <v>0</v>
      </c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</row>
    <row r="1106" spans="1:46" ht="18" hidden="1" customHeight="1">
      <c r="A1106" s="902" t="s">
        <v>708</v>
      </c>
      <c r="B1106" s="903"/>
      <c r="C1106" s="886" t="e">
        <f>ROUND((Q1106-R1106)/H1106/12,0)</f>
        <v>#DIV/0!</v>
      </c>
      <c r="D1106" s="886" t="e">
        <f>ROUND(R1106/F1106/12,0)</f>
        <v>#DIV/0!</v>
      </c>
      <c r="E1106" s="891">
        <f>E1107+E1108</f>
        <v>0</v>
      </c>
      <c r="F1106" s="892">
        <f>F1107+F1108</f>
        <v>0</v>
      </c>
      <c r="G1106" s="892">
        <f>G1107+G1108</f>
        <v>0</v>
      </c>
      <c r="H1106" s="893">
        <f>IF(E1106+G1106=H1107+H1108,E1106+G1106, "CHYBA")</f>
        <v>0</v>
      </c>
      <c r="I1106" s="904">
        <f>I1107+I1108</f>
        <v>0</v>
      </c>
      <c r="J1106" s="905">
        <f>J1107+J1108</f>
        <v>0</v>
      </c>
      <c r="K1106" s="905">
        <f>K1109</f>
        <v>0</v>
      </c>
      <c r="L1106" s="905">
        <f>IF(I1106+K1106=L1107+L1108+L1109,I1106+K1106,"CHYBA")</f>
        <v>0</v>
      </c>
      <c r="M1106" s="886">
        <f>M1107+M1108</f>
        <v>0</v>
      </c>
      <c r="N1106" s="886">
        <f>N1107+N1108</f>
        <v>0</v>
      </c>
      <c r="O1106" s="886">
        <f>O1109</f>
        <v>0</v>
      </c>
      <c r="P1106" s="886">
        <f>IF(M1106+O1106=P1107+P1108+P1109,M1106+O1106,"CHYBA")</f>
        <v>0</v>
      </c>
      <c r="Q1106" s="886">
        <f>Q1107+Q1108</f>
        <v>0</v>
      </c>
      <c r="R1106" s="886">
        <f>R1107+R1108</f>
        <v>0</v>
      </c>
      <c r="S1106" s="886">
        <f>S1109</f>
        <v>0</v>
      </c>
      <c r="T1106" s="888">
        <f>IF(Q1106+S1106=T1107+T1108+T1109,Q1106+S1106,"CHYBA")</f>
        <v>0</v>
      </c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</row>
    <row r="1107" spans="1:46" ht="15" hidden="1" customHeight="1">
      <c r="A1107" s="901" t="s">
        <v>73</v>
      </c>
      <c r="B1107" s="885" t="s">
        <v>706</v>
      </c>
      <c r="C1107" s="886" t="e">
        <f>ROUND((Q1107-R1107)/H1107/12,0)</f>
        <v>#DIV/0!</v>
      </c>
      <c r="D1107" s="886" t="e">
        <f>ROUND(R1107/F1107/12,0)</f>
        <v>#DIV/0!</v>
      </c>
      <c r="E1107" s="906"/>
      <c r="F1107" s="907"/>
      <c r="G1107" s="907"/>
      <c r="H1107" s="888">
        <f>E1107+G1107</f>
        <v>0</v>
      </c>
      <c r="I1107" s="908"/>
      <c r="J1107" s="909"/>
      <c r="K1107" s="905" t="s">
        <v>706</v>
      </c>
      <c r="L1107" s="905">
        <f>I1107</f>
        <v>0</v>
      </c>
      <c r="M1107" s="909"/>
      <c r="N1107" s="909"/>
      <c r="O1107" s="886" t="s">
        <v>706</v>
      </c>
      <c r="P1107" s="886">
        <f>M1107</f>
        <v>0</v>
      </c>
      <c r="Q1107" s="886">
        <f>I1107+M1107</f>
        <v>0</v>
      </c>
      <c r="R1107" s="886">
        <f>J1107+N1107</f>
        <v>0</v>
      </c>
      <c r="S1107" s="886" t="s">
        <v>706</v>
      </c>
      <c r="T1107" s="888">
        <f>Q1107</f>
        <v>0</v>
      </c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</row>
    <row r="1108" spans="1:46" ht="15" hidden="1" customHeight="1">
      <c r="A1108" s="901" t="s">
        <v>74</v>
      </c>
      <c r="B1108" s="885" t="s">
        <v>706</v>
      </c>
      <c r="C1108" s="886" t="e">
        <f>ROUND((Q1108-R1108)/H1108/12,0)</f>
        <v>#DIV/0!</v>
      </c>
      <c r="D1108" s="886" t="e">
        <f>ROUND(R1108/F1108/12,0)</f>
        <v>#DIV/0!</v>
      </c>
      <c r="E1108" s="906"/>
      <c r="F1108" s="907"/>
      <c r="G1108" s="907"/>
      <c r="H1108" s="888">
        <f>E1108+G1108</f>
        <v>0</v>
      </c>
      <c r="I1108" s="908"/>
      <c r="J1108" s="909"/>
      <c r="K1108" s="905" t="s">
        <v>706</v>
      </c>
      <c r="L1108" s="905">
        <f>I1108</f>
        <v>0</v>
      </c>
      <c r="M1108" s="909"/>
      <c r="N1108" s="909"/>
      <c r="O1108" s="886" t="s">
        <v>706</v>
      </c>
      <c r="P1108" s="886">
        <f>M1108</f>
        <v>0</v>
      </c>
      <c r="Q1108" s="886">
        <f>I1108+M1108</f>
        <v>0</v>
      </c>
      <c r="R1108" s="886">
        <f>J1108+N1108</f>
        <v>0</v>
      </c>
      <c r="S1108" s="886" t="s">
        <v>706</v>
      </c>
      <c r="T1108" s="888">
        <f>Q1108</f>
        <v>0</v>
      </c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</row>
    <row r="1109" spans="1:46" ht="15" hidden="1" customHeight="1">
      <c r="A1109" s="901" t="s">
        <v>75</v>
      </c>
      <c r="B1109" s="885" t="s">
        <v>706</v>
      </c>
      <c r="C1109" s="886" t="s">
        <v>706</v>
      </c>
      <c r="D1109" s="886" t="s">
        <v>706</v>
      </c>
      <c r="E1109" s="891" t="s">
        <v>706</v>
      </c>
      <c r="F1109" s="892" t="s">
        <v>706</v>
      </c>
      <c r="G1109" s="892" t="s">
        <v>706</v>
      </c>
      <c r="H1109" s="893" t="s">
        <v>706</v>
      </c>
      <c r="I1109" s="889" t="s">
        <v>706</v>
      </c>
      <c r="J1109" s="886" t="s">
        <v>706</v>
      </c>
      <c r="K1109" s="909"/>
      <c r="L1109" s="905">
        <f>K1109</f>
        <v>0</v>
      </c>
      <c r="M1109" s="886" t="s">
        <v>706</v>
      </c>
      <c r="N1109" s="886" t="s">
        <v>706</v>
      </c>
      <c r="O1109" s="909"/>
      <c r="P1109" s="886">
        <f>O1109</f>
        <v>0</v>
      </c>
      <c r="Q1109" s="886" t="s">
        <v>706</v>
      </c>
      <c r="R1109" s="886" t="s">
        <v>706</v>
      </c>
      <c r="S1109" s="886">
        <f>K1109+O1109</f>
        <v>0</v>
      </c>
      <c r="T1109" s="888">
        <f>S1109</f>
        <v>0</v>
      </c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</row>
    <row r="1110" spans="1:46" ht="18" hidden="1" customHeight="1">
      <c r="A1110" s="902" t="s">
        <v>708</v>
      </c>
      <c r="B1110" s="903"/>
      <c r="C1110" s="886" t="e">
        <f>ROUND((Q1110-R1110)/H1110/12,0)</f>
        <v>#DIV/0!</v>
      </c>
      <c r="D1110" s="886" t="e">
        <f>ROUND(R1110/F1110/12,0)</f>
        <v>#DIV/0!</v>
      </c>
      <c r="E1110" s="891">
        <f>E1111+E1112</f>
        <v>0</v>
      </c>
      <c r="F1110" s="892">
        <f>F1111+F1112</f>
        <v>0</v>
      </c>
      <c r="G1110" s="892">
        <f>G1111+G1112</f>
        <v>0</v>
      </c>
      <c r="H1110" s="893">
        <f>IF(E1110+G1110=H1111+H1112,E1110+G1110, "CHYBA")</f>
        <v>0</v>
      </c>
      <c r="I1110" s="889">
        <f>I1111+I1112</f>
        <v>0</v>
      </c>
      <c r="J1110" s="886">
        <f t="shared" ref="J1110" si="359">J1111+J1112</f>
        <v>0</v>
      </c>
      <c r="K1110" s="886">
        <f>K1113</f>
        <v>0</v>
      </c>
      <c r="L1110" s="886">
        <f>IF(I1110+K1110=L1111+L1112+L1113,I1110+K1110,"CHYBA")</f>
        <v>0</v>
      </c>
      <c r="M1110" s="886">
        <f>M1111+M1112</f>
        <v>0</v>
      </c>
      <c r="N1110" s="886">
        <f>N1111+N1112</f>
        <v>0</v>
      </c>
      <c r="O1110" s="886">
        <f>O1113</f>
        <v>0</v>
      </c>
      <c r="P1110" s="886">
        <f>IF(M1110+O1110=P1111+P1112+P1113,M1110+O1110,"CHYBA")</f>
        <v>0</v>
      </c>
      <c r="Q1110" s="886">
        <f>Q1111+Q1112</f>
        <v>0</v>
      </c>
      <c r="R1110" s="886">
        <f>R1111+R1112</f>
        <v>0</v>
      </c>
      <c r="S1110" s="886">
        <f>S1113</f>
        <v>0</v>
      </c>
      <c r="T1110" s="888">
        <f>IF(Q1110+S1110=T1111+T1112+T1113,Q1110+S1110,"CHYBA")</f>
        <v>0</v>
      </c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</row>
    <row r="1111" spans="1:46" ht="15" hidden="1" customHeight="1">
      <c r="A1111" s="901" t="s">
        <v>73</v>
      </c>
      <c r="B1111" s="885" t="s">
        <v>706</v>
      </c>
      <c r="C1111" s="886" t="e">
        <f>ROUND((Q1111-R1111)/H1111/12,0)</f>
        <v>#DIV/0!</v>
      </c>
      <c r="D1111" s="886" t="e">
        <f>ROUND(R1111/F1111/12,0)</f>
        <v>#DIV/0!</v>
      </c>
      <c r="E1111" s="906"/>
      <c r="F1111" s="907"/>
      <c r="G1111" s="907"/>
      <c r="H1111" s="888">
        <f>E1111+G1111</f>
        <v>0</v>
      </c>
      <c r="I1111" s="908"/>
      <c r="J1111" s="909"/>
      <c r="K1111" s="886" t="s">
        <v>706</v>
      </c>
      <c r="L1111" s="886">
        <f>I1111</f>
        <v>0</v>
      </c>
      <c r="M1111" s="909"/>
      <c r="N1111" s="909"/>
      <c r="O1111" s="886" t="s">
        <v>706</v>
      </c>
      <c r="P1111" s="886">
        <f>M1111</f>
        <v>0</v>
      </c>
      <c r="Q1111" s="886">
        <f>I1111+M1111</f>
        <v>0</v>
      </c>
      <c r="R1111" s="886">
        <f>J1111+N1111</f>
        <v>0</v>
      </c>
      <c r="S1111" s="886" t="s">
        <v>706</v>
      </c>
      <c r="T1111" s="888">
        <f>Q1111</f>
        <v>0</v>
      </c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</row>
    <row r="1112" spans="1:46" ht="15" hidden="1" customHeight="1">
      <c r="A1112" s="901" t="s">
        <v>74</v>
      </c>
      <c r="B1112" s="885" t="s">
        <v>706</v>
      </c>
      <c r="C1112" s="886" t="e">
        <f>ROUND((Q1112-R1112)/H1112/12,0)</f>
        <v>#DIV/0!</v>
      </c>
      <c r="D1112" s="886" t="e">
        <f>ROUND(R1112/F1112/12,0)</f>
        <v>#DIV/0!</v>
      </c>
      <c r="E1112" s="906"/>
      <c r="F1112" s="907"/>
      <c r="G1112" s="907"/>
      <c r="H1112" s="888">
        <f>E1112+G1112</f>
        <v>0</v>
      </c>
      <c r="I1112" s="908"/>
      <c r="J1112" s="909"/>
      <c r="K1112" s="886" t="s">
        <v>706</v>
      </c>
      <c r="L1112" s="886">
        <f>I1112</f>
        <v>0</v>
      </c>
      <c r="M1112" s="909"/>
      <c r="N1112" s="909"/>
      <c r="O1112" s="886" t="s">
        <v>706</v>
      </c>
      <c r="P1112" s="886">
        <f>M1112</f>
        <v>0</v>
      </c>
      <c r="Q1112" s="886">
        <f>I1112+M1112</f>
        <v>0</v>
      </c>
      <c r="R1112" s="886">
        <f>J1112+N1112</f>
        <v>0</v>
      </c>
      <c r="S1112" s="886" t="s">
        <v>706</v>
      </c>
      <c r="T1112" s="888">
        <f>Q1112</f>
        <v>0</v>
      </c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</row>
    <row r="1113" spans="1:46" ht="15" hidden="1" customHeight="1">
      <c r="A1113" s="901" t="s">
        <v>75</v>
      </c>
      <c r="B1113" s="885" t="s">
        <v>706</v>
      </c>
      <c r="C1113" s="886" t="s">
        <v>706</v>
      </c>
      <c r="D1113" s="886" t="s">
        <v>706</v>
      </c>
      <c r="E1113" s="891" t="s">
        <v>706</v>
      </c>
      <c r="F1113" s="892" t="s">
        <v>706</v>
      </c>
      <c r="G1113" s="892" t="s">
        <v>706</v>
      </c>
      <c r="H1113" s="893" t="s">
        <v>706</v>
      </c>
      <c r="I1113" s="889" t="s">
        <v>706</v>
      </c>
      <c r="J1113" s="886" t="s">
        <v>706</v>
      </c>
      <c r="K1113" s="909"/>
      <c r="L1113" s="886">
        <f>K1113</f>
        <v>0</v>
      </c>
      <c r="M1113" s="886" t="s">
        <v>706</v>
      </c>
      <c r="N1113" s="886" t="s">
        <v>706</v>
      </c>
      <c r="O1113" s="909"/>
      <c r="P1113" s="886">
        <f>O1113</f>
        <v>0</v>
      </c>
      <c r="Q1113" s="886" t="s">
        <v>706</v>
      </c>
      <c r="R1113" s="886" t="s">
        <v>706</v>
      </c>
      <c r="S1113" s="886">
        <f>K1113+O1113</f>
        <v>0</v>
      </c>
      <c r="T1113" s="888">
        <f>S1113</f>
        <v>0</v>
      </c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</row>
    <row r="1114" spans="1:46" ht="18" hidden="1" customHeight="1">
      <c r="A1114" s="902" t="s">
        <v>708</v>
      </c>
      <c r="B1114" s="903"/>
      <c r="C1114" s="886" t="e">
        <f>ROUND((Q1114-R1114)/H1114/12,0)</f>
        <v>#DIV/0!</v>
      </c>
      <c r="D1114" s="886" t="e">
        <f>ROUND(R1114/F1114/12,0)</f>
        <v>#DIV/0!</v>
      </c>
      <c r="E1114" s="891">
        <f>E1115+E1116</f>
        <v>0</v>
      </c>
      <c r="F1114" s="892">
        <f>F1115+F1116</f>
        <v>0</v>
      </c>
      <c r="G1114" s="892">
        <f>G1115+G1116</f>
        <v>0</v>
      </c>
      <c r="H1114" s="893">
        <f>IF(E1114+G1114=H1115+H1116,E1114+G1114, "CHYBA")</f>
        <v>0</v>
      </c>
      <c r="I1114" s="889">
        <f>I1115+I1116</f>
        <v>0</v>
      </c>
      <c r="J1114" s="886">
        <f t="shared" ref="J1114" si="360">J1115+J1116</f>
        <v>0</v>
      </c>
      <c r="K1114" s="886">
        <f>K1117</f>
        <v>0</v>
      </c>
      <c r="L1114" s="886">
        <f>IF(I1114+K1114=L1115+L1116+L1117,I1114+K1114,"CHYBA")</f>
        <v>0</v>
      </c>
      <c r="M1114" s="886">
        <f>M1115+M1116</f>
        <v>0</v>
      </c>
      <c r="N1114" s="886">
        <f>N1115+N1116</f>
        <v>0</v>
      </c>
      <c r="O1114" s="886">
        <f>O1117</f>
        <v>0</v>
      </c>
      <c r="P1114" s="886">
        <f>IF(M1114+O1114=P1115+P1116+P1117,M1114+O1114,"CHYBA")</f>
        <v>0</v>
      </c>
      <c r="Q1114" s="886">
        <f>Q1115+Q1116</f>
        <v>0</v>
      </c>
      <c r="R1114" s="886">
        <f>R1115+R1116</f>
        <v>0</v>
      </c>
      <c r="S1114" s="886">
        <f>S1117</f>
        <v>0</v>
      </c>
      <c r="T1114" s="888">
        <f>IF(Q1114+S1114=T1115+T1116+T1117,Q1114+S1114,"CHYBA")</f>
        <v>0</v>
      </c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</row>
    <row r="1115" spans="1:46" ht="15" hidden="1" customHeight="1">
      <c r="A1115" s="901" t="s">
        <v>73</v>
      </c>
      <c r="B1115" s="885" t="s">
        <v>706</v>
      </c>
      <c r="C1115" s="886" t="e">
        <f>ROUND((Q1115-R1115)/H1115/12,0)</f>
        <v>#DIV/0!</v>
      </c>
      <c r="D1115" s="886" t="e">
        <f>ROUND(R1115/F1115/12,0)</f>
        <v>#DIV/0!</v>
      </c>
      <c r="E1115" s="906"/>
      <c r="F1115" s="907"/>
      <c r="G1115" s="907"/>
      <c r="H1115" s="888">
        <f>E1115+G1115</f>
        <v>0</v>
      </c>
      <c r="I1115" s="908"/>
      <c r="J1115" s="909"/>
      <c r="K1115" s="886" t="s">
        <v>706</v>
      </c>
      <c r="L1115" s="886">
        <f>I1115</f>
        <v>0</v>
      </c>
      <c r="M1115" s="909"/>
      <c r="N1115" s="909"/>
      <c r="O1115" s="886" t="s">
        <v>706</v>
      </c>
      <c r="P1115" s="886">
        <f>M1115</f>
        <v>0</v>
      </c>
      <c r="Q1115" s="886">
        <f>I1115+M1115</f>
        <v>0</v>
      </c>
      <c r="R1115" s="886">
        <f>J1115+N1115</f>
        <v>0</v>
      </c>
      <c r="S1115" s="886" t="s">
        <v>706</v>
      </c>
      <c r="T1115" s="888">
        <f>Q1115</f>
        <v>0</v>
      </c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</row>
    <row r="1116" spans="1:46" ht="15" hidden="1" customHeight="1">
      <c r="A1116" s="901" t="s">
        <v>74</v>
      </c>
      <c r="B1116" s="885" t="s">
        <v>706</v>
      </c>
      <c r="C1116" s="886" t="e">
        <f>ROUND((Q1116-R1116)/H1116/12,0)</f>
        <v>#DIV/0!</v>
      </c>
      <c r="D1116" s="886" t="e">
        <f>ROUND(R1116/F1116/12,0)</f>
        <v>#DIV/0!</v>
      </c>
      <c r="E1116" s="906"/>
      <c r="F1116" s="907"/>
      <c r="G1116" s="907"/>
      <c r="H1116" s="888">
        <f>E1116+G1116</f>
        <v>0</v>
      </c>
      <c r="I1116" s="908"/>
      <c r="J1116" s="909"/>
      <c r="K1116" s="886" t="s">
        <v>706</v>
      </c>
      <c r="L1116" s="886">
        <f>I1116</f>
        <v>0</v>
      </c>
      <c r="M1116" s="909"/>
      <c r="N1116" s="909"/>
      <c r="O1116" s="886" t="s">
        <v>706</v>
      </c>
      <c r="P1116" s="886">
        <f>M1116</f>
        <v>0</v>
      </c>
      <c r="Q1116" s="886">
        <f>I1116+M1116</f>
        <v>0</v>
      </c>
      <c r="R1116" s="886">
        <f>J1116+N1116</f>
        <v>0</v>
      </c>
      <c r="S1116" s="886" t="s">
        <v>706</v>
      </c>
      <c r="T1116" s="888">
        <f>Q1116</f>
        <v>0</v>
      </c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</row>
    <row r="1117" spans="1:46" ht="15" hidden="1" customHeight="1">
      <c r="A1117" s="901" t="s">
        <v>75</v>
      </c>
      <c r="B1117" s="885" t="s">
        <v>706</v>
      </c>
      <c r="C1117" s="886" t="s">
        <v>706</v>
      </c>
      <c r="D1117" s="886" t="s">
        <v>706</v>
      </c>
      <c r="E1117" s="891" t="s">
        <v>706</v>
      </c>
      <c r="F1117" s="892" t="s">
        <v>706</v>
      </c>
      <c r="G1117" s="892" t="s">
        <v>706</v>
      </c>
      <c r="H1117" s="893" t="s">
        <v>706</v>
      </c>
      <c r="I1117" s="889" t="s">
        <v>706</v>
      </c>
      <c r="J1117" s="886" t="s">
        <v>706</v>
      </c>
      <c r="K1117" s="909"/>
      <c r="L1117" s="886">
        <f>K1117</f>
        <v>0</v>
      </c>
      <c r="M1117" s="886" t="s">
        <v>706</v>
      </c>
      <c r="N1117" s="886" t="s">
        <v>706</v>
      </c>
      <c r="O1117" s="909"/>
      <c r="P1117" s="886">
        <f>O1117</f>
        <v>0</v>
      </c>
      <c r="Q1117" s="886" t="s">
        <v>706</v>
      </c>
      <c r="R1117" s="886" t="s">
        <v>706</v>
      </c>
      <c r="S1117" s="886">
        <f>K1117+O1117</f>
        <v>0</v>
      </c>
      <c r="T1117" s="888">
        <f>S1117</f>
        <v>0</v>
      </c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</row>
    <row r="1118" spans="1:46" ht="18" hidden="1" customHeight="1">
      <c r="A1118" s="902" t="s">
        <v>708</v>
      </c>
      <c r="B1118" s="903"/>
      <c r="C1118" s="886" t="e">
        <f>ROUND((Q1118-R1118)/H1118/12,0)</f>
        <v>#DIV/0!</v>
      </c>
      <c r="D1118" s="886" t="e">
        <f>ROUND(R1118/F1118/12,0)</f>
        <v>#DIV/0!</v>
      </c>
      <c r="E1118" s="891">
        <f>E1119+E1120</f>
        <v>0</v>
      </c>
      <c r="F1118" s="892">
        <f>F1119+F1120</f>
        <v>0</v>
      </c>
      <c r="G1118" s="892">
        <f>G1119+G1120</f>
        <v>0</v>
      </c>
      <c r="H1118" s="893">
        <f>IF(E1118+G1118=H1119+H1120,E1118+G1118, "CHYBA")</f>
        <v>0</v>
      </c>
      <c r="I1118" s="889">
        <f>I1119+I1120</f>
        <v>0</v>
      </c>
      <c r="J1118" s="886">
        <f t="shared" ref="J1118" si="361">J1119+J1120</f>
        <v>0</v>
      </c>
      <c r="K1118" s="886">
        <f>K1121</f>
        <v>0</v>
      </c>
      <c r="L1118" s="886">
        <f>IF(I1118+K1118=L1119+L1120+L1121,I1118+K1118,"CHYBA")</f>
        <v>0</v>
      </c>
      <c r="M1118" s="886">
        <f>M1119+M1120</f>
        <v>0</v>
      </c>
      <c r="N1118" s="886">
        <f>N1119+N1120</f>
        <v>0</v>
      </c>
      <c r="O1118" s="886">
        <f>O1121</f>
        <v>0</v>
      </c>
      <c r="P1118" s="886">
        <f>IF(M1118+O1118=P1119+P1120+P1121,M1118+O1118,"CHYBA")</f>
        <v>0</v>
      </c>
      <c r="Q1118" s="886">
        <f>Q1119+Q1120</f>
        <v>0</v>
      </c>
      <c r="R1118" s="886">
        <f>R1119+R1120</f>
        <v>0</v>
      </c>
      <c r="S1118" s="886">
        <f>S1121</f>
        <v>0</v>
      </c>
      <c r="T1118" s="888">
        <f>IF(Q1118+S1118=T1119+T1120+T1121,Q1118+S1118,"CHYBA")</f>
        <v>0</v>
      </c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</row>
    <row r="1119" spans="1:46" ht="15" hidden="1" customHeight="1">
      <c r="A1119" s="901" t="s">
        <v>73</v>
      </c>
      <c r="B1119" s="885" t="s">
        <v>706</v>
      </c>
      <c r="C1119" s="886" t="e">
        <f>ROUND((Q1119-R1119)/H1119/12,0)</f>
        <v>#DIV/0!</v>
      </c>
      <c r="D1119" s="886" t="e">
        <f>ROUND(R1119/F1119/12,0)</f>
        <v>#DIV/0!</v>
      </c>
      <c r="E1119" s="906"/>
      <c r="F1119" s="907"/>
      <c r="G1119" s="907"/>
      <c r="H1119" s="888">
        <f>E1119+G1119</f>
        <v>0</v>
      </c>
      <c r="I1119" s="908"/>
      <c r="J1119" s="909"/>
      <c r="K1119" s="886" t="s">
        <v>706</v>
      </c>
      <c r="L1119" s="886">
        <f>I1119</f>
        <v>0</v>
      </c>
      <c r="M1119" s="909"/>
      <c r="N1119" s="909"/>
      <c r="O1119" s="886" t="s">
        <v>706</v>
      </c>
      <c r="P1119" s="886">
        <f>M1119</f>
        <v>0</v>
      </c>
      <c r="Q1119" s="886">
        <f>I1119+M1119</f>
        <v>0</v>
      </c>
      <c r="R1119" s="886">
        <f>J1119+N1119</f>
        <v>0</v>
      </c>
      <c r="S1119" s="886" t="s">
        <v>706</v>
      </c>
      <c r="T1119" s="888">
        <f>Q1119</f>
        <v>0</v>
      </c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</row>
    <row r="1120" spans="1:46" ht="15" hidden="1" customHeight="1">
      <c r="A1120" s="901" t="s">
        <v>74</v>
      </c>
      <c r="B1120" s="885" t="s">
        <v>706</v>
      </c>
      <c r="C1120" s="886" t="e">
        <f>ROUND((Q1120-R1120)/H1120/12,0)</f>
        <v>#DIV/0!</v>
      </c>
      <c r="D1120" s="886" t="e">
        <f>ROUND(R1120/F1120/12,0)</f>
        <v>#DIV/0!</v>
      </c>
      <c r="E1120" s="906"/>
      <c r="F1120" s="907"/>
      <c r="G1120" s="907"/>
      <c r="H1120" s="888">
        <f>E1120+G1120</f>
        <v>0</v>
      </c>
      <c r="I1120" s="908"/>
      <c r="J1120" s="909"/>
      <c r="K1120" s="886" t="s">
        <v>706</v>
      </c>
      <c r="L1120" s="886">
        <f>I1120</f>
        <v>0</v>
      </c>
      <c r="M1120" s="909"/>
      <c r="N1120" s="909"/>
      <c r="O1120" s="886" t="s">
        <v>706</v>
      </c>
      <c r="P1120" s="886">
        <f>M1120</f>
        <v>0</v>
      </c>
      <c r="Q1120" s="886">
        <f>I1120+M1120</f>
        <v>0</v>
      </c>
      <c r="R1120" s="886">
        <f>J1120+N1120</f>
        <v>0</v>
      </c>
      <c r="S1120" s="886" t="s">
        <v>706</v>
      </c>
      <c r="T1120" s="888">
        <f>Q1120</f>
        <v>0</v>
      </c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</row>
    <row r="1121" spans="1:46" ht="15" hidden="1" customHeight="1">
      <c r="A1121" s="901" t="s">
        <v>75</v>
      </c>
      <c r="B1121" s="885" t="s">
        <v>706</v>
      </c>
      <c r="C1121" s="886" t="s">
        <v>706</v>
      </c>
      <c r="D1121" s="886" t="s">
        <v>706</v>
      </c>
      <c r="E1121" s="891" t="s">
        <v>706</v>
      </c>
      <c r="F1121" s="892" t="s">
        <v>706</v>
      </c>
      <c r="G1121" s="892" t="s">
        <v>706</v>
      </c>
      <c r="H1121" s="893" t="s">
        <v>706</v>
      </c>
      <c r="I1121" s="889" t="s">
        <v>706</v>
      </c>
      <c r="J1121" s="886" t="s">
        <v>706</v>
      </c>
      <c r="K1121" s="909"/>
      <c r="L1121" s="886">
        <f>K1121</f>
        <v>0</v>
      </c>
      <c r="M1121" s="886" t="s">
        <v>706</v>
      </c>
      <c r="N1121" s="886" t="s">
        <v>706</v>
      </c>
      <c r="O1121" s="909"/>
      <c r="P1121" s="886">
        <f>O1121</f>
        <v>0</v>
      </c>
      <c r="Q1121" s="886" t="s">
        <v>706</v>
      </c>
      <c r="R1121" s="886" t="s">
        <v>706</v>
      </c>
      <c r="S1121" s="886">
        <f>K1121+O1121</f>
        <v>0</v>
      </c>
      <c r="T1121" s="888">
        <f>S1121</f>
        <v>0</v>
      </c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</row>
    <row r="1122" spans="1:46" ht="18" hidden="1" customHeight="1">
      <c r="A1122" s="902" t="s">
        <v>708</v>
      </c>
      <c r="B1122" s="903"/>
      <c r="C1122" s="886" t="e">
        <f>ROUND((Q1122-R1122)/H1122/12,0)</f>
        <v>#DIV/0!</v>
      </c>
      <c r="D1122" s="886" t="e">
        <f>ROUND(R1122/F1122/12,0)</f>
        <v>#DIV/0!</v>
      </c>
      <c r="E1122" s="891">
        <f>E1123+E1124</f>
        <v>0</v>
      </c>
      <c r="F1122" s="892">
        <f>F1123+F1124</f>
        <v>0</v>
      </c>
      <c r="G1122" s="892">
        <f>G1123+G1124</f>
        <v>0</v>
      </c>
      <c r="H1122" s="893">
        <f>IF(E1122+G1122=H1123+H1124,E1122+G1122, "CHYBA")</f>
        <v>0</v>
      </c>
      <c r="I1122" s="889">
        <f>I1123+I1124</f>
        <v>0</v>
      </c>
      <c r="J1122" s="886">
        <f t="shared" ref="J1122" si="362">J1123+J1124</f>
        <v>0</v>
      </c>
      <c r="K1122" s="886">
        <f>K1125</f>
        <v>0</v>
      </c>
      <c r="L1122" s="886">
        <f>IF(I1122+K1122=L1123+L1124+L1125,I1122+K1122,"CHYBA")</f>
        <v>0</v>
      </c>
      <c r="M1122" s="886">
        <f>M1123+M1124</f>
        <v>0</v>
      </c>
      <c r="N1122" s="886">
        <f>N1123+N1124</f>
        <v>0</v>
      </c>
      <c r="O1122" s="886">
        <f>O1125</f>
        <v>0</v>
      </c>
      <c r="P1122" s="886">
        <f>IF(M1122+O1122=P1123+P1124+P1125,M1122+O1122,"CHYBA")</f>
        <v>0</v>
      </c>
      <c r="Q1122" s="886">
        <f>Q1123+Q1124</f>
        <v>0</v>
      </c>
      <c r="R1122" s="886">
        <f>R1123+R1124</f>
        <v>0</v>
      </c>
      <c r="S1122" s="886">
        <f>S1125</f>
        <v>0</v>
      </c>
      <c r="T1122" s="888">
        <f>IF(Q1122+S1122=T1123+T1124+T1125,Q1122+S1122,"CHYBA")</f>
        <v>0</v>
      </c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</row>
    <row r="1123" spans="1:46" ht="15" hidden="1" customHeight="1">
      <c r="A1123" s="901" t="s">
        <v>73</v>
      </c>
      <c r="B1123" s="885" t="s">
        <v>706</v>
      </c>
      <c r="C1123" s="886" t="e">
        <f>ROUND((Q1123-R1123)/H1123/12,0)</f>
        <v>#DIV/0!</v>
      </c>
      <c r="D1123" s="886" t="e">
        <f>ROUND(R1123/F1123/12,0)</f>
        <v>#DIV/0!</v>
      </c>
      <c r="E1123" s="906"/>
      <c r="F1123" s="907"/>
      <c r="G1123" s="907"/>
      <c r="H1123" s="888">
        <f>E1123+G1123</f>
        <v>0</v>
      </c>
      <c r="I1123" s="908"/>
      <c r="J1123" s="909"/>
      <c r="K1123" s="886" t="s">
        <v>706</v>
      </c>
      <c r="L1123" s="886">
        <f>I1123</f>
        <v>0</v>
      </c>
      <c r="M1123" s="909"/>
      <c r="N1123" s="909"/>
      <c r="O1123" s="886" t="s">
        <v>706</v>
      </c>
      <c r="P1123" s="886">
        <f>M1123</f>
        <v>0</v>
      </c>
      <c r="Q1123" s="886">
        <f>I1123+M1123</f>
        <v>0</v>
      </c>
      <c r="R1123" s="886">
        <f>J1123+N1123</f>
        <v>0</v>
      </c>
      <c r="S1123" s="886" t="s">
        <v>706</v>
      </c>
      <c r="T1123" s="888">
        <f>Q1123</f>
        <v>0</v>
      </c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</row>
    <row r="1124" spans="1:46" ht="15" hidden="1" customHeight="1">
      <c r="A1124" s="901" t="s">
        <v>74</v>
      </c>
      <c r="B1124" s="885" t="s">
        <v>706</v>
      </c>
      <c r="C1124" s="886" t="e">
        <f>ROUND((Q1124-R1124)/H1124/12,0)</f>
        <v>#DIV/0!</v>
      </c>
      <c r="D1124" s="886" t="e">
        <f>ROUND(R1124/F1124/12,0)</f>
        <v>#DIV/0!</v>
      </c>
      <c r="E1124" s="906"/>
      <c r="F1124" s="907"/>
      <c r="G1124" s="907"/>
      <c r="H1124" s="888">
        <f>E1124+G1124</f>
        <v>0</v>
      </c>
      <c r="I1124" s="908"/>
      <c r="J1124" s="909"/>
      <c r="K1124" s="886" t="s">
        <v>706</v>
      </c>
      <c r="L1124" s="886">
        <f>I1124</f>
        <v>0</v>
      </c>
      <c r="M1124" s="909"/>
      <c r="N1124" s="909"/>
      <c r="O1124" s="886" t="s">
        <v>706</v>
      </c>
      <c r="P1124" s="886">
        <f>M1124</f>
        <v>0</v>
      </c>
      <c r="Q1124" s="886">
        <f>I1124+M1124</f>
        <v>0</v>
      </c>
      <c r="R1124" s="886">
        <f>J1124+N1124</f>
        <v>0</v>
      </c>
      <c r="S1124" s="886" t="s">
        <v>706</v>
      </c>
      <c r="T1124" s="888">
        <f>Q1124</f>
        <v>0</v>
      </c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</row>
    <row r="1125" spans="1:46" ht="15" hidden="1" customHeight="1">
      <c r="A1125" s="901" t="s">
        <v>75</v>
      </c>
      <c r="B1125" s="885" t="s">
        <v>706</v>
      </c>
      <c r="C1125" s="886" t="s">
        <v>706</v>
      </c>
      <c r="D1125" s="886" t="s">
        <v>706</v>
      </c>
      <c r="E1125" s="891" t="s">
        <v>706</v>
      </c>
      <c r="F1125" s="892" t="s">
        <v>706</v>
      </c>
      <c r="G1125" s="892" t="s">
        <v>706</v>
      </c>
      <c r="H1125" s="893" t="s">
        <v>706</v>
      </c>
      <c r="I1125" s="889" t="s">
        <v>706</v>
      </c>
      <c r="J1125" s="886" t="s">
        <v>706</v>
      </c>
      <c r="K1125" s="909"/>
      <c r="L1125" s="886">
        <f>K1125</f>
        <v>0</v>
      </c>
      <c r="M1125" s="886" t="s">
        <v>706</v>
      </c>
      <c r="N1125" s="886" t="s">
        <v>706</v>
      </c>
      <c r="O1125" s="909"/>
      <c r="P1125" s="886">
        <f>O1125</f>
        <v>0</v>
      </c>
      <c r="Q1125" s="886" t="s">
        <v>706</v>
      </c>
      <c r="R1125" s="886" t="s">
        <v>706</v>
      </c>
      <c r="S1125" s="886">
        <f>K1125+O1125</f>
        <v>0</v>
      </c>
      <c r="T1125" s="888">
        <f>S1125</f>
        <v>0</v>
      </c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</row>
    <row r="1126" spans="1:46" ht="18" hidden="1" customHeight="1">
      <c r="A1126" s="902" t="s">
        <v>708</v>
      </c>
      <c r="B1126" s="903"/>
      <c r="C1126" s="886" t="e">
        <f>ROUND((Q1126-R1126)/H1126/12,0)</f>
        <v>#DIV/0!</v>
      </c>
      <c r="D1126" s="886" t="e">
        <f>ROUND(R1126/F1126/12,0)</f>
        <v>#DIV/0!</v>
      </c>
      <c r="E1126" s="891">
        <f>E1127+E1128</f>
        <v>0</v>
      </c>
      <c r="F1126" s="892">
        <f>F1127+F1128</f>
        <v>0</v>
      </c>
      <c r="G1126" s="892">
        <f>G1127+G1128</f>
        <v>0</v>
      </c>
      <c r="H1126" s="893">
        <f>IF(E1126+G1126=H1127+H1128,E1126+G1126, "CHYBA")</f>
        <v>0</v>
      </c>
      <c r="I1126" s="889">
        <f>I1127+I1128</f>
        <v>0</v>
      </c>
      <c r="J1126" s="886">
        <f t="shared" ref="J1126" si="363">J1127+J1128</f>
        <v>0</v>
      </c>
      <c r="K1126" s="886">
        <f>K1129</f>
        <v>0</v>
      </c>
      <c r="L1126" s="886">
        <f>IF(I1126+K1126=L1127+L1128+L1129,I1126+K1126,"CHYBA")</f>
        <v>0</v>
      </c>
      <c r="M1126" s="886">
        <f>M1127+M1128</f>
        <v>0</v>
      </c>
      <c r="N1126" s="886">
        <f>N1127+N1128</f>
        <v>0</v>
      </c>
      <c r="O1126" s="886">
        <f>O1129</f>
        <v>0</v>
      </c>
      <c r="P1126" s="886">
        <f>IF(M1126+O1126=P1127+P1128+P1129,M1126+O1126,"CHYBA")</f>
        <v>0</v>
      </c>
      <c r="Q1126" s="886">
        <f>Q1127+Q1128</f>
        <v>0</v>
      </c>
      <c r="R1126" s="886">
        <f>R1127+R1128</f>
        <v>0</v>
      </c>
      <c r="S1126" s="886">
        <f>S1129</f>
        <v>0</v>
      </c>
      <c r="T1126" s="888">
        <f>IF(Q1126+S1126=T1127+T1128+T1129,Q1126+S1126,"CHYBA")</f>
        <v>0</v>
      </c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</row>
    <row r="1127" spans="1:46" ht="15" hidden="1" customHeight="1">
      <c r="A1127" s="901" t="s">
        <v>73</v>
      </c>
      <c r="B1127" s="885" t="s">
        <v>706</v>
      </c>
      <c r="C1127" s="886" t="e">
        <f>ROUND((Q1127-R1127)/H1127/12,0)</f>
        <v>#DIV/0!</v>
      </c>
      <c r="D1127" s="886" t="e">
        <f>ROUND(R1127/F1127/12,0)</f>
        <v>#DIV/0!</v>
      </c>
      <c r="E1127" s="906"/>
      <c r="F1127" s="907"/>
      <c r="G1127" s="907"/>
      <c r="H1127" s="888">
        <f>E1127+G1127</f>
        <v>0</v>
      </c>
      <c r="I1127" s="908"/>
      <c r="J1127" s="909"/>
      <c r="K1127" s="886" t="s">
        <v>706</v>
      </c>
      <c r="L1127" s="886">
        <f>I1127</f>
        <v>0</v>
      </c>
      <c r="M1127" s="909"/>
      <c r="N1127" s="909"/>
      <c r="O1127" s="886" t="s">
        <v>706</v>
      </c>
      <c r="P1127" s="886">
        <f>M1127</f>
        <v>0</v>
      </c>
      <c r="Q1127" s="886">
        <f>I1127+M1127</f>
        <v>0</v>
      </c>
      <c r="R1127" s="886">
        <f>J1127+N1127</f>
        <v>0</v>
      </c>
      <c r="S1127" s="886" t="s">
        <v>706</v>
      </c>
      <c r="T1127" s="888">
        <f>Q1127</f>
        <v>0</v>
      </c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</row>
    <row r="1128" spans="1:46" ht="15" hidden="1" customHeight="1">
      <c r="A1128" s="901" t="s">
        <v>74</v>
      </c>
      <c r="B1128" s="885" t="s">
        <v>706</v>
      </c>
      <c r="C1128" s="886" t="e">
        <f>ROUND((Q1128-R1128)/H1128/12,0)</f>
        <v>#DIV/0!</v>
      </c>
      <c r="D1128" s="886" t="e">
        <f>ROUND(R1128/F1128/12,0)</f>
        <v>#DIV/0!</v>
      </c>
      <c r="E1128" s="906"/>
      <c r="F1128" s="907"/>
      <c r="G1128" s="907"/>
      <c r="H1128" s="888">
        <f>E1128+G1128</f>
        <v>0</v>
      </c>
      <c r="I1128" s="908"/>
      <c r="J1128" s="909"/>
      <c r="K1128" s="886" t="s">
        <v>706</v>
      </c>
      <c r="L1128" s="886">
        <f>I1128</f>
        <v>0</v>
      </c>
      <c r="M1128" s="909"/>
      <c r="N1128" s="909"/>
      <c r="O1128" s="886" t="s">
        <v>706</v>
      </c>
      <c r="P1128" s="886">
        <f>M1128</f>
        <v>0</v>
      </c>
      <c r="Q1128" s="886">
        <f>I1128+M1128</f>
        <v>0</v>
      </c>
      <c r="R1128" s="886">
        <f>J1128+N1128</f>
        <v>0</v>
      </c>
      <c r="S1128" s="886" t="s">
        <v>706</v>
      </c>
      <c r="T1128" s="888">
        <f>Q1128</f>
        <v>0</v>
      </c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</row>
    <row r="1129" spans="1:46" ht="15" hidden="1" customHeight="1">
      <c r="A1129" s="901" t="s">
        <v>75</v>
      </c>
      <c r="B1129" s="885" t="s">
        <v>706</v>
      </c>
      <c r="C1129" s="886" t="s">
        <v>706</v>
      </c>
      <c r="D1129" s="886" t="s">
        <v>706</v>
      </c>
      <c r="E1129" s="891" t="s">
        <v>706</v>
      </c>
      <c r="F1129" s="892" t="s">
        <v>706</v>
      </c>
      <c r="G1129" s="892" t="s">
        <v>706</v>
      </c>
      <c r="H1129" s="893" t="s">
        <v>706</v>
      </c>
      <c r="I1129" s="889" t="s">
        <v>706</v>
      </c>
      <c r="J1129" s="886" t="s">
        <v>706</v>
      </c>
      <c r="K1129" s="909"/>
      <c r="L1129" s="886">
        <f>K1129</f>
        <v>0</v>
      </c>
      <c r="M1129" s="886" t="s">
        <v>706</v>
      </c>
      <c r="N1129" s="886" t="s">
        <v>706</v>
      </c>
      <c r="O1129" s="909"/>
      <c r="P1129" s="886">
        <f>O1129</f>
        <v>0</v>
      </c>
      <c r="Q1129" s="886" t="s">
        <v>706</v>
      </c>
      <c r="R1129" s="886" t="s">
        <v>706</v>
      </c>
      <c r="S1129" s="886">
        <f>K1129+O1129</f>
        <v>0</v>
      </c>
      <c r="T1129" s="888">
        <f>S1129</f>
        <v>0</v>
      </c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</row>
    <row r="1130" spans="1:46" ht="18" hidden="1" customHeight="1">
      <c r="A1130" s="902" t="s">
        <v>708</v>
      </c>
      <c r="B1130" s="903"/>
      <c r="C1130" s="886" t="e">
        <f>ROUND((Q1130-R1130)/H1130/12,0)</f>
        <v>#DIV/0!</v>
      </c>
      <c r="D1130" s="886" t="e">
        <f>ROUND(R1130/F1130/12,0)</f>
        <v>#DIV/0!</v>
      </c>
      <c r="E1130" s="891">
        <f>E1131+E1132</f>
        <v>0</v>
      </c>
      <c r="F1130" s="892">
        <f>F1131+F1132</f>
        <v>0</v>
      </c>
      <c r="G1130" s="892">
        <f>G1131+G1132</f>
        <v>0</v>
      </c>
      <c r="H1130" s="893">
        <f>IF(E1130+G1130=H1131+H1132,E1130+G1130, "CHYBA")</f>
        <v>0</v>
      </c>
      <c r="I1130" s="889">
        <f>I1131+I1132</f>
        <v>0</v>
      </c>
      <c r="J1130" s="886">
        <f t="shared" ref="J1130" si="364">J1131+J1132</f>
        <v>0</v>
      </c>
      <c r="K1130" s="886">
        <f>K1133</f>
        <v>0</v>
      </c>
      <c r="L1130" s="886">
        <f>IF(I1130+K1130=L1131+L1132+L1133,I1130+K1130,"CHYBA")</f>
        <v>0</v>
      </c>
      <c r="M1130" s="886">
        <f>M1131+M1132</f>
        <v>0</v>
      </c>
      <c r="N1130" s="886">
        <f>N1131+N1132</f>
        <v>0</v>
      </c>
      <c r="O1130" s="886">
        <f>O1133</f>
        <v>0</v>
      </c>
      <c r="P1130" s="886">
        <f>IF(M1130+O1130=P1131+P1132+P1133,M1130+O1130,"CHYBA")</f>
        <v>0</v>
      </c>
      <c r="Q1130" s="886">
        <f>Q1131+Q1132</f>
        <v>0</v>
      </c>
      <c r="R1130" s="886">
        <f>R1131+R1132</f>
        <v>0</v>
      </c>
      <c r="S1130" s="886">
        <f>S1133</f>
        <v>0</v>
      </c>
      <c r="T1130" s="888">
        <f>IF(Q1130+S1130=T1131+T1132+T1133,Q1130+S1130,"CHYBA")</f>
        <v>0</v>
      </c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</row>
    <row r="1131" spans="1:46" ht="15" hidden="1" customHeight="1">
      <c r="A1131" s="901" t="s">
        <v>73</v>
      </c>
      <c r="B1131" s="885" t="s">
        <v>706</v>
      </c>
      <c r="C1131" s="886" t="e">
        <f>ROUND((Q1131-R1131)/H1131/12,0)</f>
        <v>#DIV/0!</v>
      </c>
      <c r="D1131" s="886" t="e">
        <f>ROUND(R1131/F1131/12,0)</f>
        <v>#DIV/0!</v>
      </c>
      <c r="E1131" s="906"/>
      <c r="F1131" s="907"/>
      <c r="G1131" s="907"/>
      <c r="H1131" s="888">
        <f>E1131+G1131</f>
        <v>0</v>
      </c>
      <c r="I1131" s="908"/>
      <c r="J1131" s="909"/>
      <c r="K1131" s="886" t="s">
        <v>706</v>
      </c>
      <c r="L1131" s="886">
        <f>I1131</f>
        <v>0</v>
      </c>
      <c r="M1131" s="909"/>
      <c r="N1131" s="909"/>
      <c r="O1131" s="886" t="s">
        <v>706</v>
      </c>
      <c r="P1131" s="886">
        <f>M1131</f>
        <v>0</v>
      </c>
      <c r="Q1131" s="886">
        <f>I1131+M1131</f>
        <v>0</v>
      </c>
      <c r="R1131" s="886">
        <f>J1131+N1131</f>
        <v>0</v>
      </c>
      <c r="S1131" s="886" t="s">
        <v>706</v>
      </c>
      <c r="T1131" s="888">
        <f>Q1131</f>
        <v>0</v>
      </c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</row>
    <row r="1132" spans="1:46" ht="15" hidden="1" customHeight="1">
      <c r="A1132" s="901" t="s">
        <v>74</v>
      </c>
      <c r="B1132" s="885" t="s">
        <v>706</v>
      </c>
      <c r="C1132" s="886" t="e">
        <f>ROUND((Q1132-R1132)/H1132/12,0)</f>
        <v>#DIV/0!</v>
      </c>
      <c r="D1132" s="886" t="e">
        <f>ROUND(R1132/F1132/12,0)</f>
        <v>#DIV/0!</v>
      </c>
      <c r="E1132" s="906"/>
      <c r="F1132" s="907"/>
      <c r="G1132" s="907"/>
      <c r="H1132" s="888">
        <f>E1132+G1132</f>
        <v>0</v>
      </c>
      <c r="I1132" s="908"/>
      <c r="J1132" s="909"/>
      <c r="K1132" s="886" t="s">
        <v>706</v>
      </c>
      <c r="L1132" s="886">
        <f>I1132</f>
        <v>0</v>
      </c>
      <c r="M1132" s="909"/>
      <c r="N1132" s="909"/>
      <c r="O1132" s="886" t="s">
        <v>706</v>
      </c>
      <c r="P1132" s="886">
        <f>M1132</f>
        <v>0</v>
      </c>
      <c r="Q1132" s="886">
        <f>I1132+M1132</f>
        <v>0</v>
      </c>
      <c r="R1132" s="886">
        <f>J1132+N1132</f>
        <v>0</v>
      </c>
      <c r="S1132" s="886" t="s">
        <v>706</v>
      </c>
      <c r="T1132" s="888">
        <f>Q1132</f>
        <v>0</v>
      </c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</row>
    <row r="1133" spans="1:46" ht="15.75" hidden="1" customHeight="1" thickBot="1">
      <c r="A1133" s="918" t="s">
        <v>75</v>
      </c>
      <c r="B1133" s="919" t="s">
        <v>706</v>
      </c>
      <c r="C1133" s="920" t="s">
        <v>706</v>
      </c>
      <c r="D1133" s="920" t="s">
        <v>706</v>
      </c>
      <c r="E1133" s="921" t="s">
        <v>706</v>
      </c>
      <c r="F1133" s="922" t="s">
        <v>706</v>
      </c>
      <c r="G1133" s="922" t="s">
        <v>706</v>
      </c>
      <c r="H1133" s="923" t="s">
        <v>706</v>
      </c>
      <c r="I1133" s="924" t="s">
        <v>706</v>
      </c>
      <c r="J1133" s="920" t="s">
        <v>706</v>
      </c>
      <c r="K1133" s="925"/>
      <c r="L1133" s="920">
        <f>K1133</f>
        <v>0</v>
      </c>
      <c r="M1133" s="920" t="s">
        <v>706</v>
      </c>
      <c r="N1133" s="920" t="s">
        <v>706</v>
      </c>
      <c r="O1133" s="925"/>
      <c r="P1133" s="920">
        <f>O1133</f>
        <v>0</v>
      </c>
      <c r="Q1133" s="920" t="s">
        <v>706</v>
      </c>
      <c r="R1133" s="920" t="s">
        <v>706</v>
      </c>
      <c r="S1133" s="920">
        <f>K1133+O1133</f>
        <v>0</v>
      </c>
      <c r="T1133" s="926">
        <f>S1133</f>
        <v>0</v>
      </c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</row>
    <row r="1134" spans="1:46" ht="15.75" hidden="1" customHeight="1">
      <c r="A1134" s="895" t="s">
        <v>709</v>
      </c>
      <c r="B1134" s="896" t="s">
        <v>706</v>
      </c>
      <c r="C1134" s="897" t="e">
        <f>ROUND((Q1134-R1134)/H1134/12,0)</f>
        <v>#DIV/0!</v>
      </c>
      <c r="D1134" s="897" t="e">
        <f>ROUND(R1134/F1134/12,0)</f>
        <v>#DIV/0!</v>
      </c>
      <c r="E1134" s="898">
        <f>E1135+E1136</f>
        <v>0</v>
      </c>
      <c r="F1134" s="897">
        <f>F1135+F1136</f>
        <v>0</v>
      </c>
      <c r="G1134" s="897">
        <f>G1135+G1136</f>
        <v>0</v>
      </c>
      <c r="H1134" s="899">
        <f>IF(E1134+G1134=H1135+H1136,E1134+G1134, "CHYBA")</f>
        <v>0</v>
      </c>
      <c r="I1134" s="900">
        <f>I1135+I1136</f>
        <v>0</v>
      </c>
      <c r="J1134" s="897">
        <f t="shared" ref="J1134" si="365">J1135+J1136</f>
        <v>0</v>
      </c>
      <c r="K1134" s="897">
        <f>K1137</f>
        <v>0</v>
      </c>
      <c r="L1134" s="897">
        <f>IF(I1134+K1134=L1135+L1136+L1137,I1134+K1134,"CHYBA")</f>
        <v>0</v>
      </c>
      <c r="M1134" s="897">
        <f>M1135+M1136</f>
        <v>0</v>
      </c>
      <c r="N1134" s="897">
        <f>N1135+N1136</f>
        <v>0</v>
      </c>
      <c r="O1134" s="897">
        <f>O1137</f>
        <v>0</v>
      </c>
      <c r="P1134" s="897">
        <f>IF(M1134+O1134=P1135+P1136+P1137,M1134+O1134,"CHYBA")</f>
        <v>0</v>
      </c>
      <c r="Q1134" s="897">
        <f>Q1135+Q1136</f>
        <v>0</v>
      </c>
      <c r="R1134" s="897">
        <f>R1135+R1136</f>
        <v>0</v>
      </c>
      <c r="S1134" s="897">
        <f>S1137</f>
        <v>0</v>
      </c>
      <c r="T1134" s="899">
        <f>IF(Q1134+S1134=T1135+T1136+T1137,Q1134+S1134,"CHYBA")</f>
        <v>0</v>
      </c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</row>
    <row r="1135" spans="1:46" ht="15" hidden="1" customHeight="1">
      <c r="A1135" s="901" t="s">
        <v>73</v>
      </c>
      <c r="B1135" s="885" t="s">
        <v>706</v>
      </c>
      <c r="C1135" s="886" t="e">
        <f>ROUND((Q1135-R1135)/H1135/12,0)</f>
        <v>#DIV/0!</v>
      </c>
      <c r="D1135" s="886" t="e">
        <f>ROUND(R1135/F1135/12,0)</f>
        <v>#DIV/0!</v>
      </c>
      <c r="E1135" s="887">
        <f>E1139+E1143+E1147+E1151+E1155+E1159+E1163</f>
        <v>0</v>
      </c>
      <c r="F1135" s="886">
        <f>F1139+F1143+F1147+F1151+F1155+F1159+F1163</f>
        <v>0</v>
      </c>
      <c r="G1135" s="886">
        <f>G1139+G1143+G1147+G1151+G1155+G1159+G1163</f>
        <v>0</v>
      </c>
      <c r="H1135" s="888">
        <f>E1135+G1135</f>
        <v>0</v>
      </c>
      <c r="I1135" s="889">
        <f>I1139+I1143+I1147+I1151+I1155+I1159+I1163</f>
        <v>0</v>
      </c>
      <c r="J1135" s="886">
        <f t="shared" ref="J1135:J1136" si="366">J1139+J1143+J1147+J1151+J1155+J1159+J1163</f>
        <v>0</v>
      </c>
      <c r="K1135" s="886" t="s">
        <v>706</v>
      </c>
      <c r="L1135" s="886">
        <f>I1135</f>
        <v>0</v>
      </c>
      <c r="M1135" s="886">
        <f>M1139+M1143+M1147+M1151+M1155+M1159+M1163</f>
        <v>0</v>
      </c>
      <c r="N1135" s="886">
        <f t="shared" ref="N1135:N1136" si="367">N1139+N1143+N1147+N1151+N1155+N1159+N1163</f>
        <v>0</v>
      </c>
      <c r="O1135" s="886" t="s">
        <v>706</v>
      </c>
      <c r="P1135" s="886">
        <f>M1135</f>
        <v>0</v>
      </c>
      <c r="Q1135" s="886">
        <f>I1135+M1135</f>
        <v>0</v>
      </c>
      <c r="R1135" s="886">
        <f>J1135+N1135</f>
        <v>0</v>
      </c>
      <c r="S1135" s="886" t="s">
        <v>706</v>
      </c>
      <c r="T1135" s="888">
        <f>Q1135</f>
        <v>0</v>
      </c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</row>
    <row r="1136" spans="1:46" ht="15" hidden="1" customHeight="1">
      <c r="A1136" s="901" t="s">
        <v>74</v>
      </c>
      <c r="B1136" s="885" t="s">
        <v>706</v>
      </c>
      <c r="C1136" s="886" t="e">
        <f>ROUND((Q1136-R1136)/H1136/12,0)</f>
        <v>#DIV/0!</v>
      </c>
      <c r="D1136" s="886" t="e">
        <f>ROUND(R1136/F1136/12,0)</f>
        <v>#DIV/0!</v>
      </c>
      <c r="E1136" s="887">
        <f>E1140+E1144+E1148+E1152+E1156+E1160+E1164</f>
        <v>0</v>
      </c>
      <c r="F1136" s="886">
        <f t="shared" ref="F1136:G1136" si="368">F1140+F1144+F1148+F1152+F1156+F1160+F1164</f>
        <v>0</v>
      </c>
      <c r="G1136" s="886">
        <f t="shared" si="368"/>
        <v>0</v>
      </c>
      <c r="H1136" s="888">
        <f>E1136+G1136</f>
        <v>0</v>
      </c>
      <c r="I1136" s="889">
        <f>I1140+I1144+I1148+I1152+I1156+I1160+I1164</f>
        <v>0</v>
      </c>
      <c r="J1136" s="886">
        <f t="shared" si="366"/>
        <v>0</v>
      </c>
      <c r="K1136" s="886" t="s">
        <v>706</v>
      </c>
      <c r="L1136" s="886">
        <f>I1136</f>
        <v>0</v>
      </c>
      <c r="M1136" s="886">
        <f>M1140+M1144+M1148+M1152+M1156+M1160+M1164</f>
        <v>0</v>
      </c>
      <c r="N1136" s="886">
        <f t="shared" si="367"/>
        <v>0</v>
      </c>
      <c r="O1136" s="886" t="s">
        <v>706</v>
      </c>
      <c r="P1136" s="886">
        <f>M1136</f>
        <v>0</v>
      </c>
      <c r="Q1136" s="886">
        <f>I1136+M1136</f>
        <v>0</v>
      </c>
      <c r="R1136" s="886">
        <f>J1136+N1136</f>
        <v>0</v>
      </c>
      <c r="S1136" s="886" t="s">
        <v>706</v>
      </c>
      <c r="T1136" s="888">
        <f>Q1136</f>
        <v>0</v>
      </c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</row>
    <row r="1137" spans="1:46" ht="15" hidden="1" customHeight="1">
      <c r="A1137" s="901" t="s">
        <v>75</v>
      </c>
      <c r="B1137" s="885" t="s">
        <v>706</v>
      </c>
      <c r="C1137" s="886" t="s">
        <v>706</v>
      </c>
      <c r="D1137" s="886" t="s">
        <v>706</v>
      </c>
      <c r="E1137" s="891" t="s">
        <v>706</v>
      </c>
      <c r="F1137" s="892" t="s">
        <v>706</v>
      </c>
      <c r="G1137" s="892" t="s">
        <v>706</v>
      </c>
      <c r="H1137" s="893" t="s">
        <v>706</v>
      </c>
      <c r="I1137" s="889" t="s">
        <v>706</v>
      </c>
      <c r="J1137" s="886" t="s">
        <v>706</v>
      </c>
      <c r="K1137" s="886">
        <f>K1141+K1145+K1149+K1153+K1157+K1161+K1165</f>
        <v>0</v>
      </c>
      <c r="L1137" s="886">
        <f>K1137</f>
        <v>0</v>
      </c>
      <c r="M1137" s="886" t="s">
        <v>706</v>
      </c>
      <c r="N1137" s="886" t="s">
        <v>706</v>
      </c>
      <c r="O1137" s="886">
        <f>O1141+O1145+O1149+O1153+O1157+O1161+O1165</f>
        <v>0</v>
      </c>
      <c r="P1137" s="886">
        <f>O1137</f>
        <v>0</v>
      </c>
      <c r="Q1137" s="886" t="s">
        <v>706</v>
      </c>
      <c r="R1137" s="886" t="s">
        <v>706</v>
      </c>
      <c r="S1137" s="886">
        <f>K1137+O1137</f>
        <v>0</v>
      </c>
      <c r="T1137" s="888">
        <f>S1137</f>
        <v>0</v>
      </c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</row>
    <row r="1138" spans="1:46" ht="18" hidden="1" customHeight="1">
      <c r="A1138" s="902" t="s">
        <v>708</v>
      </c>
      <c r="B1138" s="903"/>
      <c r="C1138" s="886" t="e">
        <f>ROUND((Q1138-R1138)/H1138/12,0)</f>
        <v>#DIV/0!</v>
      </c>
      <c r="D1138" s="886" t="e">
        <f>ROUND(R1138/F1138/12,0)</f>
        <v>#DIV/0!</v>
      </c>
      <c r="E1138" s="891">
        <f>E1139+E1140</f>
        <v>0</v>
      </c>
      <c r="F1138" s="892">
        <f>F1139+F1140</f>
        <v>0</v>
      </c>
      <c r="G1138" s="892">
        <f>G1139+G1140</f>
        <v>0</v>
      </c>
      <c r="H1138" s="893">
        <f>IF(E1138+G1138=H1139+H1140,E1138+G1138, "CHYBA")</f>
        <v>0</v>
      </c>
      <c r="I1138" s="904">
        <f>I1139+I1140</f>
        <v>0</v>
      </c>
      <c r="J1138" s="905">
        <f>J1139+J1140</f>
        <v>0</v>
      </c>
      <c r="K1138" s="905">
        <f>K1141</f>
        <v>0</v>
      </c>
      <c r="L1138" s="905">
        <f>IF(I1138+K1138=L1139+L1140+L1141,I1138+K1138,"CHYBA")</f>
        <v>0</v>
      </c>
      <c r="M1138" s="886">
        <f>M1139+M1140</f>
        <v>0</v>
      </c>
      <c r="N1138" s="886">
        <f>N1139+N1140</f>
        <v>0</v>
      </c>
      <c r="O1138" s="886">
        <f>O1141</f>
        <v>0</v>
      </c>
      <c r="P1138" s="886">
        <f>IF(M1138+O1138=P1139+P1140+P1141,M1138+O1138,"CHYBA")</f>
        <v>0</v>
      </c>
      <c r="Q1138" s="886">
        <f>Q1139+Q1140</f>
        <v>0</v>
      </c>
      <c r="R1138" s="886">
        <f>R1139+R1140</f>
        <v>0</v>
      </c>
      <c r="S1138" s="886">
        <f>S1141</f>
        <v>0</v>
      </c>
      <c r="T1138" s="888">
        <f>IF(Q1138+S1138=T1139+T1140+T1141,Q1138+S1138,"CHYBA")</f>
        <v>0</v>
      </c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</row>
    <row r="1139" spans="1:46" ht="15" hidden="1" customHeight="1">
      <c r="A1139" s="901" t="s">
        <v>73</v>
      </c>
      <c r="B1139" s="885" t="s">
        <v>706</v>
      </c>
      <c r="C1139" s="886" t="e">
        <f>ROUND((Q1139-R1139)/H1139/12,0)</f>
        <v>#DIV/0!</v>
      </c>
      <c r="D1139" s="886" t="e">
        <f>ROUND(R1139/F1139/12,0)</f>
        <v>#DIV/0!</v>
      </c>
      <c r="E1139" s="906"/>
      <c r="F1139" s="907"/>
      <c r="G1139" s="907"/>
      <c r="H1139" s="888">
        <f>E1139+G1139</f>
        <v>0</v>
      </c>
      <c r="I1139" s="908"/>
      <c r="J1139" s="909"/>
      <c r="K1139" s="905" t="s">
        <v>706</v>
      </c>
      <c r="L1139" s="905">
        <f>I1139</f>
        <v>0</v>
      </c>
      <c r="M1139" s="909"/>
      <c r="N1139" s="909"/>
      <c r="O1139" s="886" t="s">
        <v>706</v>
      </c>
      <c r="P1139" s="886">
        <f>M1139</f>
        <v>0</v>
      </c>
      <c r="Q1139" s="886">
        <f>I1139+M1139</f>
        <v>0</v>
      </c>
      <c r="R1139" s="886">
        <f>J1139+N1139</f>
        <v>0</v>
      </c>
      <c r="S1139" s="886" t="s">
        <v>706</v>
      </c>
      <c r="T1139" s="888">
        <f>Q1139</f>
        <v>0</v>
      </c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</row>
    <row r="1140" spans="1:46" ht="15" hidden="1" customHeight="1">
      <c r="A1140" s="901" t="s">
        <v>74</v>
      </c>
      <c r="B1140" s="885" t="s">
        <v>706</v>
      </c>
      <c r="C1140" s="886" t="e">
        <f>ROUND((Q1140-R1140)/H1140/12,0)</f>
        <v>#DIV/0!</v>
      </c>
      <c r="D1140" s="886" t="e">
        <f>ROUND(R1140/F1140/12,0)</f>
        <v>#DIV/0!</v>
      </c>
      <c r="E1140" s="906"/>
      <c r="F1140" s="907"/>
      <c r="G1140" s="907"/>
      <c r="H1140" s="888">
        <f>E1140+G1140</f>
        <v>0</v>
      </c>
      <c r="I1140" s="908"/>
      <c r="J1140" s="909"/>
      <c r="K1140" s="905" t="s">
        <v>706</v>
      </c>
      <c r="L1140" s="905">
        <f>I1140</f>
        <v>0</v>
      </c>
      <c r="M1140" s="909"/>
      <c r="N1140" s="909"/>
      <c r="O1140" s="886" t="s">
        <v>706</v>
      </c>
      <c r="P1140" s="886">
        <f>M1140</f>
        <v>0</v>
      </c>
      <c r="Q1140" s="886">
        <f>I1140+M1140</f>
        <v>0</v>
      </c>
      <c r="R1140" s="886">
        <f>J1140+N1140</f>
        <v>0</v>
      </c>
      <c r="S1140" s="886" t="s">
        <v>706</v>
      </c>
      <c r="T1140" s="888">
        <f>Q1140</f>
        <v>0</v>
      </c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</row>
    <row r="1141" spans="1:46" ht="15" hidden="1" customHeight="1">
      <c r="A1141" s="901" t="s">
        <v>75</v>
      </c>
      <c r="B1141" s="885" t="s">
        <v>706</v>
      </c>
      <c r="C1141" s="886" t="s">
        <v>706</v>
      </c>
      <c r="D1141" s="886" t="s">
        <v>706</v>
      </c>
      <c r="E1141" s="891" t="s">
        <v>706</v>
      </c>
      <c r="F1141" s="892" t="s">
        <v>706</v>
      </c>
      <c r="G1141" s="892" t="s">
        <v>706</v>
      </c>
      <c r="H1141" s="893" t="s">
        <v>706</v>
      </c>
      <c r="I1141" s="889" t="s">
        <v>706</v>
      </c>
      <c r="J1141" s="886" t="s">
        <v>706</v>
      </c>
      <c r="K1141" s="909"/>
      <c r="L1141" s="905">
        <f>K1141</f>
        <v>0</v>
      </c>
      <c r="M1141" s="886" t="s">
        <v>706</v>
      </c>
      <c r="N1141" s="886" t="s">
        <v>706</v>
      </c>
      <c r="O1141" s="909"/>
      <c r="P1141" s="886">
        <f>O1141</f>
        <v>0</v>
      </c>
      <c r="Q1141" s="886" t="s">
        <v>706</v>
      </c>
      <c r="R1141" s="886" t="s">
        <v>706</v>
      </c>
      <c r="S1141" s="886">
        <f>K1141+O1141</f>
        <v>0</v>
      </c>
      <c r="T1141" s="888">
        <f>S1141</f>
        <v>0</v>
      </c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</row>
    <row r="1142" spans="1:46" ht="18" hidden="1" customHeight="1">
      <c r="A1142" s="902" t="s">
        <v>708</v>
      </c>
      <c r="B1142" s="903"/>
      <c r="C1142" s="886" t="e">
        <f>ROUND((Q1142-R1142)/H1142/12,0)</f>
        <v>#DIV/0!</v>
      </c>
      <c r="D1142" s="886" t="e">
        <f>ROUND(R1142/F1142/12,0)</f>
        <v>#DIV/0!</v>
      </c>
      <c r="E1142" s="891">
        <f>E1143+E1144</f>
        <v>0</v>
      </c>
      <c r="F1142" s="892">
        <f>F1143+F1144</f>
        <v>0</v>
      </c>
      <c r="G1142" s="892">
        <f>G1143+G1144</f>
        <v>0</v>
      </c>
      <c r="H1142" s="893">
        <f>IF(E1142+G1142=H1143+H1144,E1142+G1142, "CHYBA")</f>
        <v>0</v>
      </c>
      <c r="I1142" s="889">
        <f>I1143+I1144</f>
        <v>0</v>
      </c>
      <c r="J1142" s="886">
        <f t="shared" ref="J1142" si="369">J1143+J1144</f>
        <v>0</v>
      </c>
      <c r="K1142" s="886">
        <f>K1145</f>
        <v>0</v>
      </c>
      <c r="L1142" s="886">
        <f>IF(I1142+K1142=L1143+L1144+L1145,I1142+K1142,"CHYBA")</f>
        <v>0</v>
      </c>
      <c r="M1142" s="886">
        <f>M1143+M1144</f>
        <v>0</v>
      </c>
      <c r="N1142" s="886">
        <f>N1143+N1144</f>
        <v>0</v>
      </c>
      <c r="O1142" s="886">
        <f>O1145</f>
        <v>0</v>
      </c>
      <c r="P1142" s="886">
        <f>IF(M1142+O1142=P1143+P1144+P1145,M1142+O1142,"CHYBA")</f>
        <v>0</v>
      </c>
      <c r="Q1142" s="886">
        <f>Q1143+Q1144</f>
        <v>0</v>
      </c>
      <c r="R1142" s="886">
        <f>R1143+R1144</f>
        <v>0</v>
      </c>
      <c r="S1142" s="886">
        <f>S1145</f>
        <v>0</v>
      </c>
      <c r="T1142" s="888">
        <f>IF(Q1142+S1142=T1143+T1144+T1145,Q1142+S1142,"CHYBA")</f>
        <v>0</v>
      </c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</row>
    <row r="1143" spans="1:46" ht="15" hidden="1" customHeight="1">
      <c r="A1143" s="901" t="s">
        <v>73</v>
      </c>
      <c r="B1143" s="885" t="s">
        <v>706</v>
      </c>
      <c r="C1143" s="886" t="e">
        <f>ROUND((Q1143-R1143)/H1143/12,0)</f>
        <v>#DIV/0!</v>
      </c>
      <c r="D1143" s="886" t="e">
        <f>ROUND(R1143/F1143/12,0)</f>
        <v>#DIV/0!</v>
      </c>
      <c r="E1143" s="906"/>
      <c r="F1143" s="907"/>
      <c r="G1143" s="907"/>
      <c r="H1143" s="888">
        <f>E1143+G1143</f>
        <v>0</v>
      </c>
      <c r="I1143" s="908"/>
      <c r="J1143" s="909"/>
      <c r="K1143" s="886" t="s">
        <v>706</v>
      </c>
      <c r="L1143" s="886">
        <f>I1143</f>
        <v>0</v>
      </c>
      <c r="M1143" s="909"/>
      <c r="N1143" s="909"/>
      <c r="O1143" s="886" t="s">
        <v>706</v>
      </c>
      <c r="P1143" s="886">
        <f>M1143</f>
        <v>0</v>
      </c>
      <c r="Q1143" s="886">
        <f>I1143+M1143</f>
        <v>0</v>
      </c>
      <c r="R1143" s="886">
        <f>J1143+N1143</f>
        <v>0</v>
      </c>
      <c r="S1143" s="886" t="s">
        <v>706</v>
      </c>
      <c r="T1143" s="888">
        <f>Q1143</f>
        <v>0</v>
      </c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</row>
    <row r="1144" spans="1:46" ht="15" hidden="1" customHeight="1">
      <c r="A1144" s="901" t="s">
        <v>74</v>
      </c>
      <c r="B1144" s="885" t="s">
        <v>706</v>
      </c>
      <c r="C1144" s="886" t="e">
        <f>ROUND((Q1144-R1144)/H1144/12,0)</f>
        <v>#DIV/0!</v>
      </c>
      <c r="D1144" s="886" t="e">
        <f>ROUND(R1144/F1144/12,0)</f>
        <v>#DIV/0!</v>
      </c>
      <c r="E1144" s="906"/>
      <c r="F1144" s="907"/>
      <c r="G1144" s="907"/>
      <c r="H1144" s="888">
        <f>E1144+G1144</f>
        <v>0</v>
      </c>
      <c r="I1144" s="908"/>
      <c r="J1144" s="909"/>
      <c r="K1144" s="886" t="s">
        <v>706</v>
      </c>
      <c r="L1144" s="886">
        <f>I1144</f>
        <v>0</v>
      </c>
      <c r="M1144" s="909"/>
      <c r="N1144" s="909"/>
      <c r="O1144" s="886" t="s">
        <v>706</v>
      </c>
      <c r="P1144" s="886">
        <f>M1144</f>
        <v>0</v>
      </c>
      <c r="Q1144" s="886">
        <f>I1144+M1144</f>
        <v>0</v>
      </c>
      <c r="R1144" s="886">
        <f>J1144+N1144</f>
        <v>0</v>
      </c>
      <c r="S1144" s="886" t="s">
        <v>706</v>
      </c>
      <c r="T1144" s="888">
        <f>Q1144</f>
        <v>0</v>
      </c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</row>
    <row r="1145" spans="1:46" ht="15" hidden="1" customHeight="1">
      <c r="A1145" s="901" t="s">
        <v>75</v>
      </c>
      <c r="B1145" s="885" t="s">
        <v>706</v>
      </c>
      <c r="C1145" s="886" t="s">
        <v>706</v>
      </c>
      <c r="D1145" s="886" t="s">
        <v>706</v>
      </c>
      <c r="E1145" s="891" t="s">
        <v>706</v>
      </c>
      <c r="F1145" s="892" t="s">
        <v>706</v>
      </c>
      <c r="G1145" s="892" t="s">
        <v>706</v>
      </c>
      <c r="H1145" s="893" t="s">
        <v>706</v>
      </c>
      <c r="I1145" s="889" t="s">
        <v>706</v>
      </c>
      <c r="J1145" s="886" t="s">
        <v>706</v>
      </c>
      <c r="K1145" s="909"/>
      <c r="L1145" s="886">
        <f>K1145</f>
        <v>0</v>
      </c>
      <c r="M1145" s="886" t="s">
        <v>706</v>
      </c>
      <c r="N1145" s="886" t="s">
        <v>706</v>
      </c>
      <c r="O1145" s="909"/>
      <c r="P1145" s="886">
        <f>O1145</f>
        <v>0</v>
      </c>
      <c r="Q1145" s="886" t="s">
        <v>706</v>
      </c>
      <c r="R1145" s="886" t="s">
        <v>706</v>
      </c>
      <c r="S1145" s="886">
        <f>K1145+O1145</f>
        <v>0</v>
      </c>
      <c r="T1145" s="888">
        <f>S1145</f>
        <v>0</v>
      </c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</row>
    <row r="1146" spans="1:46" ht="18" hidden="1" customHeight="1">
      <c r="A1146" s="902" t="s">
        <v>708</v>
      </c>
      <c r="B1146" s="903"/>
      <c r="C1146" s="886" t="e">
        <f>ROUND((Q1146-R1146)/H1146/12,0)</f>
        <v>#DIV/0!</v>
      </c>
      <c r="D1146" s="886" t="e">
        <f>ROUND(R1146/F1146/12,0)</f>
        <v>#DIV/0!</v>
      </c>
      <c r="E1146" s="891">
        <f>E1147+E1148</f>
        <v>0</v>
      </c>
      <c r="F1146" s="892">
        <f>F1147+F1148</f>
        <v>0</v>
      </c>
      <c r="G1146" s="892">
        <f>G1147+G1148</f>
        <v>0</v>
      </c>
      <c r="H1146" s="893">
        <f>IF(E1146+G1146=H1147+H1148,E1146+G1146, "CHYBA")</f>
        <v>0</v>
      </c>
      <c r="I1146" s="889">
        <f>I1147+I1148</f>
        <v>0</v>
      </c>
      <c r="J1146" s="886">
        <f t="shared" ref="J1146" si="370">J1147+J1148</f>
        <v>0</v>
      </c>
      <c r="K1146" s="886">
        <f>K1149</f>
        <v>0</v>
      </c>
      <c r="L1146" s="886">
        <f>IF(I1146+K1146=L1147+L1148+L1149,I1146+K1146,"CHYBA")</f>
        <v>0</v>
      </c>
      <c r="M1146" s="886">
        <f>M1147+M1148</f>
        <v>0</v>
      </c>
      <c r="N1146" s="886">
        <f>N1147+N1148</f>
        <v>0</v>
      </c>
      <c r="O1146" s="886">
        <f>O1149</f>
        <v>0</v>
      </c>
      <c r="P1146" s="886">
        <f>IF(M1146+O1146=P1147+P1148+P1149,M1146+O1146,"CHYBA")</f>
        <v>0</v>
      </c>
      <c r="Q1146" s="886">
        <f>Q1147+Q1148</f>
        <v>0</v>
      </c>
      <c r="R1146" s="886">
        <f>R1147+R1148</f>
        <v>0</v>
      </c>
      <c r="S1146" s="886">
        <f>S1149</f>
        <v>0</v>
      </c>
      <c r="T1146" s="888">
        <f>IF(Q1146+S1146=T1147+T1148+T1149,Q1146+S1146,"CHYBA")</f>
        <v>0</v>
      </c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</row>
    <row r="1147" spans="1:46" ht="15" hidden="1" customHeight="1">
      <c r="A1147" s="901" t="s">
        <v>73</v>
      </c>
      <c r="B1147" s="885" t="s">
        <v>706</v>
      </c>
      <c r="C1147" s="886" t="e">
        <f>ROUND((Q1147-R1147)/H1147/12,0)</f>
        <v>#DIV/0!</v>
      </c>
      <c r="D1147" s="886" t="e">
        <f>ROUND(R1147/F1147/12,0)</f>
        <v>#DIV/0!</v>
      </c>
      <c r="E1147" s="906"/>
      <c r="F1147" s="907"/>
      <c r="G1147" s="907"/>
      <c r="H1147" s="888">
        <f>E1147+G1147</f>
        <v>0</v>
      </c>
      <c r="I1147" s="908"/>
      <c r="J1147" s="909"/>
      <c r="K1147" s="886" t="s">
        <v>706</v>
      </c>
      <c r="L1147" s="886">
        <f>I1147</f>
        <v>0</v>
      </c>
      <c r="M1147" s="909"/>
      <c r="N1147" s="909"/>
      <c r="O1147" s="886" t="s">
        <v>706</v>
      </c>
      <c r="P1147" s="886">
        <f>M1147</f>
        <v>0</v>
      </c>
      <c r="Q1147" s="886">
        <f>I1147+M1147</f>
        <v>0</v>
      </c>
      <c r="R1147" s="886">
        <f>J1147+N1147</f>
        <v>0</v>
      </c>
      <c r="S1147" s="886" t="s">
        <v>706</v>
      </c>
      <c r="T1147" s="888">
        <f>Q1147</f>
        <v>0</v>
      </c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</row>
    <row r="1148" spans="1:46" ht="15" hidden="1" customHeight="1">
      <c r="A1148" s="901" t="s">
        <v>74</v>
      </c>
      <c r="B1148" s="885" t="s">
        <v>706</v>
      </c>
      <c r="C1148" s="886" t="e">
        <f>ROUND((Q1148-R1148)/H1148/12,0)</f>
        <v>#DIV/0!</v>
      </c>
      <c r="D1148" s="886" t="e">
        <f>ROUND(R1148/F1148/12,0)</f>
        <v>#DIV/0!</v>
      </c>
      <c r="E1148" s="906"/>
      <c r="F1148" s="907"/>
      <c r="G1148" s="907"/>
      <c r="H1148" s="888">
        <f>E1148+G1148</f>
        <v>0</v>
      </c>
      <c r="I1148" s="908"/>
      <c r="J1148" s="909"/>
      <c r="K1148" s="886" t="s">
        <v>706</v>
      </c>
      <c r="L1148" s="886">
        <f>I1148</f>
        <v>0</v>
      </c>
      <c r="M1148" s="909"/>
      <c r="N1148" s="909"/>
      <c r="O1148" s="886" t="s">
        <v>706</v>
      </c>
      <c r="P1148" s="886">
        <f>M1148</f>
        <v>0</v>
      </c>
      <c r="Q1148" s="886">
        <f>I1148+M1148</f>
        <v>0</v>
      </c>
      <c r="R1148" s="886">
        <f>J1148+N1148</f>
        <v>0</v>
      </c>
      <c r="S1148" s="886" t="s">
        <v>706</v>
      </c>
      <c r="T1148" s="888">
        <f>Q1148</f>
        <v>0</v>
      </c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</row>
    <row r="1149" spans="1:46" ht="15" hidden="1" customHeight="1">
      <c r="A1149" s="901" t="s">
        <v>75</v>
      </c>
      <c r="B1149" s="885" t="s">
        <v>706</v>
      </c>
      <c r="C1149" s="886" t="s">
        <v>706</v>
      </c>
      <c r="D1149" s="886" t="s">
        <v>706</v>
      </c>
      <c r="E1149" s="891" t="s">
        <v>706</v>
      </c>
      <c r="F1149" s="892" t="s">
        <v>706</v>
      </c>
      <c r="G1149" s="892" t="s">
        <v>706</v>
      </c>
      <c r="H1149" s="893" t="s">
        <v>706</v>
      </c>
      <c r="I1149" s="889" t="s">
        <v>706</v>
      </c>
      <c r="J1149" s="886" t="s">
        <v>706</v>
      </c>
      <c r="K1149" s="909"/>
      <c r="L1149" s="886">
        <f>K1149</f>
        <v>0</v>
      </c>
      <c r="M1149" s="886" t="s">
        <v>706</v>
      </c>
      <c r="N1149" s="886" t="s">
        <v>706</v>
      </c>
      <c r="O1149" s="909"/>
      <c r="P1149" s="886">
        <f>O1149</f>
        <v>0</v>
      </c>
      <c r="Q1149" s="886" t="s">
        <v>706</v>
      </c>
      <c r="R1149" s="886" t="s">
        <v>706</v>
      </c>
      <c r="S1149" s="886">
        <f>K1149+O1149</f>
        <v>0</v>
      </c>
      <c r="T1149" s="888">
        <f>S1149</f>
        <v>0</v>
      </c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</row>
    <row r="1150" spans="1:46" ht="18" hidden="1" customHeight="1">
      <c r="A1150" s="902" t="s">
        <v>708</v>
      </c>
      <c r="B1150" s="903"/>
      <c r="C1150" s="886" t="e">
        <f>ROUND((Q1150-R1150)/H1150/12,0)</f>
        <v>#DIV/0!</v>
      </c>
      <c r="D1150" s="886" t="e">
        <f>ROUND(R1150/F1150/12,0)</f>
        <v>#DIV/0!</v>
      </c>
      <c r="E1150" s="891">
        <f>E1151+E1152</f>
        <v>0</v>
      </c>
      <c r="F1150" s="892">
        <f>F1151+F1152</f>
        <v>0</v>
      </c>
      <c r="G1150" s="892">
        <f>G1151+G1152</f>
        <v>0</v>
      </c>
      <c r="H1150" s="893">
        <f>IF(E1150+G1150=H1151+H1152,E1150+G1150, "CHYBA")</f>
        <v>0</v>
      </c>
      <c r="I1150" s="889">
        <f>I1151+I1152</f>
        <v>0</v>
      </c>
      <c r="J1150" s="886">
        <f t="shared" ref="J1150" si="371">J1151+J1152</f>
        <v>0</v>
      </c>
      <c r="K1150" s="886">
        <f>K1153</f>
        <v>0</v>
      </c>
      <c r="L1150" s="886">
        <f>IF(I1150+K1150=L1151+L1152+L1153,I1150+K1150,"CHYBA")</f>
        <v>0</v>
      </c>
      <c r="M1150" s="886">
        <f>M1151+M1152</f>
        <v>0</v>
      </c>
      <c r="N1150" s="886">
        <f>N1151+N1152</f>
        <v>0</v>
      </c>
      <c r="O1150" s="886">
        <f>O1153</f>
        <v>0</v>
      </c>
      <c r="P1150" s="886">
        <f>IF(M1150+O1150=P1151+P1152+P1153,M1150+O1150,"CHYBA")</f>
        <v>0</v>
      </c>
      <c r="Q1150" s="886">
        <f>Q1151+Q1152</f>
        <v>0</v>
      </c>
      <c r="R1150" s="886">
        <f>R1151+R1152</f>
        <v>0</v>
      </c>
      <c r="S1150" s="886">
        <f>S1153</f>
        <v>0</v>
      </c>
      <c r="T1150" s="888">
        <f>IF(Q1150+S1150=T1151+T1152+T1153,Q1150+S1150,"CHYBA")</f>
        <v>0</v>
      </c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</row>
    <row r="1151" spans="1:46" ht="15" hidden="1" customHeight="1">
      <c r="A1151" s="901" t="s">
        <v>73</v>
      </c>
      <c r="B1151" s="885" t="s">
        <v>706</v>
      </c>
      <c r="C1151" s="886" t="e">
        <f>ROUND((Q1151-R1151)/H1151/12,0)</f>
        <v>#DIV/0!</v>
      </c>
      <c r="D1151" s="886" t="e">
        <f>ROUND(R1151/F1151/12,0)</f>
        <v>#DIV/0!</v>
      </c>
      <c r="E1151" s="906"/>
      <c r="F1151" s="907"/>
      <c r="G1151" s="907"/>
      <c r="H1151" s="888">
        <f>E1151+G1151</f>
        <v>0</v>
      </c>
      <c r="I1151" s="908"/>
      <c r="J1151" s="909"/>
      <c r="K1151" s="886" t="s">
        <v>706</v>
      </c>
      <c r="L1151" s="886">
        <f>I1151</f>
        <v>0</v>
      </c>
      <c r="M1151" s="909"/>
      <c r="N1151" s="909"/>
      <c r="O1151" s="886" t="s">
        <v>706</v>
      </c>
      <c r="P1151" s="886">
        <f>M1151</f>
        <v>0</v>
      </c>
      <c r="Q1151" s="886">
        <f>I1151+M1151</f>
        <v>0</v>
      </c>
      <c r="R1151" s="886">
        <f>J1151+N1151</f>
        <v>0</v>
      </c>
      <c r="S1151" s="886" t="s">
        <v>706</v>
      </c>
      <c r="T1151" s="888">
        <f>Q1151</f>
        <v>0</v>
      </c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</row>
    <row r="1152" spans="1:46" ht="15" hidden="1" customHeight="1">
      <c r="A1152" s="901" t="s">
        <v>74</v>
      </c>
      <c r="B1152" s="885" t="s">
        <v>706</v>
      </c>
      <c r="C1152" s="886" t="e">
        <f>ROUND((Q1152-R1152)/H1152/12,0)</f>
        <v>#DIV/0!</v>
      </c>
      <c r="D1152" s="886" t="e">
        <f>ROUND(R1152/F1152/12,0)</f>
        <v>#DIV/0!</v>
      </c>
      <c r="E1152" s="906"/>
      <c r="F1152" s="907"/>
      <c r="G1152" s="907"/>
      <c r="H1152" s="888">
        <f>E1152+G1152</f>
        <v>0</v>
      </c>
      <c r="I1152" s="908"/>
      <c r="J1152" s="909"/>
      <c r="K1152" s="886" t="s">
        <v>706</v>
      </c>
      <c r="L1152" s="886">
        <f>I1152</f>
        <v>0</v>
      </c>
      <c r="M1152" s="909"/>
      <c r="N1152" s="909"/>
      <c r="O1152" s="886" t="s">
        <v>706</v>
      </c>
      <c r="P1152" s="886">
        <f>M1152</f>
        <v>0</v>
      </c>
      <c r="Q1152" s="886">
        <f>I1152+M1152</f>
        <v>0</v>
      </c>
      <c r="R1152" s="886">
        <f>J1152+N1152</f>
        <v>0</v>
      </c>
      <c r="S1152" s="886" t="s">
        <v>706</v>
      </c>
      <c r="T1152" s="888">
        <f>Q1152</f>
        <v>0</v>
      </c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</row>
    <row r="1153" spans="1:46" ht="15" hidden="1" customHeight="1">
      <c r="A1153" s="901" t="s">
        <v>75</v>
      </c>
      <c r="B1153" s="885" t="s">
        <v>706</v>
      </c>
      <c r="C1153" s="886" t="s">
        <v>706</v>
      </c>
      <c r="D1153" s="886" t="s">
        <v>706</v>
      </c>
      <c r="E1153" s="891" t="s">
        <v>706</v>
      </c>
      <c r="F1153" s="892" t="s">
        <v>706</v>
      </c>
      <c r="G1153" s="892" t="s">
        <v>706</v>
      </c>
      <c r="H1153" s="893" t="s">
        <v>706</v>
      </c>
      <c r="I1153" s="889" t="s">
        <v>706</v>
      </c>
      <c r="J1153" s="886" t="s">
        <v>706</v>
      </c>
      <c r="K1153" s="909"/>
      <c r="L1153" s="886">
        <f>K1153</f>
        <v>0</v>
      </c>
      <c r="M1153" s="886" t="s">
        <v>706</v>
      </c>
      <c r="N1153" s="886" t="s">
        <v>706</v>
      </c>
      <c r="O1153" s="909"/>
      <c r="P1153" s="886">
        <f>O1153</f>
        <v>0</v>
      </c>
      <c r="Q1153" s="886" t="s">
        <v>706</v>
      </c>
      <c r="R1153" s="886" t="s">
        <v>706</v>
      </c>
      <c r="S1153" s="886">
        <f>K1153+O1153</f>
        <v>0</v>
      </c>
      <c r="T1153" s="888">
        <f>S1153</f>
        <v>0</v>
      </c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</row>
    <row r="1154" spans="1:46" ht="18" hidden="1" customHeight="1">
      <c r="A1154" s="902" t="s">
        <v>708</v>
      </c>
      <c r="B1154" s="903"/>
      <c r="C1154" s="886" t="e">
        <f>ROUND((Q1154-R1154)/H1154/12,0)</f>
        <v>#DIV/0!</v>
      </c>
      <c r="D1154" s="886" t="e">
        <f>ROUND(R1154/F1154/12,0)</f>
        <v>#DIV/0!</v>
      </c>
      <c r="E1154" s="891">
        <f>E1155+E1156</f>
        <v>0</v>
      </c>
      <c r="F1154" s="892">
        <f>F1155+F1156</f>
        <v>0</v>
      </c>
      <c r="G1154" s="892">
        <f>G1155+G1156</f>
        <v>0</v>
      </c>
      <c r="H1154" s="893">
        <f>IF(E1154+G1154=H1155+H1156,E1154+G1154, "CHYBA")</f>
        <v>0</v>
      </c>
      <c r="I1154" s="889">
        <f>I1155+I1156</f>
        <v>0</v>
      </c>
      <c r="J1154" s="886">
        <f t="shared" ref="J1154" si="372">J1155+J1156</f>
        <v>0</v>
      </c>
      <c r="K1154" s="886">
        <f>K1157</f>
        <v>0</v>
      </c>
      <c r="L1154" s="886">
        <f>IF(I1154+K1154=L1155+L1156+L1157,I1154+K1154,"CHYBA")</f>
        <v>0</v>
      </c>
      <c r="M1154" s="886">
        <f>M1155+M1156</f>
        <v>0</v>
      </c>
      <c r="N1154" s="886">
        <f>N1155+N1156</f>
        <v>0</v>
      </c>
      <c r="O1154" s="886">
        <f>O1157</f>
        <v>0</v>
      </c>
      <c r="P1154" s="886">
        <f>IF(M1154+O1154=P1155+P1156+P1157,M1154+O1154,"CHYBA")</f>
        <v>0</v>
      </c>
      <c r="Q1154" s="886">
        <f>Q1155+Q1156</f>
        <v>0</v>
      </c>
      <c r="R1154" s="886">
        <f>R1155+R1156</f>
        <v>0</v>
      </c>
      <c r="S1154" s="886">
        <f>S1157</f>
        <v>0</v>
      </c>
      <c r="T1154" s="888">
        <f>IF(Q1154+S1154=T1155+T1156+T1157,Q1154+S1154,"CHYBA")</f>
        <v>0</v>
      </c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</row>
    <row r="1155" spans="1:46" ht="15" hidden="1" customHeight="1">
      <c r="A1155" s="901" t="s">
        <v>73</v>
      </c>
      <c r="B1155" s="885" t="s">
        <v>706</v>
      </c>
      <c r="C1155" s="886" t="e">
        <f>ROUND((Q1155-R1155)/H1155/12,0)</f>
        <v>#DIV/0!</v>
      </c>
      <c r="D1155" s="886" t="e">
        <f>ROUND(R1155/F1155/12,0)</f>
        <v>#DIV/0!</v>
      </c>
      <c r="E1155" s="906"/>
      <c r="F1155" s="907"/>
      <c r="G1155" s="907"/>
      <c r="H1155" s="888">
        <f>E1155+G1155</f>
        <v>0</v>
      </c>
      <c r="I1155" s="908"/>
      <c r="J1155" s="909"/>
      <c r="K1155" s="886" t="s">
        <v>706</v>
      </c>
      <c r="L1155" s="886">
        <f>I1155</f>
        <v>0</v>
      </c>
      <c r="M1155" s="909"/>
      <c r="N1155" s="909"/>
      <c r="O1155" s="886" t="s">
        <v>706</v>
      </c>
      <c r="P1155" s="886">
        <f>M1155</f>
        <v>0</v>
      </c>
      <c r="Q1155" s="886">
        <f>I1155+M1155</f>
        <v>0</v>
      </c>
      <c r="R1155" s="886">
        <f>J1155+N1155</f>
        <v>0</v>
      </c>
      <c r="S1155" s="886" t="s">
        <v>706</v>
      </c>
      <c r="T1155" s="888">
        <f>Q1155</f>
        <v>0</v>
      </c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</row>
    <row r="1156" spans="1:46" ht="15" hidden="1" customHeight="1">
      <c r="A1156" s="901" t="s">
        <v>74</v>
      </c>
      <c r="B1156" s="885" t="s">
        <v>706</v>
      </c>
      <c r="C1156" s="886" t="e">
        <f>ROUND((Q1156-R1156)/H1156/12,0)</f>
        <v>#DIV/0!</v>
      </c>
      <c r="D1156" s="886" t="e">
        <f>ROUND(R1156/F1156/12,0)</f>
        <v>#DIV/0!</v>
      </c>
      <c r="E1156" s="906"/>
      <c r="F1156" s="907"/>
      <c r="G1156" s="907"/>
      <c r="H1156" s="888">
        <f>E1156+G1156</f>
        <v>0</v>
      </c>
      <c r="I1156" s="908"/>
      <c r="J1156" s="909"/>
      <c r="K1156" s="886" t="s">
        <v>706</v>
      </c>
      <c r="L1156" s="886">
        <f>I1156</f>
        <v>0</v>
      </c>
      <c r="M1156" s="909"/>
      <c r="N1156" s="909"/>
      <c r="O1156" s="886" t="s">
        <v>706</v>
      </c>
      <c r="P1156" s="886">
        <f>M1156</f>
        <v>0</v>
      </c>
      <c r="Q1156" s="886">
        <f>I1156+M1156</f>
        <v>0</v>
      </c>
      <c r="R1156" s="886">
        <f>J1156+N1156</f>
        <v>0</v>
      </c>
      <c r="S1156" s="886" t="s">
        <v>706</v>
      </c>
      <c r="T1156" s="888">
        <f>Q1156</f>
        <v>0</v>
      </c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</row>
    <row r="1157" spans="1:46" ht="15" hidden="1" customHeight="1">
      <c r="A1157" s="901" t="s">
        <v>75</v>
      </c>
      <c r="B1157" s="885" t="s">
        <v>706</v>
      </c>
      <c r="C1157" s="886" t="s">
        <v>706</v>
      </c>
      <c r="D1157" s="886" t="s">
        <v>706</v>
      </c>
      <c r="E1157" s="891" t="s">
        <v>706</v>
      </c>
      <c r="F1157" s="892" t="s">
        <v>706</v>
      </c>
      <c r="G1157" s="892" t="s">
        <v>706</v>
      </c>
      <c r="H1157" s="893" t="s">
        <v>706</v>
      </c>
      <c r="I1157" s="889" t="s">
        <v>706</v>
      </c>
      <c r="J1157" s="886" t="s">
        <v>706</v>
      </c>
      <c r="K1157" s="909"/>
      <c r="L1157" s="886">
        <f>K1157</f>
        <v>0</v>
      </c>
      <c r="M1157" s="886" t="s">
        <v>706</v>
      </c>
      <c r="N1157" s="886" t="s">
        <v>706</v>
      </c>
      <c r="O1157" s="909"/>
      <c r="P1157" s="886">
        <f>O1157</f>
        <v>0</v>
      </c>
      <c r="Q1157" s="886" t="s">
        <v>706</v>
      </c>
      <c r="R1157" s="886" t="s">
        <v>706</v>
      </c>
      <c r="S1157" s="886">
        <f>K1157+O1157</f>
        <v>0</v>
      </c>
      <c r="T1157" s="888">
        <f>S1157</f>
        <v>0</v>
      </c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</row>
    <row r="1158" spans="1:46" ht="18" hidden="1" customHeight="1">
      <c r="A1158" s="902" t="s">
        <v>708</v>
      </c>
      <c r="B1158" s="903"/>
      <c r="C1158" s="886" t="e">
        <f>ROUND((Q1158-R1158)/H1158/12,0)</f>
        <v>#DIV/0!</v>
      </c>
      <c r="D1158" s="886" t="e">
        <f>ROUND(R1158/F1158/12,0)</f>
        <v>#DIV/0!</v>
      </c>
      <c r="E1158" s="891">
        <f>E1159+E1160</f>
        <v>0</v>
      </c>
      <c r="F1158" s="892">
        <f>F1159+F1160</f>
        <v>0</v>
      </c>
      <c r="G1158" s="892">
        <f>G1159+G1160</f>
        <v>0</v>
      </c>
      <c r="H1158" s="893">
        <f>IF(E1158+G1158=H1159+H1160,E1158+G1158, "CHYBA")</f>
        <v>0</v>
      </c>
      <c r="I1158" s="889">
        <f>I1159+I1160</f>
        <v>0</v>
      </c>
      <c r="J1158" s="886">
        <f t="shared" ref="J1158" si="373">J1159+J1160</f>
        <v>0</v>
      </c>
      <c r="K1158" s="886">
        <f>K1161</f>
        <v>0</v>
      </c>
      <c r="L1158" s="886">
        <f>IF(I1158+K1158=L1159+L1160+L1161,I1158+K1158,"CHYBA")</f>
        <v>0</v>
      </c>
      <c r="M1158" s="886">
        <f>M1159+M1160</f>
        <v>0</v>
      </c>
      <c r="N1158" s="886">
        <f>N1159+N1160</f>
        <v>0</v>
      </c>
      <c r="O1158" s="886">
        <f>O1161</f>
        <v>0</v>
      </c>
      <c r="P1158" s="886">
        <f>IF(M1158+O1158=P1159+P1160+P1161,M1158+O1158,"CHYBA")</f>
        <v>0</v>
      </c>
      <c r="Q1158" s="886">
        <f>Q1159+Q1160</f>
        <v>0</v>
      </c>
      <c r="R1158" s="886">
        <f>R1159+R1160</f>
        <v>0</v>
      </c>
      <c r="S1158" s="886">
        <f>S1161</f>
        <v>0</v>
      </c>
      <c r="T1158" s="888">
        <f>IF(Q1158+S1158=T1159+T1160+T1161,Q1158+S1158,"CHYBA")</f>
        <v>0</v>
      </c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</row>
    <row r="1159" spans="1:46" ht="15" hidden="1" customHeight="1">
      <c r="A1159" s="901" t="s">
        <v>73</v>
      </c>
      <c r="B1159" s="885" t="s">
        <v>706</v>
      </c>
      <c r="C1159" s="886" t="e">
        <f>ROUND((Q1159-R1159)/H1159/12,0)</f>
        <v>#DIV/0!</v>
      </c>
      <c r="D1159" s="886" t="e">
        <f>ROUND(R1159/F1159/12,0)</f>
        <v>#DIV/0!</v>
      </c>
      <c r="E1159" s="906"/>
      <c r="F1159" s="907"/>
      <c r="G1159" s="907"/>
      <c r="H1159" s="888">
        <f>E1159+G1159</f>
        <v>0</v>
      </c>
      <c r="I1159" s="908"/>
      <c r="J1159" s="909"/>
      <c r="K1159" s="886" t="s">
        <v>706</v>
      </c>
      <c r="L1159" s="886">
        <f>I1159</f>
        <v>0</v>
      </c>
      <c r="M1159" s="909"/>
      <c r="N1159" s="909"/>
      <c r="O1159" s="886" t="s">
        <v>706</v>
      </c>
      <c r="P1159" s="886">
        <f>M1159</f>
        <v>0</v>
      </c>
      <c r="Q1159" s="886">
        <f>I1159+M1159</f>
        <v>0</v>
      </c>
      <c r="R1159" s="886">
        <f>J1159+N1159</f>
        <v>0</v>
      </c>
      <c r="S1159" s="886" t="s">
        <v>706</v>
      </c>
      <c r="T1159" s="888">
        <f>Q1159</f>
        <v>0</v>
      </c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</row>
    <row r="1160" spans="1:46" ht="15" hidden="1" customHeight="1">
      <c r="A1160" s="901" t="s">
        <v>74</v>
      </c>
      <c r="B1160" s="885" t="s">
        <v>706</v>
      </c>
      <c r="C1160" s="886" t="e">
        <f>ROUND((Q1160-R1160)/H1160/12,0)</f>
        <v>#DIV/0!</v>
      </c>
      <c r="D1160" s="886" t="e">
        <f>ROUND(R1160/F1160/12,0)</f>
        <v>#DIV/0!</v>
      </c>
      <c r="E1160" s="906"/>
      <c r="F1160" s="907"/>
      <c r="G1160" s="907"/>
      <c r="H1160" s="888">
        <f>E1160+G1160</f>
        <v>0</v>
      </c>
      <c r="I1160" s="908"/>
      <c r="J1160" s="909"/>
      <c r="K1160" s="886" t="s">
        <v>706</v>
      </c>
      <c r="L1160" s="886">
        <f>I1160</f>
        <v>0</v>
      </c>
      <c r="M1160" s="909"/>
      <c r="N1160" s="909"/>
      <c r="O1160" s="886" t="s">
        <v>706</v>
      </c>
      <c r="P1160" s="886">
        <f>M1160</f>
        <v>0</v>
      </c>
      <c r="Q1160" s="886">
        <f>I1160+M1160</f>
        <v>0</v>
      </c>
      <c r="R1160" s="886">
        <f>J1160+N1160</f>
        <v>0</v>
      </c>
      <c r="S1160" s="886" t="s">
        <v>706</v>
      </c>
      <c r="T1160" s="888">
        <f>Q1160</f>
        <v>0</v>
      </c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</row>
    <row r="1161" spans="1:46" ht="15" hidden="1" customHeight="1">
      <c r="A1161" s="901" t="s">
        <v>75</v>
      </c>
      <c r="B1161" s="885" t="s">
        <v>706</v>
      </c>
      <c r="C1161" s="886" t="s">
        <v>706</v>
      </c>
      <c r="D1161" s="886" t="s">
        <v>706</v>
      </c>
      <c r="E1161" s="891" t="s">
        <v>706</v>
      </c>
      <c r="F1161" s="892" t="s">
        <v>706</v>
      </c>
      <c r="G1161" s="892" t="s">
        <v>706</v>
      </c>
      <c r="H1161" s="893" t="s">
        <v>706</v>
      </c>
      <c r="I1161" s="889" t="s">
        <v>706</v>
      </c>
      <c r="J1161" s="886" t="s">
        <v>706</v>
      </c>
      <c r="K1161" s="909"/>
      <c r="L1161" s="886">
        <f>K1161</f>
        <v>0</v>
      </c>
      <c r="M1161" s="886" t="s">
        <v>706</v>
      </c>
      <c r="N1161" s="886" t="s">
        <v>706</v>
      </c>
      <c r="O1161" s="909"/>
      <c r="P1161" s="886">
        <f>O1161</f>
        <v>0</v>
      </c>
      <c r="Q1161" s="886" t="s">
        <v>706</v>
      </c>
      <c r="R1161" s="886" t="s">
        <v>706</v>
      </c>
      <c r="S1161" s="886">
        <f>K1161+O1161</f>
        <v>0</v>
      </c>
      <c r="T1161" s="888">
        <f>S1161</f>
        <v>0</v>
      </c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</row>
    <row r="1162" spans="1:46" ht="18" hidden="1" customHeight="1">
      <c r="A1162" s="902" t="s">
        <v>708</v>
      </c>
      <c r="B1162" s="903"/>
      <c r="C1162" s="886" t="e">
        <f>ROUND((Q1162-R1162)/H1162/12,0)</f>
        <v>#DIV/0!</v>
      </c>
      <c r="D1162" s="886" t="e">
        <f>ROUND(R1162/F1162/12,0)</f>
        <v>#DIV/0!</v>
      </c>
      <c r="E1162" s="891">
        <f>E1163+E1164</f>
        <v>0</v>
      </c>
      <c r="F1162" s="892">
        <f>F1163+F1164</f>
        <v>0</v>
      </c>
      <c r="G1162" s="892">
        <f>G1163+G1164</f>
        <v>0</v>
      </c>
      <c r="H1162" s="893">
        <f>IF(E1162+G1162=H1163+H1164,E1162+G1162, "CHYBA")</f>
        <v>0</v>
      </c>
      <c r="I1162" s="889">
        <f>I1163+I1164</f>
        <v>0</v>
      </c>
      <c r="J1162" s="886">
        <f t="shared" ref="J1162" si="374">J1163+J1164</f>
        <v>0</v>
      </c>
      <c r="K1162" s="886">
        <f>K1165</f>
        <v>0</v>
      </c>
      <c r="L1162" s="886">
        <f>IF(I1162+K1162=L1163+L1164+L1165,I1162+K1162,"CHYBA")</f>
        <v>0</v>
      </c>
      <c r="M1162" s="886">
        <f>M1163+M1164</f>
        <v>0</v>
      </c>
      <c r="N1162" s="886">
        <f>N1163+N1164</f>
        <v>0</v>
      </c>
      <c r="O1162" s="886">
        <f>O1165</f>
        <v>0</v>
      </c>
      <c r="P1162" s="886">
        <f>IF(M1162+O1162=P1163+P1164+P1165,M1162+O1162,"CHYBA")</f>
        <v>0</v>
      </c>
      <c r="Q1162" s="886">
        <f>Q1163+Q1164</f>
        <v>0</v>
      </c>
      <c r="R1162" s="886">
        <f>R1163+R1164</f>
        <v>0</v>
      </c>
      <c r="S1162" s="886">
        <f>S1165</f>
        <v>0</v>
      </c>
      <c r="T1162" s="888">
        <f>IF(Q1162+S1162=T1163+T1164+T1165,Q1162+S1162,"CHYBA")</f>
        <v>0</v>
      </c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</row>
    <row r="1163" spans="1:46" ht="15" hidden="1" customHeight="1">
      <c r="A1163" s="901" t="s">
        <v>73</v>
      </c>
      <c r="B1163" s="885" t="s">
        <v>706</v>
      </c>
      <c r="C1163" s="886" t="e">
        <f>ROUND((Q1163-R1163)/H1163/12,0)</f>
        <v>#DIV/0!</v>
      </c>
      <c r="D1163" s="886" t="e">
        <f>ROUND(R1163/F1163/12,0)</f>
        <v>#DIV/0!</v>
      </c>
      <c r="E1163" s="906"/>
      <c r="F1163" s="907"/>
      <c r="G1163" s="907"/>
      <c r="H1163" s="888">
        <f>E1163+G1163</f>
        <v>0</v>
      </c>
      <c r="I1163" s="908"/>
      <c r="J1163" s="909"/>
      <c r="K1163" s="886" t="s">
        <v>706</v>
      </c>
      <c r="L1163" s="886">
        <f>I1163</f>
        <v>0</v>
      </c>
      <c r="M1163" s="909"/>
      <c r="N1163" s="909"/>
      <c r="O1163" s="886" t="s">
        <v>706</v>
      </c>
      <c r="P1163" s="886">
        <f>M1163</f>
        <v>0</v>
      </c>
      <c r="Q1163" s="886">
        <f>I1163+M1163</f>
        <v>0</v>
      </c>
      <c r="R1163" s="886">
        <f>J1163+N1163</f>
        <v>0</v>
      </c>
      <c r="S1163" s="886" t="s">
        <v>706</v>
      </c>
      <c r="T1163" s="888">
        <f>Q1163</f>
        <v>0</v>
      </c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</row>
    <row r="1164" spans="1:46" ht="15" hidden="1" customHeight="1">
      <c r="A1164" s="901" t="s">
        <v>74</v>
      </c>
      <c r="B1164" s="885" t="s">
        <v>706</v>
      </c>
      <c r="C1164" s="886" t="e">
        <f>ROUND((Q1164-R1164)/H1164/12,0)</f>
        <v>#DIV/0!</v>
      </c>
      <c r="D1164" s="886" t="e">
        <f>ROUND(R1164/F1164/12,0)</f>
        <v>#DIV/0!</v>
      </c>
      <c r="E1164" s="906"/>
      <c r="F1164" s="907"/>
      <c r="G1164" s="907"/>
      <c r="H1164" s="888">
        <f>E1164+G1164</f>
        <v>0</v>
      </c>
      <c r="I1164" s="908"/>
      <c r="J1164" s="909"/>
      <c r="K1164" s="886" t="s">
        <v>706</v>
      </c>
      <c r="L1164" s="886">
        <f>I1164</f>
        <v>0</v>
      </c>
      <c r="M1164" s="909"/>
      <c r="N1164" s="909"/>
      <c r="O1164" s="886" t="s">
        <v>706</v>
      </c>
      <c r="P1164" s="886">
        <f>M1164</f>
        <v>0</v>
      </c>
      <c r="Q1164" s="886">
        <f>I1164+M1164</f>
        <v>0</v>
      </c>
      <c r="R1164" s="886">
        <f>J1164+N1164</f>
        <v>0</v>
      </c>
      <c r="S1164" s="886" t="s">
        <v>706</v>
      </c>
      <c r="T1164" s="888">
        <f>Q1164</f>
        <v>0</v>
      </c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</row>
    <row r="1165" spans="1:46" ht="15.75" hidden="1" customHeight="1" thickBot="1">
      <c r="A1165" s="918" t="s">
        <v>75</v>
      </c>
      <c r="B1165" s="919" t="s">
        <v>706</v>
      </c>
      <c r="C1165" s="920" t="s">
        <v>706</v>
      </c>
      <c r="D1165" s="920" t="s">
        <v>706</v>
      </c>
      <c r="E1165" s="921" t="s">
        <v>706</v>
      </c>
      <c r="F1165" s="922" t="s">
        <v>706</v>
      </c>
      <c r="G1165" s="922" t="s">
        <v>706</v>
      </c>
      <c r="H1165" s="923" t="s">
        <v>706</v>
      </c>
      <c r="I1165" s="924" t="s">
        <v>706</v>
      </c>
      <c r="J1165" s="920" t="s">
        <v>706</v>
      </c>
      <c r="K1165" s="925"/>
      <c r="L1165" s="920">
        <f>K1165</f>
        <v>0</v>
      </c>
      <c r="M1165" s="920" t="s">
        <v>706</v>
      </c>
      <c r="N1165" s="920" t="s">
        <v>706</v>
      </c>
      <c r="O1165" s="925"/>
      <c r="P1165" s="920">
        <f>O1165</f>
        <v>0</v>
      </c>
      <c r="Q1165" s="920" t="s">
        <v>706</v>
      </c>
      <c r="R1165" s="920" t="s">
        <v>706</v>
      </c>
      <c r="S1165" s="920">
        <f>K1165+O1165</f>
        <v>0</v>
      </c>
      <c r="T1165" s="926">
        <f>S1165</f>
        <v>0</v>
      </c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</row>
    <row r="1166" spans="1:46" ht="15.75" hidden="1" customHeight="1">
      <c r="A1166" s="895" t="s">
        <v>709</v>
      </c>
      <c r="B1166" s="896" t="s">
        <v>706</v>
      </c>
      <c r="C1166" s="897" t="e">
        <f>ROUND((Q1166-R1166)/H1166/12,0)</f>
        <v>#DIV/0!</v>
      </c>
      <c r="D1166" s="897" t="e">
        <f>ROUND(R1166/F1166/12,0)</f>
        <v>#DIV/0!</v>
      </c>
      <c r="E1166" s="898">
        <f>E1167+E1168</f>
        <v>0</v>
      </c>
      <c r="F1166" s="897">
        <f>F1167+F1168</f>
        <v>0</v>
      </c>
      <c r="G1166" s="897">
        <f>G1167+G1168</f>
        <v>0</v>
      </c>
      <c r="H1166" s="899">
        <f>IF(E1166+G1166=H1167+H1168,E1166+G1166, "CHYBA")</f>
        <v>0</v>
      </c>
      <c r="I1166" s="900">
        <f>I1167+I1168</f>
        <v>0</v>
      </c>
      <c r="J1166" s="897">
        <f t="shared" ref="J1166" si="375">J1167+J1168</f>
        <v>0</v>
      </c>
      <c r="K1166" s="897">
        <f>K1169</f>
        <v>0</v>
      </c>
      <c r="L1166" s="897">
        <f>IF(I1166+K1166=L1167+L1168+L1169,I1166+K1166,"CHYBA")</f>
        <v>0</v>
      </c>
      <c r="M1166" s="897">
        <f>M1167+M1168</f>
        <v>0</v>
      </c>
      <c r="N1166" s="897">
        <f>N1167+N1168</f>
        <v>0</v>
      </c>
      <c r="O1166" s="897">
        <f>O1169</f>
        <v>0</v>
      </c>
      <c r="P1166" s="897">
        <f>IF(M1166+O1166=P1167+P1168+P1169,M1166+O1166,"CHYBA")</f>
        <v>0</v>
      </c>
      <c r="Q1166" s="897">
        <f>Q1167+Q1168</f>
        <v>0</v>
      </c>
      <c r="R1166" s="897">
        <f>R1167+R1168</f>
        <v>0</v>
      </c>
      <c r="S1166" s="897">
        <f>S1169</f>
        <v>0</v>
      </c>
      <c r="T1166" s="899">
        <f>IF(Q1166+S1166=T1167+T1168+T1169,Q1166+S1166,"CHYBA")</f>
        <v>0</v>
      </c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</row>
    <row r="1167" spans="1:46" ht="15" hidden="1" customHeight="1">
      <c r="A1167" s="901" t="s">
        <v>73</v>
      </c>
      <c r="B1167" s="885" t="s">
        <v>706</v>
      </c>
      <c r="C1167" s="886" t="e">
        <f>ROUND((Q1167-R1167)/H1167/12,0)</f>
        <v>#DIV/0!</v>
      </c>
      <c r="D1167" s="886" t="e">
        <f>ROUND(R1167/F1167/12,0)</f>
        <v>#DIV/0!</v>
      </c>
      <c r="E1167" s="887">
        <f>E1171+E1175+E1179+E1183+E1187+E1191+E1195</f>
        <v>0</v>
      </c>
      <c r="F1167" s="886">
        <f>F1171+F1175+F1179+F1183+F1187+F1191+F1195</f>
        <v>0</v>
      </c>
      <c r="G1167" s="886">
        <f>G1171+G1175+G1179+G1183+G1187+G1191+G1195</f>
        <v>0</v>
      </c>
      <c r="H1167" s="888">
        <f>E1167+G1167</f>
        <v>0</v>
      </c>
      <c r="I1167" s="889">
        <f>I1171+I1175+I1179+I1183+I1187+I1191+I1195</f>
        <v>0</v>
      </c>
      <c r="J1167" s="886">
        <f t="shared" ref="J1167:J1168" si="376">J1171+J1175+J1179+J1183+J1187+J1191+J1195</f>
        <v>0</v>
      </c>
      <c r="K1167" s="886" t="s">
        <v>706</v>
      </c>
      <c r="L1167" s="886">
        <f>I1167</f>
        <v>0</v>
      </c>
      <c r="M1167" s="886">
        <f>M1171+M1175+M1179+M1183+M1187+M1191+M1195</f>
        <v>0</v>
      </c>
      <c r="N1167" s="886">
        <f t="shared" ref="N1167:N1168" si="377">N1171+N1175+N1179+N1183+N1187+N1191+N1195</f>
        <v>0</v>
      </c>
      <c r="O1167" s="886" t="s">
        <v>706</v>
      </c>
      <c r="P1167" s="886">
        <f>M1167</f>
        <v>0</v>
      </c>
      <c r="Q1167" s="886">
        <f>I1167+M1167</f>
        <v>0</v>
      </c>
      <c r="R1167" s="886">
        <f>J1167+N1167</f>
        <v>0</v>
      </c>
      <c r="S1167" s="886" t="s">
        <v>706</v>
      </c>
      <c r="T1167" s="888">
        <f>Q1167</f>
        <v>0</v>
      </c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</row>
    <row r="1168" spans="1:46" ht="15" hidden="1" customHeight="1">
      <c r="A1168" s="901" t="s">
        <v>74</v>
      </c>
      <c r="B1168" s="885" t="s">
        <v>706</v>
      </c>
      <c r="C1168" s="886" t="e">
        <f>ROUND((Q1168-R1168)/H1168/12,0)</f>
        <v>#DIV/0!</v>
      </c>
      <c r="D1168" s="886" t="e">
        <f>ROUND(R1168/F1168/12,0)</f>
        <v>#DIV/0!</v>
      </c>
      <c r="E1168" s="887">
        <f>E1172+E1176+E1180+E1184+E1188+E1192+E1196</f>
        <v>0</v>
      </c>
      <c r="F1168" s="886">
        <f t="shared" ref="F1168:G1168" si="378">F1172+F1176+F1180+F1184+F1188+F1192+F1196</f>
        <v>0</v>
      </c>
      <c r="G1168" s="886">
        <f t="shared" si="378"/>
        <v>0</v>
      </c>
      <c r="H1168" s="888">
        <f>E1168+G1168</f>
        <v>0</v>
      </c>
      <c r="I1168" s="889">
        <f>I1172+I1176+I1180+I1184+I1188+I1192+I1196</f>
        <v>0</v>
      </c>
      <c r="J1168" s="886">
        <f t="shared" si="376"/>
        <v>0</v>
      </c>
      <c r="K1168" s="886" t="s">
        <v>706</v>
      </c>
      <c r="L1168" s="886">
        <f>I1168</f>
        <v>0</v>
      </c>
      <c r="M1168" s="886">
        <f>M1172+M1176+M1180+M1184+M1188+M1192+M1196</f>
        <v>0</v>
      </c>
      <c r="N1168" s="886">
        <f t="shared" si="377"/>
        <v>0</v>
      </c>
      <c r="O1168" s="886" t="s">
        <v>706</v>
      </c>
      <c r="P1168" s="886">
        <f>M1168</f>
        <v>0</v>
      </c>
      <c r="Q1168" s="886">
        <f>I1168+M1168</f>
        <v>0</v>
      </c>
      <c r="R1168" s="886">
        <f>J1168+N1168</f>
        <v>0</v>
      </c>
      <c r="S1168" s="886" t="s">
        <v>706</v>
      </c>
      <c r="T1168" s="888">
        <f>Q1168</f>
        <v>0</v>
      </c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</row>
    <row r="1169" spans="1:46" ht="15" hidden="1" customHeight="1">
      <c r="A1169" s="901" t="s">
        <v>75</v>
      </c>
      <c r="B1169" s="885" t="s">
        <v>706</v>
      </c>
      <c r="C1169" s="886" t="s">
        <v>706</v>
      </c>
      <c r="D1169" s="886" t="s">
        <v>706</v>
      </c>
      <c r="E1169" s="891" t="s">
        <v>706</v>
      </c>
      <c r="F1169" s="892" t="s">
        <v>706</v>
      </c>
      <c r="G1169" s="892" t="s">
        <v>706</v>
      </c>
      <c r="H1169" s="893" t="s">
        <v>706</v>
      </c>
      <c r="I1169" s="889" t="s">
        <v>706</v>
      </c>
      <c r="J1169" s="886" t="s">
        <v>706</v>
      </c>
      <c r="K1169" s="886">
        <f>K1173+K1177+K1181+K1185+K1189+K1193+K1197</f>
        <v>0</v>
      </c>
      <c r="L1169" s="886">
        <f>K1169</f>
        <v>0</v>
      </c>
      <c r="M1169" s="886" t="s">
        <v>706</v>
      </c>
      <c r="N1169" s="886" t="s">
        <v>706</v>
      </c>
      <c r="O1169" s="886">
        <f>O1173+O1177+O1181+O1185+O1189+O1193+O1197</f>
        <v>0</v>
      </c>
      <c r="P1169" s="886">
        <f>O1169</f>
        <v>0</v>
      </c>
      <c r="Q1169" s="886" t="s">
        <v>706</v>
      </c>
      <c r="R1169" s="886" t="s">
        <v>706</v>
      </c>
      <c r="S1169" s="886">
        <f>K1169+O1169</f>
        <v>0</v>
      </c>
      <c r="T1169" s="888">
        <f>S1169</f>
        <v>0</v>
      </c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</row>
    <row r="1170" spans="1:46" ht="18" hidden="1" customHeight="1">
      <c r="A1170" s="902" t="s">
        <v>708</v>
      </c>
      <c r="B1170" s="903"/>
      <c r="C1170" s="886" t="e">
        <f>ROUND((Q1170-R1170)/H1170/12,0)</f>
        <v>#DIV/0!</v>
      </c>
      <c r="D1170" s="886" t="e">
        <f>ROUND(R1170/F1170/12,0)</f>
        <v>#DIV/0!</v>
      </c>
      <c r="E1170" s="891">
        <f>E1171+E1172</f>
        <v>0</v>
      </c>
      <c r="F1170" s="892">
        <f>F1171+F1172</f>
        <v>0</v>
      </c>
      <c r="G1170" s="892">
        <f>G1171+G1172</f>
        <v>0</v>
      </c>
      <c r="H1170" s="893">
        <f>IF(E1170+G1170=H1171+H1172,E1170+G1170, "CHYBA")</f>
        <v>0</v>
      </c>
      <c r="I1170" s="904">
        <f>I1171+I1172</f>
        <v>0</v>
      </c>
      <c r="J1170" s="905">
        <f>J1171+J1172</f>
        <v>0</v>
      </c>
      <c r="K1170" s="905">
        <f>K1173</f>
        <v>0</v>
      </c>
      <c r="L1170" s="905">
        <f>IF(I1170+K1170=L1171+L1172+L1173,I1170+K1170,"CHYBA")</f>
        <v>0</v>
      </c>
      <c r="M1170" s="886">
        <f>M1171+M1172</f>
        <v>0</v>
      </c>
      <c r="N1170" s="886">
        <f>N1171+N1172</f>
        <v>0</v>
      </c>
      <c r="O1170" s="886">
        <f>O1173</f>
        <v>0</v>
      </c>
      <c r="P1170" s="886">
        <f>IF(M1170+O1170=P1171+P1172+P1173,M1170+O1170,"CHYBA")</f>
        <v>0</v>
      </c>
      <c r="Q1170" s="886">
        <f>Q1171+Q1172</f>
        <v>0</v>
      </c>
      <c r="R1170" s="886">
        <f>R1171+R1172</f>
        <v>0</v>
      </c>
      <c r="S1170" s="886">
        <f>S1173</f>
        <v>0</v>
      </c>
      <c r="T1170" s="888">
        <f>IF(Q1170+S1170=T1171+T1172+T1173,Q1170+S1170,"CHYBA")</f>
        <v>0</v>
      </c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</row>
    <row r="1171" spans="1:46" ht="15" hidden="1" customHeight="1">
      <c r="A1171" s="901" t="s">
        <v>73</v>
      </c>
      <c r="B1171" s="885" t="s">
        <v>706</v>
      </c>
      <c r="C1171" s="886" t="e">
        <f>ROUND((Q1171-R1171)/H1171/12,0)</f>
        <v>#DIV/0!</v>
      </c>
      <c r="D1171" s="886" t="e">
        <f>ROUND(R1171/F1171/12,0)</f>
        <v>#DIV/0!</v>
      </c>
      <c r="E1171" s="906"/>
      <c r="F1171" s="907"/>
      <c r="G1171" s="907"/>
      <c r="H1171" s="888">
        <f>E1171+G1171</f>
        <v>0</v>
      </c>
      <c r="I1171" s="908"/>
      <c r="J1171" s="909"/>
      <c r="K1171" s="905" t="s">
        <v>706</v>
      </c>
      <c r="L1171" s="905">
        <f>I1171</f>
        <v>0</v>
      </c>
      <c r="M1171" s="909"/>
      <c r="N1171" s="909"/>
      <c r="O1171" s="886" t="s">
        <v>706</v>
      </c>
      <c r="P1171" s="886">
        <f>M1171</f>
        <v>0</v>
      </c>
      <c r="Q1171" s="886">
        <f>I1171+M1171</f>
        <v>0</v>
      </c>
      <c r="R1171" s="886">
        <f>J1171+N1171</f>
        <v>0</v>
      </c>
      <c r="S1171" s="886" t="s">
        <v>706</v>
      </c>
      <c r="T1171" s="888">
        <f>Q1171</f>
        <v>0</v>
      </c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</row>
    <row r="1172" spans="1:46" ht="15" hidden="1" customHeight="1">
      <c r="A1172" s="901" t="s">
        <v>74</v>
      </c>
      <c r="B1172" s="885" t="s">
        <v>706</v>
      </c>
      <c r="C1172" s="886" t="e">
        <f>ROUND((Q1172-R1172)/H1172/12,0)</f>
        <v>#DIV/0!</v>
      </c>
      <c r="D1172" s="886" t="e">
        <f>ROUND(R1172/F1172/12,0)</f>
        <v>#DIV/0!</v>
      </c>
      <c r="E1172" s="906"/>
      <c r="F1172" s="907"/>
      <c r="G1172" s="907"/>
      <c r="H1172" s="888">
        <f>E1172+G1172</f>
        <v>0</v>
      </c>
      <c r="I1172" s="908"/>
      <c r="J1172" s="909"/>
      <c r="K1172" s="905" t="s">
        <v>706</v>
      </c>
      <c r="L1172" s="905">
        <f>I1172</f>
        <v>0</v>
      </c>
      <c r="M1172" s="909"/>
      <c r="N1172" s="909"/>
      <c r="O1172" s="886" t="s">
        <v>706</v>
      </c>
      <c r="P1172" s="886">
        <f>M1172</f>
        <v>0</v>
      </c>
      <c r="Q1172" s="886">
        <f>I1172+M1172</f>
        <v>0</v>
      </c>
      <c r="R1172" s="886">
        <f>J1172+N1172</f>
        <v>0</v>
      </c>
      <c r="S1172" s="886" t="s">
        <v>706</v>
      </c>
      <c r="T1172" s="888">
        <f>Q1172</f>
        <v>0</v>
      </c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</row>
    <row r="1173" spans="1:46" ht="15" hidden="1" customHeight="1">
      <c r="A1173" s="901" t="s">
        <v>75</v>
      </c>
      <c r="B1173" s="885" t="s">
        <v>706</v>
      </c>
      <c r="C1173" s="886" t="s">
        <v>706</v>
      </c>
      <c r="D1173" s="886" t="s">
        <v>706</v>
      </c>
      <c r="E1173" s="891" t="s">
        <v>706</v>
      </c>
      <c r="F1173" s="892" t="s">
        <v>706</v>
      </c>
      <c r="G1173" s="892" t="s">
        <v>706</v>
      </c>
      <c r="H1173" s="893" t="s">
        <v>706</v>
      </c>
      <c r="I1173" s="889" t="s">
        <v>706</v>
      </c>
      <c r="J1173" s="886" t="s">
        <v>706</v>
      </c>
      <c r="K1173" s="909"/>
      <c r="L1173" s="905">
        <f>K1173</f>
        <v>0</v>
      </c>
      <c r="M1173" s="886" t="s">
        <v>706</v>
      </c>
      <c r="N1173" s="886" t="s">
        <v>706</v>
      </c>
      <c r="O1173" s="909"/>
      <c r="P1173" s="886">
        <f>O1173</f>
        <v>0</v>
      </c>
      <c r="Q1173" s="886" t="s">
        <v>706</v>
      </c>
      <c r="R1173" s="886" t="s">
        <v>706</v>
      </c>
      <c r="S1173" s="886">
        <f>K1173+O1173</f>
        <v>0</v>
      </c>
      <c r="T1173" s="888">
        <f>S1173</f>
        <v>0</v>
      </c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</row>
    <row r="1174" spans="1:46" ht="18" hidden="1" customHeight="1">
      <c r="A1174" s="902" t="s">
        <v>708</v>
      </c>
      <c r="B1174" s="903"/>
      <c r="C1174" s="886" t="e">
        <f>ROUND((Q1174-R1174)/H1174/12,0)</f>
        <v>#DIV/0!</v>
      </c>
      <c r="D1174" s="886" t="e">
        <f>ROUND(R1174/F1174/12,0)</f>
        <v>#DIV/0!</v>
      </c>
      <c r="E1174" s="891">
        <f>E1175+E1176</f>
        <v>0</v>
      </c>
      <c r="F1174" s="892">
        <f>F1175+F1176</f>
        <v>0</v>
      </c>
      <c r="G1174" s="892">
        <f>G1175+G1176</f>
        <v>0</v>
      </c>
      <c r="H1174" s="893">
        <f>IF(E1174+G1174=H1175+H1176,E1174+G1174, "CHYBA")</f>
        <v>0</v>
      </c>
      <c r="I1174" s="889">
        <f>I1175+I1176</f>
        <v>0</v>
      </c>
      <c r="J1174" s="886">
        <f t="shared" ref="J1174" si="379">J1175+J1176</f>
        <v>0</v>
      </c>
      <c r="K1174" s="886">
        <f>K1177</f>
        <v>0</v>
      </c>
      <c r="L1174" s="886">
        <f>IF(I1174+K1174=L1175+L1176+L1177,I1174+K1174,"CHYBA")</f>
        <v>0</v>
      </c>
      <c r="M1174" s="886">
        <f>M1175+M1176</f>
        <v>0</v>
      </c>
      <c r="N1174" s="886">
        <f>N1175+N1176</f>
        <v>0</v>
      </c>
      <c r="O1174" s="886">
        <f>O1177</f>
        <v>0</v>
      </c>
      <c r="P1174" s="886">
        <f>IF(M1174+O1174=P1175+P1176+P1177,M1174+O1174,"CHYBA")</f>
        <v>0</v>
      </c>
      <c r="Q1174" s="886">
        <f>Q1175+Q1176</f>
        <v>0</v>
      </c>
      <c r="R1174" s="886">
        <f>R1175+R1176</f>
        <v>0</v>
      </c>
      <c r="S1174" s="886">
        <f>S1177</f>
        <v>0</v>
      </c>
      <c r="T1174" s="888">
        <f>IF(Q1174+S1174=T1175+T1176+T1177,Q1174+S1174,"CHYBA")</f>
        <v>0</v>
      </c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</row>
    <row r="1175" spans="1:46" ht="15" hidden="1" customHeight="1">
      <c r="A1175" s="901" t="s">
        <v>73</v>
      </c>
      <c r="B1175" s="885" t="s">
        <v>706</v>
      </c>
      <c r="C1175" s="886" t="e">
        <f>ROUND((Q1175-R1175)/H1175/12,0)</f>
        <v>#DIV/0!</v>
      </c>
      <c r="D1175" s="886" t="e">
        <f>ROUND(R1175/F1175/12,0)</f>
        <v>#DIV/0!</v>
      </c>
      <c r="E1175" s="906"/>
      <c r="F1175" s="907"/>
      <c r="G1175" s="907"/>
      <c r="H1175" s="888">
        <f>E1175+G1175</f>
        <v>0</v>
      </c>
      <c r="I1175" s="908"/>
      <c r="J1175" s="909"/>
      <c r="K1175" s="886" t="s">
        <v>706</v>
      </c>
      <c r="L1175" s="886">
        <f>I1175</f>
        <v>0</v>
      </c>
      <c r="M1175" s="909"/>
      <c r="N1175" s="909"/>
      <c r="O1175" s="886" t="s">
        <v>706</v>
      </c>
      <c r="P1175" s="886">
        <f>M1175</f>
        <v>0</v>
      </c>
      <c r="Q1175" s="886">
        <f>I1175+M1175</f>
        <v>0</v>
      </c>
      <c r="R1175" s="886">
        <f>J1175+N1175</f>
        <v>0</v>
      </c>
      <c r="S1175" s="886" t="s">
        <v>706</v>
      </c>
      <c r="T1175" s="888">
        <f>Q1175</f>
        <v>0</v>
      </c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</row>
    <row r="1176" spans="1:46" ht="15" hidden="1" customHeight="1">
      <c r="A1176" s="901" t="s">
        <v>74</v>
      </c>
      <c r="B1176" s="885" t="s">
        <v>706</v>
      </c>
      <c r="C1176" s="886" t="e">
        <f>ROUND((Q1176-R1176)/H1176/12,0)</f>
        <v>#DIV/0!</v>
      </c>
      <c r="D1176" s="886" t="e">
        <f>ROUND(R1176/F1176/12,0)</f>
        <v>#DIV/0!</v>
      </c>
      <c r="E1176" s="906"/>
      <c r="F1176" s="907"/>
      <c r="G1176" s="907"/>
      <c r="H1176" s="888">
        <f>E1176+G1176</f>
        <v>0</v>
      </c>
      <c r="I1176" s="908"/>
      <c r="J1176" s="909"/>
      <c r="K1176" s="886" t="s">
        <v>706</v>
      </c>
      <c r="L1176" s="886">
        <f>I1176</f>
        <v>0</v>
      </c>
      <c r="M1176" s="909"/>
      <c r="N1176" s="909"/>
      <c r="O1176" s="886" t="s">
        <v>706</v>
      </c>
      <c r="P1176" s="886">
        <f>M1176</f>
        <v>0</v>
      </c>
      <c r="Q1176" s="886">
        <f>I1176+M1176</f>
        <v>0</v>
      </c>
      <c r="R1176" s="886">
        <f>J1176+N1176</f>
        <v>0</v>
      </c>
      <c r="S1176" s="886" t="s">
        <v>706</v>
      </c>
      <c r="T1176" s="888">
        <f>Q1176</f>
        <v>0</v>
      </c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</row>
    <row r="1177" spans="1:46" ht="15" hidden="1" customHeight="1">
      <c r="A1177" s="901" t="s">
        <v>75</v>
      </c>
      <c r="B1177" s="885" t="s">
        <v>706</v>
      </c>
      <c r="C1177" s="886" t="s">
        <v>706</v>
      </c>
      <c r="D1177" s="886" t="s">
        <v>706</v>
      </c>
      <c r="E1177" s="891" t="s">
        <v>706</v>
      </c>
      <c r="F1177" s="892" t="s">
        <v>706</v>
      </c>
      <c r="G1177" s="892" t="s">
        <v>706</v>
      </c>
      <c r="H1177" s="893" t="s">
        <v>706</v>
      </c>
      <c r="I1177" s="889" t="s">
        <v>706</v>
      </c>
      <c r="J1177" s="886" t="s">
        <v>706</v>
      </c>
      <c r="K1177" s="909"/>
      <c r="L1177" s="886">
        <f>K1177</f>
        <v>0</v>
      </c>
      <c r="M1177" s="886" t="s">
        <v>706</v>
      </c>
      <c r="N1177" s="886" t="s">
        <v>706</v>
      </c>
      <c r="O1177" s="909"/>
      <c r="P1177" s="886">
        <f>O1177</f>
        <v>0</v>
      </c>
      <c r="Q1177" s="886" t="s">
        <v>706</v>
      </c>
      <c r="R1177" s="886" t="s">
        <v>706</v>
      </c>
      <c r="S1177" s="886">
        <f>K1177+O1177</f>
        <v>0</v>
      </c>
      <c r="T1177" s="888">
        <f>S1177</f>
        <v>0</v>
      </c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</row>
    <row r="1178" spans="1:46" ht="18" hidden="1" customHeight="1">
      <c r="A1178" s="902" t="s">
        <v>708</v>
      </c>
      <c r="B1178" s="903"/>
      <c r="C1178" s="886" t="e">
        <f>ROUND((Q1178-R1178)/H1178/12,0)</f>
        <v>#DIV/0!</v>
      </c>
      <c r="D1178" s="886" t="e">
        <f>ROUND(R1178/F1178/12,0)</f>
        <v>#DIV/0!</v>
      </c>
      <c r="E1178" s="891">
        <f>E1179+E1180</f>
        <v>0</v>
      </c>
      <c r="F1178" s="892">
        <f>F1179+F1180</f>
        <v>0</v>
      </c>
      <c r="G1178" s="892">
        <f>G1179+G1180</f>
        <v>0</v>
      </c>
      <c r="H1178" s="893">
        <f>IF(E1178+G1178=H1179+H1180,E1178+G1178, "CHYBA")</f>
        <v>0</v>
      </c>
      <c r="I1178" s="889">
        <f>I1179+I1180</f>
        <v>0</v>
      </c>
      <c r="J1178" s="886">
        <f t="shared" ref="J1178" si="380">J1179+J1180</f>
        <v>0</v>
      </c>
      <c r="K1178" s="886">
        <f>K1181</f>
        <v>0</v>
      </c>
      <c r="L1178" s="886">
        <f>IF(I1178+K1178=L1179+L1180+L1181,I1178+K1178,"CHYBA")</f>
        <v>0</v>
      </c>
      <c r="M1178" s="886">
        <f>M1179+M1180</f>
        <v>0</v>
      </c>
      <c r="N1178" s="886">
        <f>N1179+N1180</f>
        <v>0</v>
      </c>
      <c r="O1178" s="886">
        <f>O1181</f>
        <v>0</v>
      </c>
      <c r="P1178" s="886">
        <f>IF(M1178+O1178=P1179+P1180+P1181,M1178+O1178,"CHYBA")</f>
        <v>0</v>
      </c>
      <c r="Q1178" s="886">
        <f>Q1179+Q1180</f>
        <v>0</v>
      </c>
      <c r="R1178" s="886">
        <f>R1179+R1180</f>
        <v>0</v>
      </c>
      <c r="S1178" s="886">
        <f>S1181</f>
        <v>0</v>
      </c>
      <c r="T1178" s="888">
        <f>IF(Q1178+S1178=T1179+T1180+T1181,Q1178+S1178,"CHYBA")</f>
        <v>0</v>
      </c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</row>
    <row r="1179" spans="1:46" ht="15" hidden="1" customHeight="1">
      <c r="A1179" s="901" t="s">
        <v>73</v>
      </c>
      <c r="B1179" s="885" t="s">
        <v>706</v>
      </c>
      <c r="C1179" s="886" t="e">
        <f>ROUND((Q1179-R1179)/H1179/12,0)</f>
        <v>#DIV/0!</v>
      </c>
      <c r="D1179" s="886" t="e">
        <f>ROUND(R1179/F1179/12,0)</f>
        <v>#DIV/0!</v>
      </c>
      <c r="E1179" s="906"/>
      <c r="F1179" s="907"/>
      <c r="G1179" s="907"/>
      <c r="H1179" s="888">
        <f>E1179+G1179</f>
        <v>0</v>
      </c>
      <c r="I1179" s="908"/>
      <c r="J1179" s="909"/>
      <c r="K1179" s="886" t="s">
        <v>706</v>
      </c>
      <c r="L1179" s="886">
        <f>I1179</f>
        <v>0</v>
      </c>
      <c r="M1179" s="909"/>
      <c r="N1179" s="909"/>
      <c r="O1179" s="886" t="s">
        <v>706</v>
      </c>
      <c r="P1179" s="886">
        <f>M1179</f>
        <v>0</v>
      </c>
      <c r="Q1179" s="886">
        <f>I1179+M1179</f>
        <v>0</v>
      </c>
      <c r="R1179" s="886">
        <f>J1179+N1179</f>
        <v>0</v>
      </c>
      <c r="S1179" s="886" t="s">
        <v>706</v>
      </c>
      <c r="T1179" s="888">
        <f>Q1179</f>
        <v>0</v>
      </c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</row>
    <row r="1180" spans="1:46" ht="15" hidden="1" customHeight="1">
      <c r="A1180" s="901" t="s">
        <v>74</v>
      </c>
      <c r="B1180" s="885" t="s">
        <v>706</v>
      </c>
      <c r="C1180" s="886" t="e">
        <f>ROUND((Q1180-R1180)/H1180/12,0)</f>
        <v>#DIV/0!</v>
      </c>
      <c r="D1180" s="886" t="e">
        <f>ROUND(R1180/F1180/12,0)</f>
        <v>#DIV/0!</v>
      </c>
      <c r="E1180" s="906"/>
      <c r="F1180" s="907"/>
      <c r="G1180" s="907"/>
      <c r="H1180" s="888">
        <f>E1180+G1180</f>
        <v>0</v>
      </c>
      <c r="I1180" s="908"/>
      <c r="J1180" s="909"/>
      <c r="K1180" s="886" t="s">
        <v>706</v>
      </c>
      <c r="L1180" s="886">
        <f>I1180</f>
        <v>0</v>
      </c>
      <c r="M1180" s="909"/>
      <c r="N1180" s="909"/>
      <c r="O1180" s="886" t="s">
        <v>706</v>
      </c>
      <c r="P1180" s="886">
        <f>M1180</f>
        <v>0</v>
      </c>
      <c r="Q1180" s="886">
        <f>I1180+M1180</f>
        <v>0</v>
      </c>
      <c r="R1180" s="886">
        <f>J1180+N1180</f>
        <v>0</v>
      </c>
      <c r="S1180" s="886" t="s">
        <v>706</v>
      </c>
      <c r="T1180" s="888">
        <f>Q1180</f>
        <v>0</v>
      </c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</row>
    <row r="1181" spans="1:46" ht="15" hidden="1" customHeight="1">
      <c r="A1181" s="901" t="s">
        <v>75</v>
      </c>
      <c r="B1181" s="885" t="s">
        <v>706</v>
      </c>
      <c r="C1181" s="886" t="s">
        <v>706</v>
      </c>
      <c r="D1181" s="886" t="s">
        <v>706</v>
      </c>
      <c r="E1181" s="891" t="s">
        <v>706</v>
      </c>
      <c r="F1181" s="892" t="s">
        <v>706</v>
      </c>
      <c r="G1181" s="892" t="s">
        <v>706</v>
      </c>
      <c r="H1181" s="893" t="s">
        <v>706</v>
      </c>
      <c r="I1181" s="889" t="s">
        <v>706</v>
      </c>
      <c r="J1181" s="886" t="s">
        <v>706</v>
      </c>
      <c r="K1181" s="909"/>
      <c r="L1181" s="886">
        <f>K1181</f>
        <v>0</v>
      </c>
      <c r="M1181" s="886" t="s">
        <v>706</v>
      </c>
      <c r="N1181" s="886" t="s">
        <v>706</v>
      </c>
      <c r="O1181" s="909"/>
      <c r="P1181" s="886">
        <f>O1181</f>
        <v>0</v>
      </c>
      <c r="Q1181" s="886" t="s">
        <v>706</v>
      </c>
      <c r="R1181" s="886" t="s">
        <v>706</v>
      </c>
      <c r="S1181" s="886">
        <f>K1181+O1181</f>
        <v>0</v>
      </c>
      <c r="T1181" s="888">
        <f>S1181</f>
        <v>0</v>
      </c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</row>
    <row r="1182" spans="1:46" ht="18" hidden="1" customHeight="1">
      <c r="A1182" s="902" t="s">
        <v>708</v>
      </c>
      <c r="B1182" s="903"/>
      <c r="C1182" s="886" t="e">
        <f>ROUND((Q1182-R1182)/H1182/12,0)</f>
        <v>#DIV/0!</v>
      </c>
      <c r="D1182" s="886" t="e">
        <f>ROUND(R1182/F1182/12,0)</f>
        <v>#DIV/0!</v>
      </c>
      <c r="E1182" s="891">
        <f>E1183+E1184</f>
        <v>0</v>
      </c>
      <c r="F1182" s="892">
        <f>F1183+F1184</f>
        <v>0</v>
      </c>
      <c r="G1182" s="892">
        <f>G1183+G1184</f>
        <v>0</v>
      </c>
      <c r="H1182" s="893">
        <f>IF(E1182+G1182=H1183+H1184,E1182+G1182, "CHYBA")</f>
        <v>0</v>
      </c>
      <c r="I1182" s="889">
        <f>I1183+I1184</f>
        <v>0</v>
      </c>
      <c r="J1182" s="886">
        <f t="shared" ref="J1182" si="381">J1183+J1184</f>
        <v>0</v>
      </c>
      <c r="K1182" s="886">
        <f>K1185</f>
        <v>0</v>
      </c>
      <c r="L1182" s="886">
        <f>IF(I1182+K1182=L1183+L1184+L1185,I1182+K1182,"CHYBA")</f>
        <v>0</v>
      </c>
      <c r="M1182" s="886">
        <f>M1183+M1184</f>
        <v>0</v>
      </c>
      <c r="N1182" s="886">
        <f>N1183+N1184</f>
        <v>0</v>
      </c>
      <c r="O1182" s="886">
        <f>O1185</f>
        <v>0</v>
      </c>
      <c r="P1182" s="886">
        <f>IF(M1182+O1182=P1183+P1184+P1185,M1182+O1182,"CHYBA")</f>
        <v>0</v>
      </c>
      <c r="Q1182" s="886">
        <f>Q1183+Q1184</f>
        <v>0</v>
      </c>
      <c r="R1182" s="886">
        <f>R1183+R1184</f>
        <v>0</v>
      </c>
      <c r="S1182" s="886">
        <f>S1185</f>
        <v>0</v>
      </c>
      <c r="T1182" s="888">
        <f>IF(Q1182+S1182=T1183+T1184+T1185,Q1182+S1182,"CHYBA")</f>
        <v>0</v>
      </c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</row>
    <row r="1183" spans="1:46" ht="15" hidden="1" customHeight="1">
      <c r="A1183" s="901" t="s">
        <v>73</v>
      </c>
      <c r="B1183" s="885" t="s">
        <v>706</v>
      </c>
      <c r="C1183" s="886" t="e">
        <f>ROUND((Q1183-R1183)/H1183/12,0)</f>
        <v>#DIV/0!</v>
      </c>
      <c r="D1183" s="886" t="e">
        <f>ROUND(R1183/F1183/12,0)</f>
        <v>#DIV/0!</v>
      </c>
      <c r="E1183" s="906"/>
      <c r="F1183" s="907"/>
      <c r="G1183" s="907"/>
      <c r="H1183" s="888">
        <f>E1183+G1183</f>
        <v>0</v>
      </c>
      <c r="I1183" s="908"/>
      <c r="J1183" s="909"/>
      <c r="K1183" s="886" t="s">
        <v>706</v>
      </c>
      <c r="L1183" s="886">
        <f>I1183</f>
        <v>0</v>
      </c>
      <c r="M1183" s="909"/>
      <c r="N1183" s="909"/>
      <c r="O1183" s="886" t="s">
        <v>706</v>
      </c>
      <c r="P1183" s="886">
        <f>M1183</f>
        <v>0</v>
      </c>
      <c r="Q1183" s="886">
        <f>I1183+M1183</f>
        <v>0</v>
      </c>
      <c r="R1183" s="886">
        <f>J1183+N1183</f>
        <v>0</v>
      </c>
      <c r="S1183" s="886" t="s">
        <v>706</v>
      </c>
      <c r="T1183" s="888">
        <f>Q1183</f>
        <v>0</v>
      </c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</row>
    <row r="1184" spans="1:46" ht="15" hidden="1" customHeight="1">
      <c r="A1184" s="901" t="s">
        <v>74</v>
      </c>
      <c r="B1184" s="885" t="s">
        <v>706</v>
      </c>
      <c r="C1184" s="886" t="e">
        <f>ROUND((Q1184-R1184)/H1184/12,0)</f>
        <v>#DIV/0!</v>
      </c>
      <c r="D1184" s="886" t="e">
        <f>ROUND(R1184/F1184/12,0)</f>
        <v>#DIV/0!</v>
      </c>
      <c r="E1184" s="906"/>
      <c r="F1184" s="907"/>
      <c r="G1184" s="907"/>
      <c r="H1184" s="888">
        <f>E1184+G1184</f>
        <v>0</v>
      </c>
      <c r="I1184" s="908"/>
      <c r="J1184" s="909"/>
      <c r="K1184" s="886" t="s">
        <v>706</v>
      </c>
      <c r="L1184" s="886">
        <f>I1184</f>
        <v>0</v>
      </c>
      <c r="M1184" s="909"/>
      <c r="N1184" s="909"/>
      <c r="O1184" s="886" t="s">
        <v>706</v>
      </c>
      <c r="P1184" s="886">
        <f>M1184</f>
        <v>0</v>
      </c>
      <c r="Q1184" s="886">
        <f>I1184+M1184</f>
        <v>0</v>
      </c>
      <c r="R1184" s="886">
        <f>J1184+N1184</f>
        <v>0</v>
      </c>
      <c r="S1184" s="886" t="s">
        <v>706</v>
      </c>
      <c r="T1184" s="888">
        <f>Q1184</f>
        <v>0</v>
      </c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</row>
    <row r="1185" spans="1:46" ht="15" hidden="1" customHeight="1">
      <c r="A1185" s="901" t="s">
        <v>75</v>
      </c>
      <c r="B1185" s="885" t="s">
        <v>706</v>
      </c>
      <c r="C1185" s="886" t="s">
        <v>706</v>
      </c>
      <c r="D1185" s="886" t="s">
        <v>706</v>
      </c>
      <c r="E1185" s="891" t="s">
        <v>706</v>
      </c>
      <c r="F1185" s="892" t="s">
        <v>706</v>
      </c>
      <c r="G1185" s="892" t="s">
        <v>706</v>
      </c>
      <c r="H1185" s="893" t="s">
        <v>706</v>
      </c>
      <c r="I1185" s="889" t="s">
        <v>706</v>
      </c>
      <c r="J1185" s="886" t="s">
        <v>706</v>
      </c>
      <c r="K1185" s="909"/>
      <c r="L1185" s="886">
        <f>K1185</f>
        <v>0</v>
      </c>
      <c r="M1185" s="886" t="s">
        <v>706</v>
      </c>
      <c r="N1185" s="886" t="s">
        <v>706</v>
      </c>
      <c r="O1185" s="909"/>
      <c r="P1185" s="886">
        <f>O1185</f>
        <v>0</v>
      </c>
      <c r="Q1185" s="886" t="s">
        <v>706</v>
      </c>
      <c r="R1185" s="886" t="s">
        <v>706</v>
      </c>
      <c r="S1185" s="886">
        <f>K1185+O1185</f>
        <v>0</v>
      </c>
      <c r="T1185" s="888">
        <f>S1185</f>
        <v>0</v>
      </c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</row>
    <row r="1186" spans="1:46" ht="18" hidden="1" customHeight="1">
      <c r="A1186" s="902" t="s">
        <v>708</v>
      </c>
      <c r="B1186" s="903"/>
      <c r="C1186" s="886" t="e">
        <f>ROUND((Q1186-R1186)/H1186/12,0)</f>
        <v>#DIV/0!</v>
      </c>
      <c r="D1186" s="886" t="e">
        <f>ROUND(R1186/F1186/12,0)</f>
        <v>#DIV/0!</v>
      </c>
      <c r="E1186" s="891">
        <f>E1187+E1188</f>
        <v>0</v>
      </c>
      <c r="F1186" s="892">
        <f>F1187+F1188</f>
        <v>0</v>
      </c>
      <c r="G1186" s="892">
        <f>G1187+G1188</f>
        <v>0</v>
      </c>
      <c r="H1186" s="893">
        <f>IF(E1186+G1186=H1187+H1188,E1186+G1186, "CHYBA")</f>
        <v>0</v>
      </c>
      <c r="I1186" s="889">
        <f>I1187+I1188</f>
        <v>0</v>
      </c>
      <c r="J1186" s="886">
        <f t="shared" ref="J1186" si="382">J1187+J1188</f>
        <v>0</v>
      </c>
      <c r="K1186" s="886">
        <f>K1189</f>
        <v>0</v>
      </c>
      <c r="L1186" s="886">
        <f>IF(I1186+K1186=L1187+L1188+L1189,I1186+K1186,"CHYBA")</f>
        <v>0</v>
      </c>
      <c r="M1186" s="886">
        <f>M1187+M1188</f>
        <v>0</v>
      </c>
      <c r="N1186" s="886">
        <f>N1187+N1188</f>
        <v>0</v>
      </c>
      <c r="O1186" s="886">
        <f>O1189</f>
        <v>0</v>
      </c>
      <c r="P1186" s="886">
        <f>IF(M1186+O1186=P1187+P1188+P1189,M1186+O1186,"CHYBA")</f>
        <v>0</v>
      </c>
      <c r="Q1186" s="886">
        <f>Q1187+Q1188</f>
        <v>0</v>
      </c>
      <c r="R1186" s="886">
        <f>R1187+R1188</f>
        <v>0</v>
      </c>
      <c r="S1186" s="886">
        <f>S1189</f>
        <v>0</v>
      </c>
      <c r="T1186" s="888">
        <f>IF(Q1186+S1186=T1187+T1188+T1189,Q1186+S1186,"CHYBA")</f>
        <v>0</v>
      </c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</row>
    <row r="1187" spans="1:46" ht="15" hidden="1" customHeight="1">
      <c r="A1187" s="901" t="s">
        <v>73</v>
      </c>
      <c r="B1187" s="885" t="s">
        <v>706</v>
      </c>
      <c r="C1187" s="886" t="e">
        <f>ROUND((Q1187-R1187)/H1187/12,0)</f>
        <v>#DIV/0!</v>
      </c>
      <c r="D1187" s="886" t="e">
        <f>ROUND(R1187/F1187/12,0)</f>
        <v>#DIV/0!</v>
      </c>
      <c r="E1187" s="906"/>
      <c r="F1187" s="907"/>
      <c r="G1187" s="907"/>
      <c r="H1187" s="888">
        <f>E1187+G1187</f>
        <v>0</v>
      </c>
      <c r="I1187" s="908"/>
      <c r="J1187" s="909"/>
      <c r="K1187" s="886" t="s">
        <v>706</v>
      </c>
      <c r="L1187" s="886">
        <f>I1187</f>
        <v>0</v>
      </c>
      <c r="M1187" s="909"/>
      <c r="N1187" s="909"/>
      <c r="O1187" s="886" t="s">
        <v>706</v>
      </c>
      <c r="P1187" s="886">
        <f>M1187</f>
        <v>0</v>
      </c>
      <c r="Q1187" s="886">
        <f>I1187+M1187</f>
        <v>0</v>
      </c>
      <c r="R1187" s="886">
        <f>J1187+N1187</f>
        <v>0</v>
      </c>
      <c r="S1187" s="886" t="s">
        <v>706</v>
      </c>
      <c r="T1187" s="888">
        <f>Q1187</f>
        <v>0</v>
      </c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</row>
    <row r="1188" spans="1:46" ht="15" hidden="1" customHeight="1">
      <c r="A1188" s="901" t="s">
        <v>74</v>
      </c>
      <c r="B1188" s="885" t="s">
        <v>706</v>
      </c>
      <c r="C1188" s="886" t="e">
        <f>ROUND((Q1188-R1188)/H1188/12,0)</f>
        <v>#DIV/0!</v>
      </c>
      <c r="D1188" s="886" t="e">
        <f>ROUND(R1188/F1188/12,0)</f>
        <v>#DIV/0!</v>
      </c>
      <c r="E1188" s="906"/>
      <c r="F1188" s="907"/>
      <c r="G1188" s="907"/>
      <c r="H1188" s="888">
        <f>E1188+G1188</f>
        <v>0</v>
      </c>
      <c r="I1188" s="908"/>
      <c r="J1188" s="909"/>
      <c r="K1188" s="886" t="s">
        <v>706</v>
      </c>
      <c r="L1188" s="886">
        <f>I1188</f>
        <v>0</v>
      </c>
      <c r="M1188" s="909"/>
      <c r="N1188" s="909"/>
      <c r="O1188" s="886" t="s">
        <v>706</v>
      </c>
      <c r="P1188" s="886">
        <f>M1188</f>
        <v>0</v>
      </c>
      <c r="Q1188" s="886">
        <f>I1188+M1188</f>
        <v>0</v>
      </c>
      <c r="R1188" s="886">
        <f>J1188+N1188</f>
        <v>0</v>
      </c>
      <c r="S1188" s="886" t="s">
        <v>706</v>
      </c>
      <c r="T1188" s="888">
        <f>Q1188</f>
        <v>0</v>
      </c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</row>
    <row r="1189" spans="1:46" ht="15" hidden="1" customHeight="1">
      <c r="A1189" s="901" t="s">
        <v>75</v>
      </c>
      <c r="B1189" s="885" t="s">
        <v>706</v>
      </c>
      <c r="C1189" s="886" t="s">
        <v>706</v>
      </c>
      <c r="D1189" s="886" t="s">
        <v>706</v>
      </c>
      <c r="E1189" s="891" t="s">
        <v>706</v>
      </c>
      <c r="F1189" s="892" t="s">
        <v>706</v>
      </c>
      <c r="G1189" s="892" t="s">
        <v>706</v>
      </c>
      <c r="H1189" s="893" t="s">
        <v>706</v>
      </c>
      <c r="I1189" s="889" t="s">
        <v>706</v>
      </c>
      <c r="J1189" s="886" t="s">
        <v>706</v>
      </c>
      <c r="K1189" s="909"/>
      <c r="L1189" s="886">
        <f>K1189</f>
        <v>0</v>
      </c>
      <c r="M1189" s="886" t="s">
        <v>706</v>
      </c>
      <c r="N1189" s="886" t="s">
        <v>706</v>
      </c>
      <c r="O1189" s="909"/>
      <c r="P1189" s="886">
        <f>O1189</f>
        <v>0</v>
      </c>
      <c r="Q1189" s="886" t="s">
        <v>706</v>
      </c>
      <c r="R1189" s="886" t="s">
        <v>706</v>
      </c>
      <c r="S1189" s="886">
        <f>K1189+O1189</f>
        <v>0</v>
      </c>
      <c r="T1189" s="888">
        <f>S1189</f>
        <v>0</v>
      </c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</row>
    <row r="1190" spans="1:46" ht="18" hidden="1" customHeight="1">
      <c r="A1190" s="902" t="s">
        <v>708</v>
      </c>
      <c r="B1190" s="903"/>
      <c r="C1190" s="886" t="e">
        <f>ROUND((Q1190-R1190)/H1190/12,0)</f>
        <v>#DIV/0!</v>
      </c>
      <c r="D1190" s="886" t="e">
        <f>ROUND(R1190/F1190/12,0)</f>
        <v>#DIV/0!</v>
      </c>
      <c r="E1190" s="891">
        <f>E1191+E1192</f>
        <v>0</v>
      </c>
      <c r="F1190" s="892">
        <f>F1191+F1192</f>
        <v>0</v>
      </c>
      <c r="G1190" s="892">
        <f>G1191+G1192</f>
        <v>0</v>
      </c>
      <c r="H1190" s="893">
        <f>IF(E1190+G1190=H1191+H1192,E1190+G1190, "CHYBA")</f>
        <v>0</v>
      </c>
      <c r="I1190" s="889">
        <f>I1191+I1192</f>
        <v>0</v>
      </c>
      <c r="J1190" s="886">
        <f t="shared" ref="J1190" si="383">J1191+J1192</f>
        <v>0</v>
      </c>
      <c r="K1190" s="886">
        <f>K1193</f>
        <v>0</v>
      </c>
      <c r="L1190" s="886">
        <f>IF(I1190+K1190=L1191+L1192+L1193,I1190+K1190,"CHYBA")</f>
        <v>0</v>
      </c>
      <c r="M1190" s="886">
        <f>M1191+M1192</f>
        <v>0</v>
      </c>
      <c r="N1190" s="886">
        <f>N1191+N1192</f>
        <v>0</v>
      </c>
      <c r="O1190" s="886">
        <f>O1193</f>
        <v>0</v>
      </c>
      <c r="P1190" s="886">
        <f>IF(M1190+O1190=P1191+P1192+P1193,M1190+O1190,"CHYBA")</f>
        <v>0</v>
      </c>
      <c r="Q1190" s="886">
        <f>Q1191+Q1192</f>
        <v>0</v>
      </c>
      <c r="R1190" s="886">
        <f>R1191+R1192</f>
        <v>0</v>
      </c>
      <c r="S1190" s="886">
        <f>S1193</f>
        <v>0</v>
      </c>
      <c r="T1190" s="888">
        <f>IF(Q1190+S1190=T1191+T1192+T1193,Q1190+S1190,"CHYBA")</f>
        <v>0</v>
      </c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</row>
    <row r="1191" spans="1:46" ht="15" hidden="1" customHeight="1">
      <c r="A1191" s="901" t="s">
        <v>73</v>
      </c>
      <c r="B1191" s="885" t="s">
        <v>706</v>
      </c>
      <c r="C1191" s="886" t="e">
        <f>ROUND((Q1191-R1191)/H1191/12,0)</f>
        <v>#DIV/0!</v>
      </c>
      <c r="D1191" s="886" t="e">
        <f>ROUND(R1191/F1191/12,0)</f>
        <v>#DIV/0!</v>
      </c>
      <c r="E1191" s="906"/>
      <c r="F1191" s="907"/>
      <c r="G1191" s="907"/>
      <c r="H1191" s="888">
        <f>E1191+G1191</f>
        <v>0</v>
      </c>
      <c r="I1191" s="908"/>
      <c r="J1191" s="909"/>
      <c r="K1191" s="886" t="s">
        <v>706</v>
      </c>
      <c r="L1191" s="886">
        <f>I1191</f>
        <v>0</v>
      </c>
      <c r="M1191" s="909"/>
      <c r="N1191" s="909"/>
      <c r="O1191" s="886" t="s">
        <v>706</v>
      </c>
      <c r="P1191" s="886">
        <f>M1191</f>
        <v>0</v>
      </c>
      <c r="Q1191" s="886">
        <f>I1191+M1191</f>
        <v>0</v>
      </c>
      <c r="R1191" s="886">
        <f>J1191+N1191</f>
        <v>0</v>
      </c>
      <c r="S1191" s="886" t="s">
        <v>706</v>
      </c>
      <c r="T1191" s="888">
        <f>Q1191</f>
        <v>0</v>
      </c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</row>
    <row r="1192" spans="1:46" ht="15" hidden="1" customHeight="1">
      <c r="A1192" s="901" t="s">
        <v>74</v>
      </c>
      <c r="B1192" s="885" t="s">
        <v>706</v>
      </c>
      <c r="C1192" s="886" t="e">
        <f>ROUND((Q1192-R1192)/H1192/12,0)</f>
        <v>#DIV/0!</v>
      </c>
      <c r="D1192" s="886" t="e">
        <f>ROUND(R1192/F1192/12,0)</f>
        <v>#DIV/0!</v>
      </c>
      <c r="E1192" s="906"/>
      <c r="F1192" s="907"/>
      <c r="G1192" s="907"/>
      <c r="H1192" s="888">
        <f>E1192+G1192</f>
        <v>0</v>
      </c>
      <c r="I1192" s="908"/>
      <c r="J1192" s="909"/>
      <c r="K1192" s="886" t="s">
        <v>706</v>
      </c>
      <c r="L1192" s="886">
        <f>I1192</f>
        <v>0</v>
      </c>
      <c r="M1192" s="909"/>
      <c r="N1192" s="909"/>
      <c r="O1192" s="886" t="s">
        <v>706</v>
      </c>
      <c r="P1192" s="886">
        <f>M1192</f>
        <v>0</v>
      </c>
      <c r="Q1192" s="886">
        <f>I1192+M1192</f>
        <v>0</v>
      </c>
      <c r="R1192" s="886">
        <f>J1192+N1192</f>
        <v>0</v>
      </c>
      <c r="S1192" s="886" t="s">
        <v>706</v>
      </c>
      <c r="T1192" s="888">
        <f>Q1192</f>
        <v>0</v>
      </c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</row>
    <row r="1193" spans="1:46" ht="15" hidden="1" customHeight="1">
      <c r="A1193" s="901" t="s">
        <v>75</v>
      </c>
      <c r="B1193" s="885" t="s">
        <v>706</v>
      </c>
      <c r="C1193" s="886" t="s">
        <v>706</v>
      </c>
      <c r="D1193" s="886" t="s">
        <v>706</v>
      </c>
      <c r="E1193" s="891" t="s">
        <v>706</v>
      </c>
      <c r="F1193" s="892" t="s">
        <v>706</v>
      </c>
      <c r="G1193" s="892" t="s">
        <v>706</v>
      </c>
      <c r="H1193" s="893" t="s">
        <v>706</v>
      </c>
      <c r="I1193" s="889" t="s">
        <v>706</v>
      </c>
      <c r="J1193" s="886" t="s">
        <v>706</v>
      </c>
      <c r="K1193" s="909"/>
      <c r="L1193" s="886">
        <f>K1193</f>
        <v>0</v>
      </c>
      <c r="M1193" s="886" t="s">
        <v>706</v>
      </c>
      <c r="N1193" s="886" t="s">
        <v>706</v>
      </c>
      <c r="O1193" s="909"/>
      <c r="P1193" s="886">
        <f>O1193</f>
        <v>0</v>
      </c>
      <c r="Q1193" s="886" t="s">
        <v>706</v>
      </c>
      <c r="R1193" s="886" t="s">
        <v>706</v>
      </c>
      <c r="S1193" s="886">
        <f>K1193+O1193</f>
        <v>0</v>
      </c>
      <c r="T1193" s="888">
        <f>S1193</f>
        <v>0</v>
      </c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</row>
    <row r="1194" spans="1:46" ht="18" hidden="1" customHeight="1">
      <c r="A1194" s="902" t="s">
        <v>708</v>
      </c>
      <c r="B1194" s="903"/>
      <c r="C1194" s="886" t="e">
        <f>ROUND((Q1194-R1194)/H1194/12,0)</f>
        <v>#DIV/0!</v>
      </c>
      <c r="D1194" s="886" t="e">
        <f>ROUND(R1194/F1194/12,0)</f>
        <v>#DIV/0!</v>
      </c>
      <c r="E1194" s="891">
        <f>E1195+E1196</f>
        <v>0</v>
      </c>
      <c r="F1194" s="892">
        <f>F1195+F1196</f>
        <v>0</v>
      </c>
      <c r="G1194" s="892">
        <f>G1195+G1196</f>
        <v>0</v>
      </c>
      <c r="H1194" s="893">
        <f>IF(E1194+G1194=H1195+H1196,E1194+G1194, "CHYBA")</f>
        <v>0</v>
      </c>
      <c r="I1194" s="889">
        <f>I1195+I1196</f>
        <v>0</v>
      </c>
      <c r="J1194" s="886">
        <f t="shared" ref="J1194" si="384">J1195+J1196</f>
        <v>0</v>
      </c>
      <c r="K1194" s="886">
        <f>K1197</f>
        <v>0</v>
      </c>
      <c r="L1194" s="886">
        <f>IF(I1194+K1194=L1195+L1196+L1197,I1194+K1194,"CHYBA")</f>
        <v>0</v>
      </c>
      <c r="M1194" s="886">
        <f>M1195+M1196</f>
        <v>0</v>
      </c>
      <c r="N1194" s="886">
        <f>N1195+N1196</f>
        <v>0</v>
      </c>
      <c r="O1194" s="886">
        <f>O1197</f>
        <v>0</v>
      </c>
      <c r="P1194" s="886">
        <f>IF(M1194+O1194=P1195+P1196+P1197,M1194+O1194,"CHYBA")</f>
        <v>0</v>
      </c>
      <c r="Q1194" s="886">
        <f>Q1195+Q1196</f>
        <v>0</v>
      </c>
      <c r="R1194" s="886">
        <f>R1195+R1196</f>
        <v>0</v>
      </c>
      <c r="S1194" s="886">
        <f>S1197</f>
        <v>0</v>
      </c>
      <c r="T1194" s="888">
        <f>IF(Q1194+S1194=T1195+T1196+T1197,Q1194+S1194,"CHYBA")</f>
        <v>0</v>
      </c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</row>
    <row r="1195" spans="1:46" ht="15" hidden="1" customHeight="1">
      <c r="A1195" s="901" t="s">
        <v>73</v>
      </c>
      <c r="B1195" s="885" t="s">
        <v>706</v>
      </c>
      <c r="C1195" s="886" t="e">
        <f>ROUND((Q1195-R1195)/H1195/12,0)</f>
        <v>#DIV/0!</v>
      </c>
      <c r="D1195" s="886" t="e">
        <f>ROUND(R1195/F1195/12,0)</f>
        <v>#DIV/0!</v>
      </c>
      <c r="E1195" s="906"/>
      <c r="F1195" s="907"/>
      <c r="G1195" s="907"/>
      <c r="H1195" s="888">
        <f>E1195+G1195</f>
        <v>0</v>
      </c>
      <c r="I1195" s="908"/>
      <c r="J1195" s="909"/>
      <c r="K1195" s="886" t="s">
        <v>706</v>
      </c>
      <c r="L1195" s="886">
        <f>I1195</f>
        <v>0</v>
      </c>
      <c r="M1195" s="909"/>
      <c r="N1195" s="909"/>
      <c r="O1195" s="886" t="s">
        <v>706</v>
      </c>
      <c r="P1195" s="886">
        <f>M1195</f>
        <v>0</v>
      </c>
      <c r="Q1195" s="886">
        <f>I1195+M1195</f>
        <v>0</v>
      </c>
      <c r="R1195" s="886">
        <f>J1195+N1195</f>
        <v>0</v>
      </c>
      <c r="S1195" s="886" t="s">
        <v>706</v>
      </c>
      <c r="T1195" s="888">
        <f>Q1195</f>
        <v>0</v>
      </c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</row>
    <row r="1196" spans="1:46" ht="15" hidden="1" customHeight="1">
      <c r="A1196" s="901" t="s">
        <v>74</v>
      </c>
      <c r="B1196" s="885" t="s">
        <v>706</v>
      </c>
      <c r="C1196" s="886" t="e">
        <f>ROUND((Q1196-R1196)/H1196/12,0)</f>
        <v>#DIV/0!</v>
      </c>
      <c r="D1196" s="886" t="e">
        <f>ROUND(R1196/F1196/12,0)</f>
        <v>#DIV/0!</v>
      </c>
      <c r="E1196" s="906"/>
      <c r="F1196" s="907"/>
      <c r="G1196" s="907"/>
      <c r="H1196" s="888">
        <f>E1196+G1196</f>
        <v>0</v>
      </c>
      <c r="I1196" s="908"/>
      <c r="J1196" s="909"/>
      <c r="K1196" s="886" t="s">
        <v>706</v>
      </c>
      <c r="L1196" s="886">
        <f>I1196</f>
        <v>0</v>
      </c>
      <c r="M1196" s="909"/>
      <c r="N1196" s="909"/>
      <c r="O1196" s="886" t="s">
        <v>706</v>
      </c>
      <c r="P1196" s="886">
        <f>M1196</f>
        <v>0</v>
      </c>
      <c r="Q1196" s="886">
        <f>I1196+M1196</f>
        <v>0</v>
      </c>
      <c r="R1196" s="886">
        <f>J1196+N1196</f>
        <v>0</v>
      </c>
      <c r="S1196" s="886" t="s">
        <v>706</v>
      </c>
      <c r="T1196" s="888">
        <f>Q1196</f>
        <v>0</v>
      </c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</row>
    <row r="1197" spans="1:46" ht="15.75" hidden="1" customHeight="1" thickBot="1">
      <c r="A1197" s="918" t="s">
        <v>75</v>
      </c>
      <c r="B1197" s="919" t="s">
        <v>706</v>
      </c>
      <c r="C1197" s="920" t="s">
        <v>706</v>
      </c>
      <c r="D1197" s="920" t="s">
        <v>706</v>
      </c>
      <c r="E1197" s="921" t="s">
        <v>706</v>
      </c>
      <c r="F1197" s="922" t="s">
        <v>706</v>
      </c>
      <c r="G1197" s="922" t="s">
        <v>706</v>
      </c>
      <c r="H1197" s="923" t="s">
        <v>706</v>
      </c>
      <c r="I1197" s="924" t="s">
        <v>706</v>
      </c>
      <c r="J1197" s="920" t="s">
        <v>706</v>
      </c>
      <c r="K1197" s="925"/>
      <c r="L1197" s="920">
        <f>K1197</f>
        <v>0</v>
      </c>
      <c r="M1197" s="920" t="s">
        <v>706</v>
      </c>
      <c r="N1197" s="920" t="s">
        <v>706</v>
      </c>
      <c r="O1197" s="925"/>
      <c r="P1197" s="920">
        <f>O1197</f>
        <v>0</v>
      </c>
      <c r="Q1197" s="920" t="s">
        <v>706</v>
      </c>
      <c r="R1197" s="920" t="s">
        <v>706</v>
      </c>
      <c r="S1197" s="920">
        <f>K1197+O1197</f>
        <v>0</v>
      </c>
      <c r="T1197" s="926">
        <f>S1197</f>
        <v>0</v>
      </c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</row>
    <row r="1198" spans="1:46" ht="15.75" hidden="1" customHeight="1">
      <c r="A1198" s="895" t="s">
        <v>709</v>
      </c>
      <c r="B1198" s="896" t="s">
        <v>706</v>
      </c>
      <c r="C1198" s="897" t="e">
        <f>ROUND((Q1198-R1198)/H1198/12,0)</f>
        <v>#DIV/0!</v>
      </c>
      <c r="D1198" s="897" t="e">
        <f>ROUND(R1198/F1198/12,0)</f>
        <v>#DIV/0!</v>
      </c>
      <c r="E1198" s="898">
        <f>E1199+E1200</f>
        <v>0</v>
      </c>
      <c r="F1198" s="897">
        <f>F1199+F1200</f>
        <v>0</v>
      </c>
      <c r="G1198" s="897">
        <f>G1199+G1200</f>
        <v>0</v>
      </c>
      <c r="H1198" s="899">
        <f>IF(E1198+G1198=H1199+H1200,E1198+G1198, "CHYBA")</f>
        <v>0</v>
      </c>
      <c r="I1198" s="900">
        <f>I1199+I1200</f>
        <v>0</v>
      </c>
      <c r="J1198" s="897">
        <f t="shared" ref="J1198" si="385">J1199+J1200</f>
        <v>0</v>
      </c>
      <c r="K1198" s="897">
        <f>K1201</f>
        <v>0</v>
      </c>
      <c r="L1198" s="897">
        <f>IF(I1198+K1198=L1199+L1200+L1201,I1198+K1198,"CHYBA")</f>
        <v>0</v>
      </c>
      <c r="M1198" s="897">
        <f>M1199+M1200</f>
        <v>0</v>
      </c>
      <c r="N1198" s="897">
        <f>N1199+N1200</f>
        <v>0</v>
      </c>
      <c r="O1198" s="897">
        <f>O1201</f>
        <v>0</v>
      </c>
      <c r="P1198" s="897">
        <f>IF(M1198+O1198=P1199+P1200+P1201,M1198+O1198,"CHYBA")</f>
        <v>0</v>
      </c>
      <c r="Q1198" s="897">
        <f>Q1199+Q1200</f>
        <v>0</v>
      </c>
      <c r="R1198" s="897">
        <f>R1199+R1200</f>
        <v>0</v>
      </c>
      <c r="S1198" s="897">
        <f>S1201</f>
        <v>0</v>
      </c>
      <c r="T1198" s="899">
        <f>IF(Q1198+S1198=T1199+T1200+T1201,Q1198+S1198,"CHYBA")</f>
        <v>0</v>
      </c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</row>
    <row r="1199" spans="1:46" ht="15" hidden="1" customHeight="1">
      <c r="A1199" s="901" t="s">
        <v>73</v>
      </c>
      <c r="B1199" s="885" t="s">
        <v>706</v>
      </c>
      <c r="C1199" s="886" t="e">
        <f>ROUND((Q1199-R1199)/H1199/12,0)</f>
        <v>#DIV/0!</v>
      </c>
      <c r="D1199" s="886" t="e">
        <f>ROUND(R1199/F1199/12,0)</f>
        <v>#DIV/0!</v>
      </c>
      <c r="E1199" s="887">
        <f>E1203+E1207+E1211+E1215+E1219+E1223+E1227</f>
        <v>0</v>
      </c>
      <c r="F1199" s="886">
        <f>F1203+F1207+F1211+F1215+F1219+F1223+F1227</f>
        <v>0</v>
      </c>
      <c r="G1199" s="886">
        <f>G1203+G1207+G1211+G1215+G1219+G1223+G1227</f>
        <v>0</v>
      </c>
      <c r="H1199" s="888">
        <f>E1199+G1199</f>
        <v>0</v>
      </c>
      <c r="I1199" s="889">
        <f>I1203+I1207+I1211+I1215+I1219+I1223+I1227</f>
        <v>0</v>
      </c>
      <c r="J1199" s="886">
        <f t="shared" ref="J1199:J1200" si="386">J1203+J1207+J1211+J1215+J1219+J1223+J1227</f>
        <v>0</v>
      </c>
      <c r="K1199" s="886" t="s">
        <v>706</v>
      </c>
      <c r="L1199" s="886">
        <f>I1199</f>
        <v>0</v>
      </c>
      <c r="M1199" s="886">
        <f>M1203+M1207+M1211+M1215+M1219+M1223+M1227</f>
        <v>0</v>
      </c>
      <c r="N1199" s="886">
        <f t="shared" ref="N1199:N1200" si="387">N1203+N1207+N1211+N1215+N1219+N1223+N1227</f>
        <v>0</v>
      </c>
      <c r="O1199" s="886" t="s">
        <v>706</v>
      </c>
      <c r="P1199" s="886">
        <f>M1199</f>
        <v>0</v>
      </c>
      <c r="Q1199" s="886">
        <f>I1199+M1199</f>
        <v>0</v>
      </c>
      <c r="R1199" s="886">
        <f>J1199+N1199</f>
        <v>0</v>
      </c>
      <c r="S1199" s="886" t="s">
        <v>706</v>
      </c>
      <c r="T1199" s="888">
        <f>Q1199</f>
        <v>0</v>
      </c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</row>
    <row r="1200" spans="1:46" ht="15" hidden="1" customHeight="1">
      <c r="A1200" s="901" t="s">
        <v>74</v>
      </c>
      <c r="B1200" s="885" t="s">
        <v>706</v>
      </c>
      <c r="C1200" s="886" t="e">
        <f>ROUND((Q1200-R1200)/H1200/12,0)</f>
        <v>#DIV/0!</v>
      </c>
      <c r="D1200" s="886" t="e">
        <f>ROUND(R1200/F1200/12,0)</f>
        <v>#DIV/0!</v>
      </c>
      <c r="E1200" s="887">
        <f>E1204+E1208+E1212+E1216+E1220+E1224+E1228</f>
        <v>0</v>
      </c>
      <c r="F1200" s="886">
        <f t="shared" ref="F1200:G1200" si="388">F1204+F1208+F1212+F1216+F1220+F1224+F1228</f>
        <v>0</v>
      </c>
      <c r="G1200" s="886">
        <f t="shared" si="388"/>
        <v>0</v>
      </c>
      <c r="H1200" s="888">
        <f>E1200+G1200</f>
        <v>0</v>
      </c>
      <c r="I1200" s="889">
        <f>I1204+I1208+I1212+I1216+I1220+I1224+I1228</f>
        <v>0</v>
      </c>
      <c r="J1200" s="886">
        <f t="shared" si="386"/>
        <v>0</v>
      </c>
      <c r="K1200" s="886" t="s">
        <v>706</v>
      </c>
      <c r="L1200" s="886">
        <f>I1200</f>
        <v>0</v>
      </c>
      <c r="M1200" s="886">
        <f>M1204+M1208+M1212+M1216+M1220+M1224+M1228</f>
        <v>0</v>
      </c>
      <c r="N1200" s="886">
        <f t="shared" si="387"/>
        <v>0</v>
      </c>
      <c r="O1200" s="886" t="s">
        <v>706</v>
      </c>
      <c r="P1200" s="886">
        <f>M1200</f>
        <v>0</v>
      </c>
      <c r="Q1200" s="886">
        <f>I1200+M1200</f>
        <v>0</v>
      </c>
      <c r="R1200" s="886">
        <f>J1200+N1200</f>
        <v>0</v>
      </c>
      <c r="S1200" s="886" t="s">
        <v>706</v>
      </c>
      <c r="T1200" s="888">
        <f>Q1200</f>
        <v>0</v>
      </c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</row>
    <row r="1201" spans="1:46" ht="15" hidden="1" customHeight="1">
      <c r="A1201" s="901" t="s">
        <v>75</v>
      </c>
      <c r="B1201" s="885" t="s">
        <v>706</v>
      </c>
      <c r="C1201" s="886" t="s">
        <v>706</v>
      </c>
      <c r="D1201" s="886" t="s">
        <v>706</v>
      </c>
      <c r="E1201" s="891" t="s">
        <v>706</v>
      </c>
      <c r="F1201" s="892" t="s">
        <v>706</v>
      </c>
      <c r="G1201" s="892" t="s">
        <v>706</v>
      </c>
      <c r="H1201" s="893" t="s">
        <v>706</v>
      </c>
      <c r="I1201" s="889" t="s">
        <v>706</v>
      </c>
      <c r="J1201" s="886" t="s">
        <v>706</v>
      </c>
      <c r="K1201" s="886">
        <f>K1205+K1209+K1213+K1217+K1221+K1225+K1229</f>
        <v>0</v>
      </c>
      <c r="L1201" s="886">
        <f>K1201</f>
        <v>0</v>
      </c>
      <c r="M1201" s="886" t="s">
        <v>706</v>
      </c>
      <c r="N1201" s="886" t="s">
        <v>706</v>
      </c>
      <c r="O1201" s="886">
        <f>O1205+O1209+O1213+O1217+O1221+O1225+O1229</f>
        <v>0</v>
      </c>
      <c r="P1201" s="886">
        <f>O1201</f>
        <v>0</v>
      </c>
      <c r="Q1201" s="886" t="s">
        <v>706</v>
      </c>
      <c r="R1201" s="886" t="s">
        <v>706</v>
      </c>
      <c r="S1201" s="886">
        <f>K1201+O1201</f>
        <v>0</v>
      </c>
      <c r="T1201" s="888">
        <f>S1201</f>
        <v>0</v>
      </c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</row>
    <row r="1202" spans="1:46" ht="18" hidden="1" customHeight="1">
      <c r="A1202" s="902" t="s">
        <v>708</v>
      </c>
      <c r="B1202" s="903"/>
      <c r="C1202" s="886" t="e">
        <f>ROUND((Q1202-R1202)/H1202/12,0)</f>
        <v>#DIV/0!</v>
      </c>
      <c r="D1202" s="886" t="e">
        <f>ROUND(R1202/F1202/12,0)</f>
        <v>#DIV/0!</v>
      </c>
      <c r="E1202" s="891">
        <f>E1203+E1204</f>
        <v>0</v>
      </c>
      <c r="F1202" s="892">
        <f>F1203+F1204</f>
        <v>0</v>
      </c>
      <c r="G1202" s="892">
        <f>G1203+G1204</f>
        <v>0</v>
      </c>
      <c r="H1202" s="893">
        <f>IF(E1202+G1202=H1203+H1204,E1202+G1202, "CHYBA")</f>
        <v>0</v>
      </c>
      <c r="I1202" s="904">
        <f>I1203+I1204</f>
        <v>0</v>
      </c>
      <c r="J1202" s="905">
        <f>J1203+J1204</f>
        <v>0</v>
      </c>
      <c r="K1202" s="905">
        <f>K1205</f>
        <v>0</v>
      </c>
      <c r="L1202" s="905">
        <f>IF(I1202+K1202=L1203+L1204+L1205,I1202+K1202,"CHYBA")</f>
        <v>0</v>
      </c>
      <c r="M1202" s="886">
        <f>M1203+M1204</f>
        <v>0</v>
      </c>
      <c r="N1202" s="886">
        <f>N1203+N1204</f>
        <v>0</v>
      </c>
      <c r="O1202" s="886">
        <f>O1205</f>
        <v>0</v>
      </c>
      <c r="P1202" s="886">
        <f>IF(M1202+O1202=P1203+P1204+P1205,M1202+O1202,"CHYBA")</f>
        <v>0</v>
      </c>
      <c r="Q1202" s="886">
        <f>Q1203+Q1204</f>
        <v>0</v>
      </c>
      <c r="R1202" s="886">
        <f>R1203+R1204</f>
        <v>0</v>
      </c>
      <c r="S1202" s="886">
        <f>S1205</f>
        <v>0</v>
      </c>
      <c r="T1202" s="888">
        <f>IF(Q1202+S1202=T1203+T1204+T1205,Q1202+S1202,"CHYBA")</f>
        <v>0</v>
      </c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</row>
    <row r="1203" spans="1:46" ht="15" hidden="1" customHeight="1">
      <c r="A1203" s="901" t="s">
        <v>73</v>
      </c>
      <c r="B1203" s="885" t="s">
        <v>706</v>
      </c>
      <c r="C1203" s="886" t="e">
        <f>ROUND((Q1203-R1203)/H1203/12,0)</f>
        <v>#DIV/0!</v>
      </c>
      <c r="D1203" s="886" t="e">
        <f>ROUND(R1203/F1203/12,0)</f>
        <v>#DIV/0!</v>
      </c>
      <c r="E1203" s="906"/>
      <c r="F1203" s="907"/>
      <c r="G1203" s="907"/>
      <c r="H1203" s="888">
        <f>E1203+G1203</f>
        <v>0</v>
      </c>
      <c r="I1203" s="908"/>
      <c r="J1203" s="909"/>
      <c r="K1203" s="905" t="s">
        <v>706</v>
      </c>
      <c r="L1203" s="905">
        <f>I1203</f>
        <v>0</v>
      </c>
      <c r="M1203" s="909"/>
      <c r="N1203" s="909"/>
      <c r="O1203" s="886" t="s">
        <v>706</v>
      </c>
      <c r="P1203" s="886">
        <f>M1203</f>
        <v>0</v>
      </c>
      <c r="Q1203" s="886">
        <f>I1203+M1203</f>
        <v>0</v>
      </c>
      <c r="R1203" s="886">
        <f>J1203+N1203</f>
        <v>0</v>
      </c>
      <c r="S1203" s="886" t="s">
        <v>706</v>
      </c>
      <c r="T1203" s="888">
        <f>Q1203</f>
        <v>0</v>
      </c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</row>
    <row r="1204" spans="1:46" ht="15" hidden="1" customHeight="1">
      <c r="A1204" s="901" t="s">
        <v>74</v>
      </c>
      <c r="B1204" s="885" t="s">
        <v>706</v>
      </c>
      <c r="C1204" s="886" t="e">
        <f>ROUND((Q1204-R1204)/H1204/12,0)</f>
        <v>#DIV/0!</v>
      </c>
      <c r="D1204" s="886" t="e">
        <f>ROUND(R1204/F1204/12,0)</f>
        <v>#DIV/0!</v>
      </c>
      <c r="E1204" s="906"/>
      <c r="F1204" s="907"/>
      <c r="G1204" s="907"/>
      <c r="H1204" s="888">
        <f>E1204+G1204</f>
        <v>0</v>
      </c>
      <c r="I1204" s="908"/>
      <c r="J1204" s="909"/>
      <c r="K1204" s="905" t="s">
        <v>706</v>
      </c>
      <c r="L1204" s="905">
        <f>I1204</f>
        <v>0</v>
      </c>
      <c r="M1204" s="909"/>
      <c r="N1204" s="909"/>
      <c r="O1204" s="886" t="s">
        <v>706</v>
      </c>
      <c r="P1204" s="886">
        <f>M1204</f>
        <v>0</v>
      </c>
      <c r="Q1204" s="886">
        <f>I1204+M1204</f>
        <v>0</v>
      </c>
      <c r="R1204" s="886">
        <f>J1204+N1204</f>
        <v>0</v>
      </c>
      <c r="S1204" s="886" t="s">
        <v>706</v>
      </c>
      <c r="T1204" s="888">
        <f>Q1204</f>
        <v>0</v>
      </c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</row>
    <row r="1205" spans="1:46" ht="15" hidden="1" customHeight="1">
      <c r="A1205" s="901" t="s">
        <v>75</v>
      </c>
      <c r="B1205" s="885" t="s">
        <v>706</v>
      </c>
      <c r="C1205" s="886" t="s">
        <v>706</v>
      </c>
      <c r="D1205" s="886" t="s">
        <v>706</v>
      </c>
      <c r="E1205" s="891" t="s">
        <v>706</v>
      </c>
      <c r="F1205" s="892" t="s">
        <v>706</v>
      </c>
      <c r="G1205" s="892" t="s">
        <v>706</v>
      </c>
      <c r="H1205" s="893" t="s">
        <v>706</v>
      </c>
      <c r="I1205" s="889" t="s">
        <v>706</v>
      </c>
      <c r="J1205" s="886" t="s">
        <v>706</v>
      </c>
      <c r="K1205" s="909"/>
      <c r="L1205" s="905">
        <f>K1205</f>
        <v>0</v>
      </c>
      <c r="M1205" s="886" t="s">
        <v>706</v>
      </c>
      <c r="N1205" s="886" t="s">
        <v>706</v>
      </c>
      <c r="O1205" s="909"/>
      <c r="P1205" s="886">
        <f>O1205</f>
        <v>0</v>
      </c>
      <c r="Q1205" s="886" t="s">
        <v>706</v>
      </c>
      <c r="R1205" s="886" t="s">
        <v>706</v>
      </c>
      <c r="S1205" s="886">
        <f>K1205+O1205</f>
        <v>0</v>
      </c>
      <c r="T1205" s="888">
        <f>S1205</f>
        <v>0</v>
      </c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</row>
    <row r="1206" spans="1:46" ht="18" hidden="1" customHeight="1">
      <c r="A1206" s="902" t="s">
        <v>708</v>
      </c>
      <c r="B1206" s="903"/>
      <c r="C1206" s="886" t="e">
        <f>ROUND((Q1206-R1206)/H1206/12,0)</f>
        <v>#DIV/0!</v>
      </c>
      <c r="D1206" s="886" t="e">
        <f>ROUND(R1206/F1206/12,0)</f>
        <v>#DIV/0!</v>
      </c>
      <c r="E1206" s="891">
        <f>E1207+E1208</f>
        <v>0</v>
      </c>
      <c r="F1206" s="892">
        <f>F1207+F1208</f>
        <v>0</v>
      </c>
      <c r="G1206" s="892">
        <f>G1207+G1208</f>
        <v>0</v>
      </c>
      <c r="H1206" s="893">
        <f>IF(E1206+G1206=H1207+H1208,E1206+G1206, "CHYBA")</f>
        <v>0</v>
      </c>
      <c r="I1206" s="889">
        <f>I1207+I1208</f>
        <v>0</v>
      </c>
      <c r="J1206" s="886">
        <f t="shared" ref="J1206" si="389">J1207+J1208</f>
        <v>0</v>
      </c>
      <c r="K1206" s="886">
        <f>K1209</f>
        <v>0</v>
      </c>
      <c r="L1206" s="886">
        <f>IF(I1206+K1206=L1207+L1208+L1209,I1206+K1206,"CHYBA")</f>
        <v>0</v>
      </c>
      <c r="M1206" s="886">
        <f>M1207+M1208</f>
        <v>0</v>
      </c>
      <c r="N1206" s="886">
        <f>N1207+N1208</f>
        <v>0</v>
      </c>
      <c r="O1206" s="886">
        <f>O1209</f>
        <v>0</v>
      </c>
      <c r="P1206" s="886">
        <f>IF(M1206+O1206=P1207+P1208+P1209,M1206+O1206,"CHYBA")</f>
        <v>0</v>
      </c>
      <c r="Q1206" s="886">
        <f>Q1207+Q1208</f>
        <v>0</v>
      </c>
      <c r="R1206" s="886">
        <f>R1207+R1208</f>
        <v>0</v>
      </c>
      <c r="S1206" s="886">
        <f>S1209</f>
        <v>0</v>
      </c>
      <c r="T1206" s="888">
        <f>IF(Q1206+S1206=T1207+T1208+T1209,Q1206+S1206,"CHYBA")</f>
        <v>0</v>
      </c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</row>
    <row r="1207" spans="1:46" ht="15" hidden="1" customHeight="1">
      <c r="A1207" s="901" t="s">
        <v>73</v>
      </c>
      <c r="B1207" s="885" t="s">
        <v>706</v>
      </c>
      <c r="C1207" s="886" t="e">
        <f>ROUND((Q1207-R1207)/H1207/12,0)</f>
        <v>#DIV/0!</v>
      </c>
      <c r="D1207" s="886" t="e">
        <f>ROUND(R1207/F1207/12,0)</f>
        <v>#DIV/0!</v>
      </c>
      <c r="E1207" s="906"/>
      <c r="F1207" s="907"/>
      <c r="G1207" s="907"/>
      <c r="H1207" s="888">
        <f>E1207+G1207</f>
        <v>0</v>
      </c>
      <c r="I1207" s="908"/>
      <c r="J1207" s="909"/>
      <c r="K1207" s="886" t="s">
        <v>706</v>
      </c>
      <c r="L1207" s="886">
        <f>I1207</f>
        <v>0</v>
      </c>
      <c r="M1207" s="909"/>
      <c r="N1207" s="909"/>
      <c r="O1207" s="886" t="s">
        <v>706</v>
      </c>
      <c r="P1207" s="886">
        <f>M1207</f>
        <v>0</v>
      </c>
      <c r="Q1207" s="886">
        <f>I1207+M1207</f>
        <v>0</v>
      </c>
      <c r="R1207" s="886">
        <f>J1207+N1207</f>
        <v>0</v>
      </c>
      <c r="S1207" s="886" t="s">
        <v>706</v>
      </c>
      <c r="T1207" s="888">
        <f>Q1207</f>
        <v>0</v>
      </c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</row>
    <row r="1208" spans="1:46" ht="15" hidden="1" customHeight="1">
      <c r="A1208" s="901" t="s">
        <v>74</v>
      </c>
      <c r="B1208" s="885" t="s">
        <v>706</v>
      </c>
      <c r="C1208" s="886" t="e">
        <f>ROUND((Q1208-R1208)/H1208/12,0)</f>
        <v>#DIV/0!</v>
      </c>
      <c r="D1208" s="886" t="e">
        <f>ROUND(R1208/F1208/12,0)</f>
        <v>#DIV/0!</v>
      </c>
      <c r="E1208" s="906"/>
      <c r="F1208" s="907"/>
      <c r="G1208" s="907"/>
      <c r="H1208" s="888">
        <f>E1208+G1208</f>
        <v>0</v>
      </c>
      <c r="I1208" s="908"/>
      <c r="J1208" s="909"/>
      <c r="K1208" s="886" t="s">
        <v>706</v>
      </c>
      <c r="L1208" s="886">
        <f>I1208</f>
        <v>0</v>
      </c>
      <c r="M1208" s="909"/>
      <c r="N1208" s="909"/>
      <c r="O1208" s="886" t="s">
        <v>706</v>
      </c>
      <c r="P1208" s="886">
        <f>M1208</f>
        <v>0</v>
      </c>
      <c r="Q1208" s="886">
        <f>I1208+M1208</f>
        <v>0</v>
      </c>
      <c r="R1208" s="886">
        <f>J1208+N1208</f>
        <v>0</v>
      </c>
      <c r="S1208" s="886" t="s">
        <v>706</v>
      </c>
      <c r="T1208" s="888">
        <f>Q1208</f>
        <v>0</v>
      </c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</row>
    <row r="1209" spans="1:46" ht="15" hidden="1" customHeight="1">
      <c r="A1209" s="901" t="s">
        <v>75</v>
      </c>
      <c r="B1209" s="885" t="s">
        <v>706</v>
      </c>
      <c r="C1209" s="886" t="s">
        <v>706</v>
      </c>
      <c r="D1209" s="886" t="s">
        <v>706</v>
      </c>
      <c r="E1209" s="891" t="s">
        <v>706</v>
      </c>
      <c r="F1209" s="892" t="s">
        <v>706</v>
      </c>
      <c r="G1209" s="892" t="s">
        <v>706</v>
      </c>
      <c r="H1209" s="893" t="s">
        <v>706</v>
      </c>
      <c r="I1209" s="889" t="s">
        <v>706</v>
      </c>
      <c r="J1209" s="886" t="s">
        <v>706</v>
      </c>
      <c r="K1209" s="909"/>
      <c r="L1209" s="886">
        <f>K1209</f>
        <v>0</v>
      </c>
      <c r="M1209" s="886" t="s">
        <v>706</v>
      </c>
      <c r="N1209" s="886" t="s">
        <v>706</v>
      </c>
      <c r="O1209" s="909"/>
      <c r="P1209" s="886">
        <f>O1209</f>
        <v>0</v>
      </c>
      <c r="Q1209" s="886" t="s">
        <v>706</v>
      </c>
      <c r="R1209" s="886" t="s">
        <v>706</v>
      </c>
      <c r="S1209" s="886">
        <f>K1209+O1209</f>
        <v>0</v>
      </c>
      <c r="T1209" s="888">
        <f>S1209</f>
        <v>0</v>
      </c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</row>
    <row r="1210" spans="1:46" ht="18" hidden="1" customHeight="1">
      <c r="A1210" s="902" t="s">
        <v>708</v>
      </c>
      <c r="B1210" s="903"/>
      <c r="C1210" s="886" t="e">
        <f>ROUND((Q1210-R1210)/H1210/12,0)</f>
        <v>#DIV/0!</v>
      </c>
      <c r="D1210" s="886" t="e">
        <f>ROUND(R1210/F1210/12,0)</f>
        <v>#DIV/0!</v>
      </c>
      <c r="E1210" s="891">
        <f>E1211+E1212</f>
        <v>0</v>
      </c>
      <c r="F1210" s="892">
        <f>F1211+F1212</f>
        <v>0</v>
      </c>
      <c r="G1210" s="892">
        <f>G1211+G1212</f>
        <v>0</v>
      </c>
      <c r="H1210" s="893">
        <f>IF(E1210+G1210=H1211+H1212,E1210+G1210, "CHYBA")</f>
        <v>0</v>
      </c>
      <c r="I1210" s="889">
        <f>I1211+I1212</f>
        <v>0</v>
      </c>
      <c r="J1210" s="886">
        <f t="shared" ref="J1210" si="390">J1211+J1212</f>
        <v>0</v>
      </c>
      <c r="K1210" s="886">
        <f>K1213</f>
        <v>0</v>
      </c>
      <c r="L1210" s="886">
        <f>IF(I1210+K1210=L1211+L1212+L1213,I1210+K1210,"CHYBA")</f>
        <v>0</v>
      </c>
      <c r="M1210" s="886">
        <f>M1211+M1212</f>
        <v>0</v>
      </c>
      <c r="N1210" s="886">
        <f>N1211+N1212</f>
        <v>0</v>
      </c>
      <c r="O1210" s="886">
        <f>O1213</f>
        <v>0</v>
      </c>
      <c r="P1210" s="886">
        <f>IF(M1210+O1210=P1211+P1212+P1213,M1210+O1210,"CHYBA")</f>
        <v>0</v>
      </c>
      <c r="Q1210" s="886">
        <f>Q1211+Q1212</f>
        <v>0</v>
      </c>
      <c r="R1210" s="886">
        <f>R1211+R1212</f>
        <v>0</v>
      </c>
      <c r="S1210" s="886">
        <f>S1213</f>
        <v>0</v>
      </c>
      <c r="T1210" s="888">
        <f>IF(Q1210+S1210=T1211+T1212+T1213,Q1210+S1210,"CHYBA")</f>
        <v>0</v>
      </c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</row>
    <row r="1211" spans="1:46" ht="15" hidden="1" customHeight="1">
      <c r="A1211" s="901" t="s">
        <v>73</v>
      </c>
      <c r="B1211" s="885" t="s">
        <v>706</v>
      </c>
      <c r="C1211" s="886" t="e">
        <f>ROUND((Q1211-R1211)/H1211/12,0)</f>
        <v>#DIV/0!</v>
      </c>
      <c r="D1211" s="886" t="e">
        <f>ROUND(R1211/F1211/12,0)</f>
        <v>#DIV/0!</v>
      </c>
      <c r="E1211" s="906"/>
      <c r="F1211" s="907"/>
      <c r="G1211" s="907"/>
      <c r="H1211" s="888">
        <f>E1211+G1211</f>
        <v>0</v>
      </c>
      <c r="I1211" s="908"/>
      <c r="J1211" s="909"/>
      <c r="K1211" s="886" t="s">
        <v>706</v>
      </c>
      <c r="L1211" s="886">
        <f>I1211</f>
        <v>0</v>
      </c>
      <c r="M1211" s="909"/>
      <c r="N1211" s="909"/>
      <c r="O1211" s="886" t="s">
        <v>706</v>
      </c>
      <c r="P1211" s="886">
        <f>M1211</f>
        <v>0</v>
      </c>
      <c r="Q1211" s="886">
        <f>I1211+M1211</f>
        <v>0</v>
      </c>
      <c r="R1211" s="886">
        <f>J1211+N1211</f>
        <v>0</v>
      </c>
      <c r="S1211" s="886" t="s">
        <v>706</v>
      </c>
      <c r="T1211" s="888">
        <f>Q1211</f>
        <v>0</v>
      </c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</row>
    <row r="1212" spans="1:46" ht="15" hidden="1" customHeight="1">
      <c r="A1212" s="901" t="s">
        <v>74</v>
      </c>
      <c r="B1212" s="885" t="s">
        <v>706</v>
      </c>
      <c r="C1212" s="886" t="e">
        <f>ROUND((Q1212-R1212)/H1212/12,0)</f>
        <v>#DIV/0!</v>
      </c>
      <c r="D1212" s="886" t="e">
        <f>ROUND(R1212/F1212/12,0)</f>
        <v>#DIV/0!</v>
      </c>
      <c r="E1212" s="906"/>
      <c r="F1212" s="907"/>
      <c r="G1212" s="907"/>
      <c r="H1212" s="888">
        <f>E1212+G1212</f>
        <v>0</v>
      </c>
      <c r="I1212" s="908"/>
      <c r="J1212" s="909"/>
      <c r="K1212" s="886" t="s">
        <v>706</v>
      </c>
      <c r="L1212" s="886">
        <f>I1212</f>
        <v>0</v>
      </c>
      <c r="M1212" s="909"/>
      <c r="N1212" s="909"/>
      <c r="O1212" s="886" t="s">
        <v>706</v>
      </c>
      <c r="P1212" s="886">
        <f>M1212</f>
        <v>0</v>
      </c>
      <c r="Q1212" s="886">
        <f>I1212+M1212</f>
        <v>0</v>
      </c>
      <c r="R1212" s="886">
        <f>J1212+N1212</f>
        <v>0</v>
      </c>
      <c r="S1212" s="886" t="s">
        <v>706</v>
      </c>
      <c r="T1212" s="888">
        <f>Q1212</f>
        <v>0</v>
      </c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</row>
    <row r="1213" spans="1:46" ht="15" hidden="1" customHeight="1">
      <c r="A1213" s="901" t="s">
        <v>75</v>
      </c>
      <c r="B1213" s="885" t="s">
        <v>706</v>
      </c>
      <c r="C1213" s="886" t="s">
        <v>706</v>
      </c>
      <c r="D1213" s="886" t="s">
        <v>706</v>
      </c>
      <c r="E1213" s="891" t="s">
        <v>706</v>
      </c>
      <c r="F1213" s="892" t="s">
        <v>706</v>
      </c>
      <c r="G1213" s="892" t="s">
        <v>706</v>
      </c>
      <c r="H1213" s="893" t="s">
        <v>706</v>
      </c>
      <c r="I1213" s="889" t="s">
        <v>706</v>
      </c>
      <c r="J1213" s="886" t="s">
        <v>706</v>
      </c>
      <c r="K1213" s="909"/>
      <c r="L1213" s="886">
        <f>K1213</f>
        <v>0</v>
      </c>
      <c r="M1213" s="886" t="s">
        <v>706</v>
      </c>
      <c r="N1213" s="886" t="s">
        <v>706</v>
      </c>
      <c r="O1213" s="909"/>
      <c r="P1213" s="886">
        <f>O1213</f>
        <v>0</v>
      </c>
      <c r="Q1213" s="886" t="s">
        <v>706</v>
      </c>
      <c r="R1213" s="886" t="s">
        <v>706</v>
      </c>
      <c r="S1213" s="886">
        <f>K1213+O1213</f>
        <v>0</v>
      </c>
      <c r="T1213" s="888">
        <f>S1213</f>
        <v>0</v>
      </c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</row>
    <row r="1214" spans="1:46" ht="18" hidden="1" customHeight="1">
      <c r="A1214" s="902" t="s">
        <v>708</v>
      </c>
      <c r="B1214" s="903"/>
      <c r="C1214" s="886" t="e">
        <f>ROUND((Q1214-R1214)/H1214/12,0)</f>
        <v>#DIV/0!</v>
      </c>
      <c r="D1214" s="886" t="e">
        <f>ROUND(R1214/F1214/12,0)</f>
        <v>#DIV/0!</v>
      </c>
      <c r="E1214" s="891">
        <f>E1215+E1216</f>
        <v>0</v>
      </c>
      <c r="F1214" s="892">
        <f>F1215+F1216</f>
        <v>0</v>
      </c>
      <c r="G1214" s="892">
        <f>G1215+G1216</f>
        <v>0</v>
      </c>
      <c r="H1214" s="893">
        <f>IF(E1214+G1214=H1215+H1216,E1214+G1214, "CHYBA")</f>
        <v>0</v>
      </c>
      <c r="I1214" s="889">
        <f>I1215+I1216</f>
        <v>0</v>
      </c>
      <c r="J1214" s="886">
        <f t="shared" ref="J1214" si="391">J1215+J1216</f>
        <v>0</v>
      </c>
      <c r="K1214" s="886">
        <f>K1217</f>
        <v>0</v>
      </c>
      <c r="L1214" s="886">
        <f>IF(I1214+K1214=L1215+L1216+L1217,I1214+K1214,"CHYBA")</f>
        <v>0</v>
      </c>
      <c r="M1214" s="886">
        <f>M1215+M1216</f>
        <v>0</v>
      </c>
      <c r="N1214" s="886">
        <f>N1215+N1216</f>
        <v>0</v>
      </c>
      <c r="O1214" s="886">
        <f>O1217</f>
        <v>0</v>
      </c>
      <c r="P1214" s="886">
        <f>IF(M1214+O1214=P1215+P1216+P1217,M1214+O1214,"CHYBA")</f>
        <v>0</v>
      </c>
      <c r="Q1214" s="886">
        <f>Q1215+Q1216</f>
        <v>0</v>
      </c>
      <c r="R1214" s="886">
        <f>R1215+R1216</f>
        <v>0</v>
      </c>
      <c r="S1214" s="886">
        <f>S1217</f>
        <v>0</v>
      </c>
      <c r="T1214" s="888">
        <f>IF(Q1214+S1214=T1215+T1216+T1217,Q1214+S1214,"CHYBA")</f>
        <v>0</v>
      </c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</row>
    <row r="1215" spans="1:46" ht="15" hidden="1" customHeight="1">
      <c r="A1215" s="901" t="s">
        <v>73</v>
      </c>
      <c r="B1215" s="885" t="s">
        <v>706</v>
      </c>
      <c r="C1215" s="886" t="e">
        <f>ROUND((Q1215-R1215)/H1215/12,0)</f>
        <v>#DIV/0!</v>
      </c>
      <c r="D1215" s="886" t="e">
        <f>ROUND(R1215/F1215/12,0)</f>
        <v>#DIV/0!</v>
      </c>
      <c r="E1215" s="906"/>
      <c r="F1215" s="907"/>
      <c r="G1215" s="907"/>
      <c r="H1215" s="888">
        <f>E1215+G1215</f>
        <v>0</v>
      </c>
      <c r="I1215" s="908"/>
      <c r="J1215" s="909"/>
      <c r="K1215" s="886" t="s">
        <v>706</v>
      </c>
      <c r="L1215" s="886">
        <f>I1215</f>
        <v>0</v>
      </c>
      <c r="M1215" s="909"/>
      <c r="N1215" s="909"/>
      <c r="O1215" s="886" t="s">
        <v>706</v>
      </c>
      <c r="P1215" s="886">
        <f>M1215</f>
        <v>0</v>
      </c>
      <c r="Q1215" s="886">
        <f>I1215+M1215</f>
        <v>0</v>
      </c>
      <c r="R1215" s="886">
        <f>J1215+N1215</f>
        <v>0</v>
      </c>
      <c r="S1215" s="886" t="s">
        <v>706</v>
      </c>
      <c r="T1215" s="888">
        <f>Q1215</f>
        <v>0</v>
      </c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</row>
    <row r="1216" spans="1:46" ht="15" hidden="1" customHeight="1">
      <c r="A1216" s="901" t="s">
        <v>74</v>
      </c>
      <c r="B1216" s="885" t="s">
        <v>706</v>
      </c>
      <c r="C1216" s="886" t="e">
        <f>ROUND((Q1216-R1216)/H1216/12,0)</f>
        <v>#DIV/0!</v>
      </c>
      <c r="D1216" s="886" t="e">
        <f>ROUND(R1216/F1216/12,0)</f>
        <v>#DIV/0!</v>
      </c>
      <c r="E1216" s="906"/>
      <c r="F1216" s="907"/>
      <c r="G1216" s="907"/>
      <c r="H1216" s="888">
        <f>E1216+G1216</f>
        <v>0</v>
      </c>
      <c r="I1216" s="908"/>
      <c r="J1216" s="909"/>
      <c r="K1216" s="886" t="s">
        <v>706</v>
      </c>
      <c r="L1216" s="886">
        <f>I1216</f>
        <v>0</v>
      </c>
      <c r="M1216" s="909"/>
      <c r="N1216" s="909"/>
      <c r="O1216" s="886" t="s">
        <v>706</v>
      </c>
      <c r="P1216" s="886">
        <f>M1216</f>
        <v>0</v>
      </c>
      <c r="Q1216" s="886">
        <f>I1216+M1216</f>
        <v>0</v>
      </c>
      <c r="R1216" s="886">
        <f>J1216+N1216</f>
        <v>0</v>
      </c>
      <c r="S1216" s="886" t="s">
        <v>706</v>
      </c>
      <c r="T1216" s="888">
        <f>Q1216</f>
        <v>0</v>
      </c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</row>
    <row r="1217" spans="1:46" ht="15" hidden="1" customHeight="1">
      <c r="A1217" s="901" t="s">
        <v>75</v>
      </c>
      <c r="B1217" s="885" t="s">
        <v>706</v>
      </c>
      <c r="C1217" s="886" t="s">
        <v>706</v>
      </c>
      <c r="D1217" s="886" t="s">
        <v>706</v>
      </c>
      <c r="E1217" s="891" t="s">
        <v>706</v>
      </c>
      <c r="F1217" s="892" t="s">
        <v>706</v>
      </c>
      <c r="G1217" s="892" t="s">
        <v>706</v>
      </c>
      <c r="H1217" s="893" t="s">
        <v>706</v>
      </c>
      <c r="I1217" s="889" t="s">
        <v>706</v>
      </c>
      <c r="J1217" s="886" t="s">
        <v>706</v>
      </c>
      <c r="K1217" s="909"/>
      <c r="L1217" s="886">
        <f>K1217</f>
        <v>0</v>
      </c>
      <c r="M1217" s="886" t="s">
        <v>706</v>
      </c>
      <c r="N1217" s="886" t="s">
        <v>706</v>
      </c>
      <c r="O1217" s="909"/>
      <c r="P1217" s="886">
        <f>O1217</f>
        <v>0</v>
      </c>
      <c r="Q1217" s="886" t="s">
        <v>706</v>
      </c>
      <c r="R1217" s="886" t="s">
        <v>706</v>
      </c>
      <c r="S1217" s="886">
        <f>K1217+O1217</f>
        <v>0</v>
      </c>
      <c r="T1217" s="888">
        <f>S1217</f>
        <v>0</v>
      </c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</row>
    <row r="1218" spans="1:46" ht="18" hidden="1" customHeight="1">
      <c r="A1218" s="902" t="s">
        <v>708</v>
      </c>
      <c r="B1218" s="903"/>
      <c r="C1218" s="886" t="e">
        <f>ROUND((Q1218-R1218)/H1218/12,0)</f>
        <v>#DIV/0!</v>
      </c>
      <c r="D1218" s="886" t="e">
        <f>ROUND(R1218/F1218/12,0)</f>
        <v>#DIV/0!</v>
      </c>
      <c r="E1218" s="891">
        <f>E1219+E1220</f>
        <v>0</v>
      </c>
      <c r="F1218" s="892">
        <f>F1219+F1220</f>
        <v>0</v>
      </c>
      <c r="G1218" s="892">
        <f>G1219+G1220</f>
        <v>0</v>
      </c>
      <c r="H1218" s="893">
        <f>IF(E1218+G1218=H1219+H1220,E1218+G1218, "CHYBA")</f>
        <v>0</v>
      </c>
      <c r="I1218" s="889">
        <f>I1219+I1220</f>
        <v>0</v>
      </c>
      <c r="J1218" s="886">
        <f t="shared" ref="J1218" si="392">J1219+J1220</f>
        <v>0</v>
      </c>
      <c r="K1218" s="886">
        <f>K1221</f>
        <v>0</v>
      </c>
      <c r="L1218" s="886">
        <f>IF(I1218+K1218=L1219+L1220+L1221,I1218+K1218,"CHYBA")</f>
        <v>0</v>
      </c>
      <c r="M1218" s="886">
        <f>M1219+M1220</f>
        <v>0</v>
      </c>
      <c r="N1218" s="886">
        <f>N1219+N1220</f>
        <v>0</v>
      </c>
      <c r="O1218" s="886">
        <f>O1221</f>
        <v>0</v>
      </c>
      <c r="P1218" s="886">
        <f>IF(M1218+O1218=P1219+P1220+P1221,M1218+O1218,"CHYBA")</f>
        <v>0</v>
      </c>
      <c r="Q1218" s="886">
        <f>Q1219+Q1220</f>
        <v>0</v>
      </c>
      <c r="R1218" s="886">
        <f>R1219+R1220</f>
        <v>0</v>
      </c>
      <c r="S1218" s="886">
        <f>S1221</f>
        <v>0</v>
      </c>
      <c r="T1218" s="888">
        <f>IF(Q1218+S1218=T1219+T1220+T1221,Q1218+S1218,"CHYBA")</f>
        <v>0</v>
      </c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</row>
    <row r="1219" spans="1:46" ht="15" hidden="1" customHeight="1">
      <c r="A1219" s="901" t="s">
        <v>73</v>
      </c>
      <c r="B1219" s="885" t="s">
        <v>706</v>
      </c>
      <c r="C1219" s="886" t="e">
        <f>ROUND((Q1219-R1219)/H1219/12,0)</f>
        <v>#DIV/0!</v>
      </c>
      <c r="D1219" s="886" t="e">
        <f>ROUND(R1219/F1219/12,0)</f>
        <v>#DIV/0!</v>
      </c>
      <c r="E1219" s="906"/>
      <c r="F1219" s="907"/>
      <c r="G1219" s="907"/>
      <c r="H1219" s="888">
        <f>E1219+G1219</f>
        <v>0</v>
      </c>
      <c r="I1219" s="908"/>
      <c r="J1219" s="909"/>
      <c r="K1219" s="886" t="s">
        <v>706</v>
      </c>
      <c r="L1219" s="886">
        <f>I1219</f>
        <v>0</v>
      </c>
      <c r="M1219" s="909"/>
      <c r="N1219" s="909"/>
      <c r="O1219" s="886" t="s">
        <v>706</v>
      </c>
      <c r="P1219" s="886">
        <f>M1219</f>
        <v>0</v>
      </c>
      <c r="Q1219" s="886">
        <f>I1219+M1219</f>
        <v>0</v>
      </c>
      <c r="R1219" s="886">
        <f>J1219+N1219</f>
        <v>0</v>
      </c>
      <c r="S1219" s="886" t="s">
        <v>706</v>
      </c>
      <c r="T1219" s="888">
        <f>Q1219</f>
        <v>0</v>
      </c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</row>
    <row r="1220" spans="1:46" ht="15" hidden="1" customHeight="1">
      <c r="A1220" s="901" t="s">
        <v>74</v>
      </c>
      <c r="B1220" s="885" t="s">
        <v>706</v>
      </c>
      <c r="C1220" s="886" t="e">
        <f>ROUND((Q1220-R1220)/H1220/12,0)</f>
        <v>#DIV/0!</v>
      </c>
      <c r="D1220" s="886" t="e">
        <f>ROUND(R1220/F1220/12,0)</f>
        <v>#DIV/0!</v>
      </c>
      <c r="E1220" s="906"/>
      <c r="F1220" s="907"/>
      <c r="G1220" s="907"/>
      <c r="H1220" s="888">
        <f>E1220+G1220</f>
        <v>0</v>
      </c>
      <c r="I1220" s="908"/>
      <c r="J1220" s="909"/>
      <c r="K1220" s="886" t="s">
        <v>706</v>
      </c>
      <c r="L1220" s="886">
        <f>I1220</f>
        <v>0</v>
      </c>
      <c r="M1220" s="909"/>
      <c r="N1220" s="909"/>
      <c r="O1220" s="886" t="s">
        <v>706</v>
      </c>
      <c r="P1220" s="886">
        <f>M1220</f>
        <v>0</v>
      </c>
      <c r="Q1220" s="886">
        <f>I1220+M1220</f>
        <v>0</v>
      </c>
      <c r="R1220" s="886">
        <f>J1220+N1220</f>
        <v>0</v>
      </c>
      <c r="S1220" s="886" t="s">
        <v>706</v>
      </c>
      <c r="T1220" s="888">
        <f>Q1220</f>
        <v>0</v>
      </c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</row>
    <row r="1221" spans="1:46" ht="15" hidden="1" customHeight="1">
      <c r="A1221" s="901" t="s">
        <v>75</v>
      </c>
      <c r="B1221" s="885" t="s">
        <v>706</v>
      </c>
      <c r="C1221" s="886" t="s">
        <v>706</v>
      </c>
      <c r="D1221" s="886" t="s">
        <v>706</v>
      </c>
      <c r="E1221" s="891" t="s">
        <v>706</v>
      </c>
      <c r="F1221" s="892" t="s">
        <v>706</v>
      </c>
      <c r="G1221" s="892" t="s">
        <v>706</v>
      </c>
      <c r="H1221" s="893" t="s">
        <v>706</v>
      </c>
      <c r="I1221" s="889" t="s">
        <v>706</v>
      </c>
      <c r="J1221" s="886" t="s">
        <v>706</v>
      </c>
      <c r="K1221" s="909"/>
      <c r="L1221" s="886">
        <f>K1221</f>
        <v>0</v>
      </c>
      <c r="M1221" s="886" t="s">
        <v>706</v>
      </c>
      <c r="N1221" s="886" t="s">
        <v>706</v>
      </c>
      <c r="O1221" s="909"/>
      <c r="P1221" s="886">
        <f>O1221</f>
        <v>0</v>
      </c>
      <c r="Q1221" s="886" t="s">
        <v>706</v>
      </c>
      <c r="R1221" s="886" t="s">
        <v>706</v>
      </c>
      <c r="S1221" s="886">
        <f>K1221+O1221</f>
        <v>0</v>
      </c>
      <c r="T1221" s="888">
        <f>S1221</f>
        <v>0</v>
      </c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</row>
    <row r="1222" spans="1:46" ht="18" hidden="1" customHeight="1">
      <c r="A1222" s="902" t="s">
        <v>708</v>
      </c>
      <c r="B1222" s="903"/>
      <c r="C1222" s="886" t="e">
        <f>ROUND((Q1222-R1222)/H1222/12,0)</f>
        <v>#DIV/0!</v>
      </c>
      <c r="D1222" s="886" t="e">
        <f>ROUND(R1222/F1222/12,0)</f>
        <v>#DIV/0!</v>
      </c>
      <c r="E1222" s="891">
        <f>E1223+E1224</f>
        <v>0</v>
      </c>
      <c r="F1222" s="892">
        <f>F1223+F1224</f>
        <v>0</v>
      </c>
      <c r="G1222" s="892">
        <f>G1223+G1224</f>
        <v>0</v>
      </c>
      <c r="H1222" s="893">
        <f>IF(E1222+G1222=H1223+H1224,E1222+G1222, "CHYBA")</f>
        <v>0</v>
      </c>
      <c r="I1222" s="889">
        <f>I1223+I1224</f>
        <v>0</v>
      </c>
      <c r="J1222" s="886">
        <f t="shared" ref="J1222" si="393">J1223+J1224</f>
        <v>0</v>
      </c>
      <c r="K1222" s="886">
        <f>K1225</f>
        <v>0</v>
      </c>
      <c r="L1222" s="886">
        <f>IF(I1222+K1222=L1223+L1224+L1225,I1222+K1222,"CHYBA")</f>
        <v>0</v>
      </c>
      <c r="M1222" s="886">
        <f>M1223+M1224</f>
        <v>0</v>
      </c>
      <c r="N1222" s="886">
        <f>N1223+N1224</f>
        <v>0</v>
      </c>
      <c r="O1222" s="886">
        <f>O1225</f>
        <v>0</v>
      </c>
      <c r="P1222" s="886">
        <f>IF(M1222+O1222=P1223+P1224+P1225,M1222+O1222,"CHYBA")</f>
        <v>0</v>
      </c>
      <c r="Q1222" s="886">
        <f>Q1223+Q1224</f>
        <v>0</v>
      </c>
      <c r="R1222" s="886">
        <f>R1223+R1224</f>
        <v>0</v>
      </c>
      <c r="S1222" s="886">
        <f>S1225</f>
        <v>0</v>
      </c>
      <c r="T1222" s="888">
        <f>IF(Q1222+S1222=T1223+T1224+T1225,Q1222+S1222,"CHYBA")</f>
        <v>0</v>
      </c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</row>
    <row r="1223" spans="1:46" ht="15" hidden="1" customHeight="1">
      <c r="A1223" s="901" t="s">
        <v>73</v>
      </c>
      <c r="B1223" s="885" t="s">
        <v>706</v>
      </c>
      <c r="C1223" s="886" t="e">
        <f>ROUND((Q1223-R1223)/H1223/12,0)</f>
        <v>#DIV/0!</v>
      </c>
      <c r="D1223" s="886" t="e">
        <f>ROUND(R1223/F1223/12,0)</f>
        <v>#DIV/0!</v>
      </c>
      <c r="E1223" s="906"/>
      <c r="F1223" s="907"/>
      <c r="G1223" s="907"/>
      <c r="H1223" s="888">
        <f>E1223+G1223</f>
        <v>0</v>
      </c>
      <c r="I1223" s="908"/>
      <c r="J1223" s="909"/>
      <c r="K1223" s="886" t="s">
        <v>706</v>
      </c>
      <c r="L1223" s="886">
        <f>I1223</f>
        <v>0</v>
      </c>
      <c r="M1223" s="909"/>
      <c r="N1223" s="909"/>
      <c r="O1223" s="886" t="s">
        <v>706</v>
      </c>
      <c r="P1223" s="886">
        <f>M1223</f>
        <v>0</v>
      </c>
      <c r="Q1223" s="886">
        <f>I1223+M1223</f>
        <v>0</v>
      </c>
      <c r="R1223" s="886">
        <f>J1223+N1223</f>
        <v>0</v>
      </c>
      <c r="S1223" s="886" t="s">
        <v>706</v>
      </c>
      <c r="T1223" s="888">
        <f>Q1223</f>
        <v>0</v>
      </c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</row>
    <row r="1224" spans="1:46" ht="15" hidden="1" customHeight="1">
      <c r="A1224" s="901" t="s">
        <v>74</v>
      </c>
      <c r="B1224" s="885" t="s">
        <v>706</v>
      </c>
      <c r="C1224" s="886" t="e">
        <f>ROUND((Q1224-R1224)/H1224/12,0)</f>
        <v>#DIV/0!</v>
      </c>
      <c r="D1224" s="886" t="e">
        <f>ROUND(R1224/F1224/12,0)</f>
        <v>#DIV/0!</v>
      </c>
      <c r="E1224" s="906"/>
      <c r="F1224" s="907"/>
      <c r="G1224" s="907"/>
      <c r="H1224" s="888">
        <f>E1224+G1224</f>
        <v>0</v>
      </c>
      <c r="I1224" s="908"/>
      <c r="J1224" s="909"/>
      <c r="K1224" s="886" t="s">
        <v>706</v>
      </c>
      <c r="L1224" s="886">
        <f>I1224</f>
        <v>0</v>
      </c>
      <c r="M1224" s="909"/>
      <c r="N1224" s="909"/>
      <c r="O1224" s="886" t="s">
        <v>706</v>
      </c>
      <c r="P1224" s="886">
        <f>M1224</f>
        <v>0</v>
      </c>
      <c r="Q1224" s="886">
        <f>I1224+M1224</f>
        <v>0</v>
      </c>
      <c r="R1224" s="886">
        <f>J1224+N1224</f>
        <v>0</v>
      </c>
      <c r="S1224" s="886" t="s">
        <v>706</v>
      </c>
      <c r="T1224" s="888">
        <f>Q1224</f>
        <v>0</v>
      </c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</row>
    <row r="1225" spans="1:46" ht="15" hidden="1" customHeight="1">
      <c r="A1225" s="901" t="s">
        <v>75</v>
      </c>
      <c r="B1225" s="885" t="s">
        <v>706</v>
      </c>
      <c r="C1225" s="886" t="s">
        <v>706</v>
      </c>
      <c r="D1225" s="886" t="s">
        <v>706</v>
      </c>
      <c r="E1225" s="891" t="s">
        <v>706</v>
      </c>
      <c r="F1225" s="892" t="s">
        <v>706</v>
      </c>
      <c r="G1225" s="892" t="s">
        <v>706</v>
      </c>
      <c r="H1225" s="893" t="s">
        <v>706</v>
      </c>
      <c r="I1225" s="889" t="s">
        <v>706</v>
      </c>
      <c r="J1225" s="886" t="s">
        <v>706</v>
      </c>
      <c r="K1225" s="909"/>
      <c r="L1225" s="886">
        <f>K1225</f>
        <v>0</v>
      </c>
      <c r="M1225" s="886" t="s">
        <v>706</v>
      </c>
      <c r="N1225" s="886" t="s">
        <v>706</v>
      </c>
      <c r="O1225" s="909"/>
      <c r="P1225" s="886">
        <f>O1225</f>
        <v>0</v>
      </c>
      <c r="Q1225" s="886" t="s">
        <v>706</v>
      </c>
      <c r="R1225" s="886" t="s">
        <v>706</v>
      </c>
      <c r="S1225" s="886">
        <f>K1225+O1225</f>
        <v>0</v>
      </c>
      <c r="T1225" s="888">
        <f>S1225</f>
        <v>0</v>
      </c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</row>
    <row r="1226" spans="1:46" ht="18" hidden="1" customHeight="1">
      <c r="A1226" s="902" t="s">
        <v>708</v>
      </c>
      <c r="B1226" s="903"/>
      <c r="C1226" s="886" t="e">
        <f>ROUND((Q1226-R1226)/H1226/12,0)</f>
        <v>#DIV/0!</v>
      </c>
      <c r="D1226" s="886" t="e">
        <f>ROUND(R1226/F1226/12,0)</f>
        <v>#DIV/0!</v>
      </c>
      <c r="E1226" s="891">
        <f>E1227+E1228</f>
        <v>0</v>
      </c>
      <c r="F1226" s="892">
        <f>F1227+F1228</f>
        <v>0</v>
      </c>
      <c r="G1226" s="892">
        <f>G1227+G1228</f>
        <v>0</v>
      </c>
      <c r="H1226" s="893">
        <f>IF(E1226+G1226=H1227+H1228,E1226+G1226, "CHYBA")</f>
        <v>0</v>
      </c>
      <c r="I1226" s="889">
        <f>I1227+I1228</f>
        <v>0</v>
      </c>
      <c r="J1226" s="886">
        <f t="shared" ref="J1226" si="394">J1227+J1228</f>
        <v>0</v>
      </c>
      <c r="K1226" s="886">
        <f>K1229</f>
        <v>0</v>
      </c>
      <c r="L1226" s="886">
        <f>IF(I1226+K1226=L1227+L1228+L1229,I1226+K1226,"CHYBA")</f>
        <v>0</v>
      </c>
      <c r="M1226" s="886">
        <f>M1227+M1228</f>
        <v>0</v>
      </c>
      <c r="N1226" s="886">
        <f>N1227+N1228</f>
        <v>0</v>
      </c>
      <c r="O1226" s="886">
        <f>O1229</f>
        <v>0</v>
      </c>
      <c r="P1226" s="886">
        <f>IF(M1226+O1226=P1227+P1228+P1229,M1226+O1226,"CHYBA")</f>
        <v>0</v>
      </c>
      <c r="Q1226" s="886">
        <f>Q1227+Q1228</f>
        <v>0</v>
      </c>
      <c r="R1226" s="886">
        <f>R1227+R1228</f>
        <v>0</v>
      </c>
      <c r="S1226" s="886">
        <f>S1229</f>
        <v>0</v>
      </c>
      <c r="T1226" s="888">
        <f>IF(Q1226+S1226=T1227+T1228+T1229,Q1226+S1226,"CHYBA")</f>
        <v>0</v>
      </c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</row>
    <row r="1227" spans="1:46" ht="15" hidden="1" customHeight="1">
      <c r="A1227" s="901" t="s">
        <v>73</v>
      </c>
      <c r="B1227" s="885" t="s">
        <v>706</v>
      </c>
      <c r="C1227" s="886" t="e">
        <f>ROUND((Q1227-R1227)/H1227/12,0)</f>
        <v>#DIV/0!</v>
      </c>
      <c r="D1227" s="886" t="e">
        <f>ROUND(R1227/F1227/12,0)</f>
        <v>#DIV/0!</v>
      </c>
      <c r="E1227" s="906"/>
      <c r="F1227" s="907"/>
      <c r="G1227" s="907"/>
      <c r="H1227" s="888">
        <f>E1227+G1227</f>
        <v>0</v>
      </c>
      <c r="I1227" s="908"/>
      <c r="J1227" s="909"/>
      <c r="K1227" s="886" t="s">
        <v>706</v>
      </c>
      <c r="L1227" s="886">
        <f>I1227</f>
        <v>0</v>
      </c>
      <c r="M1227" s="909"/>
      <c r="N1227" s="909"/>
      <c r="O1227" s="886" t="s">
        <v>706</v>
      </c>
      <c r="P1227" s="886">
        <f>M1227</f>
        <v>0</v>
      </c>
      <c r="Q1227" s="886">
        <f>I1227+M1227</f>
        <v>0</v>
      </c>
      <c r="R1227" s="886">
        <f>J1227+N1227</f>
        <v>0</v>
      </c>
      <c r="S1227" s="886" t="s">
        <v>706</v>
      </c>
      <c r="T1227" s="888">
        <f>Q1227</f>
        <v>0</v>
      </c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</row>
    <row r="1228" spans="1:46" ht="15" hidden="1" customHeight="1">
      <c r="A1228" s="901" t="s">
        <v>74</v>
      </c>
      <c r="B1228" s="885" t="s">
        <v>706</v>
      </c>
      <c r="C1228" s="886" t="e">
        <f>ROUND((Q1228-R1228)/H1228/12,0)</f>
        <v>#DIV/0!</v>
      </c>
      <c r="D1228" s="886" t="e">
        <f>ROUND(R1228/F1228/12,0)</f>
        <v>#DIV/0!</v>
      </c>
      <c r="E1228" s="906"/>
      <c r="F1228" s="907"/>
      <c r="G1228" s="907"/>
      <c r="H1228" s="888">
        <f>E1228+G1228</f>
        <v>0</v>
      </c>
      <c r="I1228" s="908"/>
      <c r="J1228" s="909"/>
      <c r="K1228" s="886" t="s">
        <v>706</v>
      </c>
      <c r="L1228" s="886">
        <f>I1228</f>
        <v>0</v>
      </c>
      <c r="M1228" s="909"/>
      <c r="N1228" s="909"/>
      <c r="O1228" s="886" t="s">
        <v>706</v>
      </c>
      <c r="P1228" s="886">
        <f>M1228</f>
        <v>0</v>
      </c>
      <c r="Q1228" s="886">
        <f>I1228+M1228</f>
        <v>0</v>
      </c>
      <c r="R1228" s="886">
        <f>J1228+N1228</f>
        <v>0</v>
      </c>
      <c r="S1228" s="886" t="s">
        <v>706</v>
      </c>
      <c r="T1228" s="888">
        <f>Q1228</f>
        <v>0</v>
      </c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</row>
    <row r="1229" spans="1:46" ht="15.75" hidden="1" customHeight="1" thickBot="1">
      <c r="A1229" s="918" t="s">
        <v>75</v>
      </c>
      <c r="B1229" s="919" t="s">
        <v>706</v>
      </c>
      <c r="C1229" s="920" t="s">
        <v>706</v>
      </c>
      <c r="D1229" s="920" t="s">
        <v>706</v>
      </c>
      <c r="E1229" s="921" t="s">
        <v>706</v>
      </c>
      <c r="F1229" s="922" t="s">
        <v>706</v>
      </c>
      <c r="G1229" s="922" t="s">
        <v>706</v>
      </c>
      <c r="H1229" s="923" t="s">
        <v>706</v>
      </c>
      <c r="I1229" s="924" t="s">
        <v>706</v>
      </c>
      <c r="J1229" s="920" t="s">
        <v>706</v>
      </c>
      <c r="K1229" s="925"/>
      <c r="L1229" s="920">
        <f>K1229</f>
        <v>0</v>
      </c>
      <c r="M1229" s="920" t="s">
        <v>706</v>
      </c>
      <c r="N1229" s="920" t="s">
        <v>706</v>
      </c>
      <c r="O1229" s="925"/>
      <c r="P1229" s="920">
        <f>O1229</f>
        <v>0</v>
      </c>
      <c r="Q1229" s="920" t="s">
        <v>706</v>
      </c>
      <c r="R1229" s="920" t="s">
        <v>706</v>
      </c>
      <c r="S1229" s="920">
        <f>K1229+O1229</f>
        <v>0</v>
      </c>
      <c r="T1229" s="926">
        <f>S1229</f>
        <v>0</v>
      </c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</row>
    <row r="1230" spans="1:46" ht="15.75" hidden="1" customHeight="1">
      <c r="A1230" s="895" t="s">
        <v>709</v>
      </c>
      <c r="B1230" s="896" t="s">
        <v>706</v>
      </c>
      <c r="C1230" s="897" t="e">
        <f>ROUND((Q1230-R1230)/H1230/12,0)</f>
        <v>#DIV/0!</v>
      </c>
      <c r="D1230" s="897" t="e">
        <f>ROUND(R1230/F1230/12,0)</f>
        <v>#DIV/0!</v>
      </c>
      <c r="E1230" s="898">
        <f>E1231+E1232</f>
        <v>0</v>
      </c>
      <c r="F1230" s="897">
        <f>F1231+F1232</f>
        <v>0</v>
      </c>
      <c r="G1230" s="897">
        <f>G1231+G1232</f>
        <v>0</v>
      </c>
      <c r="H1230" s="899">
        <f>IF(E1230+G1230=H1231+H1232,E1230+G1230, "CHYBA")</f>
        <v>0</v>
      </c>
      <c r="I1230" s="900">
        <f>I1231+I1232</f>
        <v>0</v>
      </c>
      <c r="J1230" s="897">
        <f t="shared" ref="J1230" si="395">J1231+J1232</f>
        <v>0</v>
      </c>
      <c r="K1230" s="897">
        <f>K1233</f>
        <v>0</v>
      </c>
      <c r="L1230" s="897">
        <f>IF(I1230+K1230=L1231+L1232+L1233,I1230+K1230,"CHYBA")</f>
        <v>0</v>
      </c>
      <c r="M1230" s="897">
        <f>M1231+M1232</f>
        <v>0</v>
      </c>
      <c r="N1230" s="897">
        <f>N1231+N1232</f>
        <v>0</v>
      </c>
      <c r="O1230" s="897">
        <f>O1233</f>
        <v>0</v>
      </c>
      <c r="P1230" s="897">
        <f>IF(M1230+O1230=P1231+P1232+P1233,M1230+O1230,"CHYBA")</f>
        <v>0</v>
      </c>
      <c r="Q1230" s="897">
        <f>Q1231+Q1232</f>
        <v>0</v>
      </c>
      <c r="R1230" s="897">
        <f>R1231+R1232</f>
        <v>0</v>
      </c>
      <c r="S1230" s="897">
        <f>S1233</f>
        <v>0</v>
      </c>
      <c r="T1230" s="899">
        <f>IF(Q1230+S1230=T1231+T1232+T1233,Q1230+S1230,"CHYBA")</f>
        <v>0</v>
      </c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</row>
    <row r="1231" spans="1:46" ht="15" hidden="1" customHeight="1">
      <c r="A1231" s="901" t="s">
        <v>73</v>
      </c>
      <c r="B1231" s="885" t="s">
        <v>706</v>
      </c>
      <c r="C1231" s="886" t="e">
        <f>ROUND((Q1231-R1231)/H1231/12,0)</f>
        <v>#DIV/0!</v>
      </c>
      <c r="D1231" s="886" t="e">
        <f>ROUND(R1231/F1231/12,0)</f>
        <v>#DIV/0!</v>
      </c>
      <c r="E1231" s="887">
        <f>E1235+E1239+E1243+E1247+E1251+E1255+E1259</f>
        <v>0</v>
      </c>
      <c r="F1231" s="886">
        <f>F1235+F1239+F1243+F1247+F1251+F1255+F1259</f>
        <v>0</v>
      </c>
      <c r="G1231" s="886">
        <f>G1235+G1239+G1243+G1247+G1251+G1255+G1259</f>
        <v>0</v>
      </c>
      <c r="H1231" s="888">
        <f>E1231+G1231</f>
        <v>0</v>
      </c>
      <c r="I1231" s="889">
        <f>I1235+I1239+I1243+I1247+I1251+I1255+I1259</f>
        <v>0</v>
      </c>
      <c r="J1231" s="886">
        <f t="shared" ref="J1231:J1232" si="396">J1235+J1239+J1243+J1247+J1251+J1255+J1259</f>
        <v>0</v>
      </c>
      <c r="K1231" s="886" t="s">
        <v>706</v>
      </c>
      <c r="L1231" s="886">
        <f>I1231</f>
        <v>0</v>
      </c>
      <c r="M1231" s="886">
        <f>M1235+M1239+M1243+M1247+M1251+M1255+M1259</f>
        <v>0</v>
      </c>
      <c r="N1231" s="886">
        <f t="shared" ref="N1231:N1232" si="397">N1235+N1239+N1243+N1247+N1251+N1255+N1259</f>
        <v>0</v>
      </c>
      <c r="O1231" s="886" t="s">
        <v>706</v>
      </c>
      <c r="P1231" s="886">
        <f>M1231</f>
        <v>0</v>
      </c>
      <c r="Q1231" s="886">
        <f>I1231+M1231</f>
        <v>0</v>
      </c>
      <c r="R1231" s="886">
        <f>J1231+N1231</f>
        <v>0</v>
      </c>
      <c r="S1231" s="886" t="s">
        <v>706</v>
      </c>
      <c r="T1231" s="888">
        <f>Q1231</f>
        <v>0</v>
      </c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</row>
    <row r="1232" spans="1:46" ht="15" hidden="1" customHeight="1">
      <c r="A1232" s="901" t="s">
        <v>74</v>
      </c>
      <c r="B1232" s="885" t="s">
        <v>706</v>
      </c>
      <c r="C1232" s="886" t="e">
        <f>ROUND((Q1232-R1232)/H1232/12,0)</f>
        <v>#DIV/0!</v>
      </c>
      <c r="D1232" s="886" t="e">
        <f>ROUND(R1232/F1232/12,0)</f>
        <v>#DIV/0!</v>
      </c>
      <c r="E1232" s="887">
        <f>E1236+E1240+E1244+E1248+E1252+E1256+E1260</f>
        <v>0</v>
      </c>
      <c r="F1232" s="886">
        <f t="shared" ref="F1232:G1232" si="398">F1236+F1240+F1244+F1248+F1252+F1256+F1260</f>
        <v>0</v>
      </c>
      <c r="G1232" s="886">
        <f t="shared" si="398"/>
        <v>0</v>
      </c>
      <c r="H1232" s="888">
        <f>E1232+G1232</f>
        <v>0</v>
      </c>
      <c r="I1232" s="889">
        <f>I1236+I1240+I1244+I1248+I1252+I1256+I1260</f>
        <v>0</v>
      </c>
      <c r="J1232" s="886">
        <f t="shared" si="396"/>
        <v>0</v>
      </c>
      <c r="K1232" s="886" t="s">
        <v>706</v>
      </c>
      <c r="L1232" s="886">
        <f>I1232</f>
        <v>0</v>
      </c>
      <c r="M1232" s="886">
        <f>M1236+M1240+M1244+M1248+M1252+M1256+M1260</f>
        <v>0</v>
      </c>
      <c r="N1232" s="886">
        <f t="shared" si="397"/>
        <v>0</v>
      </c>
      <c r="O1232" s="886" t="s">
        <v>706</v>
      </c>
      <c r="P1232" s="886">
        <f>M1232</f>
        <v>0</v>
      </c>
      <c r="Q1232" s="886">
        <f>I1232+M1232</f>
        <v>0</v>
      </c>
      <c r="R1232" s="886">
        <f>J1232+N1232</f>
        <v>0</v>
      </c>
      <c r="S1232" s="886" t="s">
        <v>706</v>
      </c>
      <c r="T1232" s="888">
        <f>Q1232</f>
        <v>0</v>
      </c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</row>
    <row r="1233" spans="1:46" ht="15" hidden="1" customHeight="1">
      <c r="A1233" s="901" t="s">
        <v>75</v>
      </c>
      <c r="B1233" s="885" t="s">
        <v>706</v>
      </c>
      <c r="C1233" s="886" t="s">
        <v>706</v>
      </c>
      <c r="D1233" s="886" t="s">
        <v>706</v>
      </c>
      <c r="E1233" s="891" t="s">
        <v>706</v>
      </c>
      <c r="F1233" s="892" t="s">
        <v>706</v>
      </c>
      <c r="G1233" s="892" t="s">
        <v>706</v>
      </c>
      <c r="H1233" s="893" t="s">
        <v>706</v>
      </c>
      <c r="I1233" s="889" t="s">
        <v>706</v>
      </c>
      <c r="J1233" s="886" t="s">
        <v>706</v>
      </c>
      <c r="K1233" s="886">
        <f>K1237+K1241+K1245+K1249+K1253+K1257+K1261</f>
        <v>0</v>
      </c>
      <c r="L1233" s="886">
        <f>K1233</f>
        <v>0</v>
      </c>
      <c r="M1233" s="886" t="s">
        <v>706</v>
      </c>
      <c r="N1233" s="886" t="s">
        <v>706</v>
      </c>
      <c r="O1233" s="886">
        <f>O1237+O1241+O1245+O1249+O1253+O1257+O1261</f>
        <v>0</v>
      </c>
      <c r="P1233" s="886">
        <f>O1233</f>
        <v>0</v>
      </c>
      <c r="Q1233" s="886" t="s">
        <v>706</v>
      </c>
      <c r="R1233" s="886" t="s">
        <v>706</v>
      </c>
      <c r="S1233" s="886">
        <f>K1233+O1233</f>
        <v>0</v>
      </c>
      <c r="T1233" s="888">
        <f>S1233</f>
        <v>0</v>
      </c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</row>
    <row r="1234" spans="1:46" ht="18" hidden="1" customHeight="1">
      <c r="A1234" s="902" t="s">
        <v>708</v>
      </c>
      <c r="B1234" s="903"/>
      <c r="C1234" s="886" t="e">
        <f>ROUND((Q1234-R1234)/H1234/12,0)</f>
        <v>#DIV/0!</v>
      </c>
      <c r="D1234" s="886" t="e">
        <f>ROUND(R1234/F1234/12,0)</f>
        <v>#DIV/0!</v>
      </c>
      <c r="E1234" s="891">
        <f>E1235+E1236</f>
        <v>0</v>
      </c>
      <c r="F1234" s="892">
        <f>F1235+F1236</f>
        <v>0</v>
      </c>
      <c r="G1234" s="892">
        <f>G1235+G1236</f>
        <v>0</v>
      </c>
      <c r="H1234" s="893">
        <f>IF(E1234+G1234=H1235+H1236,E1234+G1234, "CHYBA")</f>
        <v>0</v>
      </c>
      <c r="I1234" s="904">
        <f>I1235+I1236</f>
        <v>0</v>
      </c>
      <c r="J1234" s="905">
        <f>J1235+J1236</f>
        <v>0</v>
      </c>
      <c r="K1234" s="905">
        <f>K1237</f>
        <v>0</v>
      </c>
      <c r="L1234" s="905">
        <f>IF(I1234+K1234=L1235+L1236+L1237,I1234+K1234,"CHYBA")</f>
        <v>0</v>
      </c>
      <c r="M1234" s="886">
        <f>M1235+M1236</f>
        <v>0</v>
      </c>
      <c r="N1234" s="886">
        <f>N1235+N1236</f>
        <v>0</v>
      </c>
      <c r="O1234" s="886">
        <f>O1237</f>
        <v>0</v>
      </c>
      <c r="P1234" s="886">
        <f>IF(M1234+O1234=P1235+P1236+P1237,M1234+O1234,"CHYBA")</f>
        <v>0</v>
      </c>
      <c r="Q1234" s="886">
        <f>Q1235+Q1236</f>
        <v>0</v>
      </c>
      <c r="R1234" s="886">
        <f>R1235+R1236</f>
        <v>0</v>
      </c>
      <c r="S1234" s="886">
        <f>S1237</f>
        <v>0</v>
      </c>
      <c r="T1234" s="888">
        <f>IF(Q1234+S1234=T1235+T1236+T1237,Q1234+S1234,"CHYBA")</f>
        <v>0</v>
      </c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</row>
    <row r="1235" spans="1:46" ht="15" hidden="1" customHeight="1">
      <c r="A1235" s="901" t="s">
        <v>73</v>
      </c>
      <c r="B1235" s="885" t="s">
        <v>706</v>
      </c>
      <c r="C1235" s="886" t="e">
        <f>ROUND((Q1235-R1235)/H1235/12,0)</f>
        <v>#DIV/0!</v>
      </c>
      <c r="D1235" s="886" t="e">
        <f>ROUND(R1235/F1235/12,0)</f>
        <v>#DIV/0!</v>
      </c>
      <c r="E1235" s="906"/>
      <c r="F1235" s="907"/>
      <c r="G1235" s="907"/>
      <c r="H1235" s="888">
        <f>E1235+G1235</f>
        <v>0</v>
      </c>
      <c r="I1235" s="908"/>
      <c r="J1235" s="909"/>
      <c r="K1235" s="905" t="s">
        <v>706</v>
      </c>
      <c r="L1235" s="905">
        <f>I1235</f>
        <v>0</v>
      </c>
      <c r="M1235" s="909"/>
      <c r="N1235" s="909"/>
      <c r="O1235" s="886" t="s">
        <v>706</v>
      </c>
      <c r="P1235" s="886">
        <f>M1235</f>
        <v>0</v>
      </c>
      <c r="Q1235" s="886">
        <f>I1235+M1235</f>
        <v>0</v>
      </c>
      <c r="R1235" s="886">
        <f>J1235+N1235</f>
        <v>0</v>
      </c>
      <c r="S1235" s="886" t="s">
        <v>706</v>
      </c>
      <c r="T1235" s="888">
        <f>Q1235</f>
        <v>0</v>
      </c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</row>
    <row r="1236" spans="1:46" ht="15" hidden="1" customHeight="1">
      <c r="A1236" s="901" t="s">
        <v>74</v>
      </c>
      <c r="B1236" s="885" t="s">
        <v>706</v>
      </c>
      <c r="C1236" s="886" t="e">
        <f>ROUND((Q1236-R1236)/H1236/12,0)</f>
        <v>#DIV/0!</v>
      </c>
      <c r="D1236" s="886" t="e">
        <f>ROUND(R1236/F1236/12,0)</f>
        <v>#DIV/0!</v>
      </c>
      <c r="E1236" s="906"/>
      <c r="F1236" s="907"/>
      <c r="G1236" s="907"/>
      <c r="H1236" s="888">
        <f>E1236+G1236</f>
        <v>0</v>
      </c>
      <c r="I1236" s="908"/>
      <c r="J1236" s="909"/>
      <c r="K1236" s="905" t="s">
        <v>706</v>
      </c>
      <c r="L1236" s="905">
        <f>I1236</f>
        <v>0</v>
      </c>
      <c r="M1236" s="909"/>
      <c r="N1236" s="909"/>
      <c r="O1236" s="886" t="s">
        <v>706</v>
      </c>
      <c r="P1236" s="886">
        <f>M1236</f>
        <v>0</v>
      </c>
      <c r="Q1236" s="886">
        <f>I1236+M1236</f>
        <v>0</v>
      </c>
      <c r="R1236" s="886">
        <f>J1236+N1236</f>
        <v>0</v>
      </c>
      <c r="S1236" s="886" t="s">
        <v>706</v>
      </c>
      <c r="T1236" s="888">
        <f>Q1236</f>
        <v>0</v>
      </c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</row>
    <row r="1237" spans="1:46" ht="15" hidden="1" customHeight="1">
      <c r="A1237" s="901" t="s">
        <v>75</v>
      </c>
      <c r="B1237" s="885" t="s">
        <v>706</v>
      </c>
      <c r="C1237" s="886" t="s">
        <v>706</v>
      </c>
      <c r="D1237" s="886" t="s">
        <v>706</v>
      </c>
      <c r="E1237" s="891" t="s">
        <v>706</v>
      </c>
      <c r="F1237" s="892" t="s">
        <v>706</v>
      </c>
      <c r="G1237" s="892" t="s">
        <v>706</v>
      </c>
      <c r="H1237" s="893" t="s">
        <v>706</v>
      </c>
      <c r="I1237" s="889" t="s">
        <v>706</v>
      </c>
      <c r="J1237" s="886" t="s">
        <v>706</v>
      </c>
      <c r="K1237" s="909"/>
      <c r="L1237" s="905">
        <f>K1237</f>
        <v>0</v>
      </c>
      <c r="M1237" s="886" t="s">
        <v>706</v>
      </c>
      <c r="N1237" s="886" t="s">
        <v>706</v>
      </c>
      <c r="O1237" s="909"/>
      <c r="P1237" s="886">
        <f>O1237</f>
        <v>0</v>
      </c>
      <c r="Q1237" s="886" t="s">
        <v>706</v>
      </c>
      <c r="R1237" s="886" t="s">
        <v>706</v>
      </c>
      <c r="S1237" s="886">
        <f>K1237+O1237</f>
        <v>0</v>
      </c>
      <c r="T1237" s="888">
        <f>S1237</f>
        <v>0</v>
      </c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</row>
    <row r="1238" spans="1:46" ht="18" hidden="1" customHeight="1">
      <c r="A1238" s="902" t="s">
        <v>708</v>
      </c>
      <c r="B1238" s="903"/>
      <c r="C1238" s="886" t="e">
        <f>ROUND((Q1238-R1238)/H1238/12,0)</f>
        <v>#DIV/0!</v>
      </c>
      <c r="D1238" s="886" t="e">
        <f>ROUND(R1238/F1238/12,0)</f>
        <v>#DIV/0!</v>
      </c>
      <c r="E1238" s="891">
        <f>E1239+E1240</f>
        <v>0</v>
      </c>
      <c r="F1238" s="892">
        <f>F1239+F1240</f>
        <v>0</v>
      </c>
      <c r="G1238" s="892">
        <f>G1239+G1240</f>
        <v>0</v>
      </c>
      <c r="H1238" s="893">
        <f>IF(E1238+G1238=H1239+H1240,E1238+G1238, "CHYBA")</f>
        <v>0</v>
      </c>
      <c r="I1238" s="889">
        <f>I1239+I1240</f>
        <v>0</v>
      </c>
      <c r="J1238" s="886">
        <f t="shared" ref="J1238" si="399">J1239+J1240</f>
        <v>0</v>
      </c>
      <c r="K1238" s="886">
        <f>K1241</f>
        <v>0</v>
      </c>
      <c r="L1238" s="886">
        <f>IF(I1238+K1238=L1239+L1240+L1241,I1238+K1238,"CHYBA")</f>
        <v>0</v>
      </c>
      <c r="M1238" s="886">
        <f>M1239+M1240</f>
        <v>0</v>
      </c>
      <c r="N1238" s="886">
        <f>N1239+N1240</f>
        <v>0</v>
      </c>
      <c r="O1238" s="886">
        <f>O1241</f>
        <v>0</v>
      </c>
      <c r="P1238" s="886">
        <f>IF(M1238+O1238=P1239+P1240+P1241,M1238+O1238,"CHYBA")</f>
        <v>0</v>
      </c>
      <c r="Q1238" s="886">
        <f>Q1239+Q1240</f>
        <v>0</v>
      </c>
      <c r="R1238" s="886">
        <f>R1239+R1240</f>
        <v>0</v>
      </c>
      <c r="S1238" s="886">
        <f>S1241</f>
        <v>0</v>
      </c>
      <c r="T1238" s="888">
        <f>IF(Q1238+S1238=T1239+T1240+T1241,Q1238+S1238,"CHYBA")</f>
        <v>0</v>
      </c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</row>
    <row r="1239" spans="1:46" ht="15" hidden="1" customHeight="1">
      <c r="A1239" s="901" t="s">
        <v>73</v>
      </c>
      <c r="B1239" s="885" t="s">
        <v>706</v>
      </c>
      <c r="C1239" s="886" t="e">
        <f>ROUND((Q1239-R1239)/H1239/12,0)</f>
        <v>#DIV/0!</v>
      </c>
      <c r="D1239" s="886" t="e">
        <f>ROUND(R1239/F1239/12,0)</f>
        <v>#DIV/0!</v>
      </c>
      <c r="E1239" s="906"/>
      <c r="F1239" s="907"/>
      <c r="G1239" s="907"/>
      <c r="H1239" s="888">
        <f>E1239+G1239</f>
        <v>0</v>
      </c>
      <c r="I1239" s="908"/>
      <c r="J1239" s="909"/>
      <c r="K1239" s="886" t="s">
        <v>706</v>
      </c>
      <c r="L1239" s="886">
        <f>I1239</f>
        <v>0</v>
      </c>
      <c r="M1239" s="909"/>
      <c r="N1239" s="909"/>
      <c r="O1239" s="886" t="s">
        <v>706</v>
      </c>
      <c r="P1239" s="886">
        <f>M1239</f>
        <v>0</v>
      </c>
      <c r="Q1239" s="886">
        <f>I1239+M1239</f>
        <v>0</v>
      </c>
      <c r="R1239" s="886">
        <f>J1239+N1239</f>
        <v>0</v>
      </c>
      <c r="S1239" s="886" t="s">
        <v>706</v>
      </c>
      <c r="T1239" s="888">
        <f>Q1239</f>
        <v>0</v>
      </c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</row>
    <row r="1240" spans="1:46" ht="15" hidden="1" customHeight="1">
      <c r="A1240" s="901" t="s">
        <v>74</v>
      </c>
      <c r="B1240" s="885" t="s">
        <v>706</v>
      </c>
      <c r="C1240" s="886" t="e">
        <f>ROUND((Q1240-R1240)/H1240/12,0)</f>
        <v>#DIV/0!</v>
      </c>
      <c r="D1240" s="886" t="e">
        <f>ROUND(R1240/F1240/12,0)</f>
        <v>#DIV/0!</v>
      </c>
      <c r="E1240" s="906"/>
      <c r="F1240" s="907"/>
      <c r="G1240" s="907"/>
      <c r="H1240" s="888">
        <f>E1240+G1240</f>
        <v>0</v>
      </c>
      <c r="I1240" s="908"/>
      <c r="J1240" s="909"/>
      <c r="K1240" s="886" t="s">
        <v>706</v>
      </c>
      <c r="L1240" s="886">
        <f>I1240</f>
        <v>0</v>
      </c>
      <c r="M1240" s="909"/>
      <c r="N1240" s="909"/>
      <c r="O1240" s="886" t="s">
        <v>706</v>
      </c>
      <c r="P1240" s="886">
        <f>M1240</f>
        <v>0</v>
      </c>
      <c r="Q1240" s="886">
        <f>I1240+M1240</f>
        <v>0</v>
      </c>
      <c r="R1240" s="886">
        <f>J1240+N1240</f>
        <v>0</v>
      </c>
      <c r="S1240" s="886" t="s">
        <v>706</v>
      </c>
      <c r="T1240" s="888">
        <f>Q1240</f>
        <v>0</v>
      </c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</row>
    <row r="1241" spans="1:46" ht="15" hidden="1" customHeight="1">
      <c r="A1241" s="901" t="s">
        <v>75</v>
      </c>
      <c r="B1241" s="885" t="s">
        <v>706</v>
      </c>
      <c r="C1241" s="886" t="s">
        <v>706</v>
      </c>
      <c r="D1241" s="886" t="s">
        <v>706</v>
      </c>
      <c r="E1241" s="891" t="s">
        <v>706</v>
      </c>
      <c r="F1241" s="892" t="s">
        <v>706</v>
      </c>
      <c r="G1241" s="892" t="s">
        <v>706</v>
      </c>
      <c r="H1241" s="893" t="s">
        <v>706</v>
      </c>
      <c r="I1241" s="889" t="s">
        <v>706</v>
      </c>
      <c r="J1241" s="886" t="s">
        <v>706</v>
      </c>
      <c r="K1241" s="909"/>
      <c r="L1241" s="886">
        <f>K1241</f>
        <v>0</v>
      </c>
      <c r="M1241" s="886" t="s">
        <v>706</v>
      </c>
      <c r="N1241" s="886" t="s">
        <v>706</v>
      </c>
      <c r="O1241" s="909"/>
      <c r="P1241" s="886">
        <f>O1241</f>
        <v>0</v>
      </c>
      <c r="Q1241" s="886" t="s">
        <v>706</v>
      </c>
      <c r="R1241" s="886" t="s">
        <v>706</v>
      </c>
      <c r="S1241" s="886">
        <f>K1241+O1241</f>
        <v>0</v>
      </c>
      <c r="T1241" s="888">
        <f>S1241</f>
        <v>0</v>
      </c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</row>
    <row r="1242" spans="1:46" ht="18" hidden="1" customHeight="1">
      <c r="A1242" s="902" t="s">
        <v>708</v>
      </c>
      <c r="B1242" s="903"/>
      <c r="C1242" s="886" t="e">
        <f>ROUND((Q1242-R1242)/H1242/12,0)</f>
        <v>#DIV/0!</v>
      </c>
      <c r="D1242" s="886" t="e">
        <f>ROUND(R1242/F1242/12,0)</f>
        <v>#DIV/0!</v>
      </c>
      <c r="E1242" s="891">
        <f>E1243+E1244</f>
        <v>0</v>
      </c>
      <c r="F1242" s="892">
        <f>F1243+F1244</f>
        <v>0</v>
      </c>
      <c r="G1242" s="892">
        <f>G1243+G1244</f>
        <v>0</v>
      </c>
      <c r="H1242" s="893">
        <f>IF(E1242+G1242=H1243+H1244,E1242+G1242, "CHYBA")</f>
        <v>0</v>
      </c>
      <c r="I1242" s="889">
        <f>I1243+I1244</f>
        <v>0</v>
      </c>
      <c r="J1242" s="886">
        <f t="shared" ref="J1242" si="400">J1243+J1244</f>
        <v>0</v>
      </c>
      <c r="K1242" s="886">
        <f>K1245</f>
        <v>0</v>
      </c>
      <c r="L1242" s="886">
        <f>IF(I1242+K1242=L1243+L1244+L1245,I1242+K1242,"CHYBA")</f>
        <v>0</v>
      </c>
      <c r="M1242" s="886">
        <f>M1243+M1244</f>
        <v>0</v>
      </c>
      <c r="N1242" s="886">
        <f>N1243+N1244</f>
        <v>0</v>
      </c>
      <c r="O1242" s="886">
        <f>O1245</f>
        <v>0</v>
      </c>
      <c r="P1242" s="886">
        <f>IF(M1242+O1242=P1243+P1244+P1245,M1242+O1242,"CHYBA")</f>
        <v>0</v>
      </c>
      <c r="Q1242" s="886">
        <f>Q1243+Q1244</f>
        <v>0</v>
      </c>
      <c r="R1242" s="886">
        <f>R1243+R1244</f>
        <v>0</v>
      </c>
      <c r="S1242" s="886">
        <f>S1245</f>
        <v>0</v>
      </c>
      <c r="T1242" s="888">
        <f>IF(Q1242+S1242=T1243+T1244+T1245,Q1242+S1242,"CHYBA")</f>
        <v>0</v>
      </c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</row>
    <row r="1243" spans="1:46" ht="15" hidden="1" customHeight="1">
      <c r="A1243" s="901" t="s">
        <v>73</v>
      </c>
      <c r="B1243" s="885" t="s">
        <v>706</v>
      </c>
      <c r="C1243" s="886" t="e">
        <f>ROUND((Q1243-R1243)/H1243/12,0)</f>
        <v>#DIV/0!</v>
      </c>
      <c r="D1243" s="886" t="e">
        <f>ROUND(R1243/F1243/12,0)</f>
        <v>#DIV/0!</v>
      </c>
      <c r="E1243" s="906"/>
      <c r="F1243" s="907"/>
      <c r="G1243" s="907"/>
      <c r="H1243" s="888">
        <f>E1243+G1243</f>
        <v>0</v>
      </c>
      <c r="I1243" s="908"/>
      <c r="J1243" s="909"/>
      <c r="K1243" s="886" t="s">
        <v>706</v>
      </c>
      <c r="L1243" s="886">
        <f>I1243</f>
        <v>0</v>
      </c>
      <c r="M1243" s="909"/>
      <c r="N1243" s="909"/>
      <c r="O1243" s="886" t="s">
        <v>706</v>
      </c>
      <c r="P1243" s="886">
        <f>M1243</f>
        <v>0</v>
      </c>
      <c r="Q1243" s="886">
        <f>I1243+M1243</f>
        <v>0</v>
      </c>
      <c r="R1243" s="886">
        <f>J1243+N1243</f>
        <v>0</v>
      </c>
      <c r="S1243" s="886" t="s">
        <v>706</v>
      </c>
      <c r="T1243" s="888">
        <f>Q1243</f>
        <v>0</v>
      </c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</row>
    <row r="1244" spans="1:46" ht="15" hidden="1" customHeight="1">
      <c r="A1244" s="901" t="s">
        <v>74</v>
      </c>
      <c r="B1244" s="885" t="s">
        <v>706</v>
      </c>
      <c r="C1244" s="886" t="e">
        <f>ROUND((Q1244-R1244)/H1244/12,0)</f>
        <v>#DIV/0!</v>
      </c>
      <c r="D1244" s="886" t="e">
        <f>ROUND(R1244/F1244/12,0)</f>
        <v>#DIV/0!</v>
      </c>
      <c r="E1244" s="906"/>
      <c r="F1244" s="907"/>
      <c r="G1244" s="907"/>
      <c r="H1244" s="888">
        <f>E1244+G1244</f>
        <v>0</v>
      </c>
      <c r="I1244" s="908"/>
      <c r="J1244" s="909"/>
      <c r="K1244" s="886" t="s">
        <v>706</v>
      </c>
      <c r="L1244" s="886">
        <f>I1244</f>
        <v>0</v>
      </c>
      <c r="M1244" s="909"/>
      <c r="N1244" s="909"/>
      <c r="O1244" s="886" t="s">
        <v>706</v>
      </c>
      <c r="P1244" s="886">
        <f>M1244</f>
        <v>0</v>
      </c>
      <c r="Q1244" s="886">
        <f>I1244+M1244</f>
        <v>0</v>
      </c>
      <c r="R1244" s="886">
        <f>J1244+N1244</f>
        <v>0</v>
      </c>
      <c r="S1244" s="886" t="s">
        <v>706</v>
      </c>
      <c r="T1244" s="888">
        <f>Q1244</f>
        <v>0</v>
      </c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</row>
    <row r="1245" spans="1:46" ht="15" hidden="1" customHeight="1">
      <c r="A1245" s="901" t="s">
        <v>75</v>
      </c>
      <c r="B1245" s="885" t="s">
        <v>706</v>
      </c>
      <c r="C1245" s="886" t="s">
        <v>706</v>
      </c>
      <c r="D1245" s="886" t="s">
        <v>706</v>
      </c>
      <c r="E1245" s="891" t="s">
        <v>706</v>
      </c>
      <c r="F1245" s="892" t="s">
        <v>706</v>
      </c>
      <c r="G1245" s="892" t="s">
        <v>706</v>
      </c>
      <c r="H1245" s="893" t="s">
        <v>706</v>
      </c>
      <c r="I1245" s="889" t="s">
        <v>706</v>
      </c>
      <c r="J1245" s="886" t="s">
        <v>706</v>
      </c>
      <c r="K1245" s="909"/>
      <c r="L1245" s="886">
        <f>K1245</f>
        <v>0</v>
      </c>
      <c r="M1245" s="886" t="s">
        <v>706</v>
      </c>
      <c r="N1245" s="886" t="s">
        <v>706</v>
      </c>
      <c r="O1245" s="909"/>
      <c r="P1245" s="886">
        <f>O1245</f>
        <v>0</v>
      </c>
      <c r="Q1245" s="886" t="s">
        <v>706</v>
      </c>
      <c r="R1245" s="886" t="s">
        <v>706</v>
      </c>
      <c r="S1245" s="886">
        <f>K1245+O1245</f>
        <v>0</v>
      </c>
      <c r="T1245" s="888">
        <f>S1245</f>
        <v>0</v>
      </c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</row>
    <row r="1246" spans="1:46" ht="18" hidden="1" customHeight="1">
      <c r="A1246" s="902" t="s">
        <v>708</v>
      </c>
      <c r="B1246" s="903"/>
      <c r="C1246" s="886" t="e">
        <f>ROUND((Q1246-R1246)/H1246/12,0)</f>
        <v>#DIV/0!</v>
      </c>
      <c r="D1246" s="886" t="e">
        <f>ROUND(R1246/F1246/12,0)</f>
        <v>#DIV/0!</v>
      </c>
      <c r="E1246" s="891">
        <f>E1247+E1248</f>
        <v>0</v>
      </c>
      <c r="F1246" s="892">
        <f>F1247+F1248</f>
        <v>0</v>
      </c>
      <c r="G1246" s="892">
        <f>G1247+G1248</f>
        <v>0</v>
      </c>
      <c r="H1246" s="893">
        <f>IF(E1246+G1246=H1247+H1248,E1246+G1246, "CHYBA")</f>
        <v>0</v>
      </c>
      <c r="I1246" s="889">
        <f>I1247+I1248</f>
        <v>0</v>
      </c>
      <c r="J1246" s="886">
        <f t="shared" ref="J1246" si="401">J1247+J1248</f>
        <v>0</v>
      </c>
      <c r="K1246" s="886">
        <f>K1249</f>
        <v>0</v>
      </c>
      <c r="L1246" s="886">
        <f>IF(I1246+K1246=L1247+L1248+L1249,I1246+K1246,"CHYBA")</f>
        <v>0</v>
      </c>
      <c r="M1246" s="886">
        <f>M1247+M1248</f>
        <v>0</v>
      </c>
      <c r="N1246" s="886">
        <f>N1247+N1248</f>
        <v>0</v>
      </c>
      <c r="O1246" s="886">
        <f>O1249</f>
        <v>0</v>
      </c>
      <c r="P1246" s="886">
        <f>IF(M1246+O1246=P1247+P1248+P1249,M1246+O1246,"CHYBA")</f>
        <v>0</v>
      </c>
      <c r="Q1246" s="886">
        <f>Q1247+Q1248</f>
        <v>0</v>
      </c>
      <c r="R1246" s="886">
        <f>R1247+R1248</f>
        <v>0</v>
      </c>
      <c r="S1246" s="886">
        <f>S1249</f>
        <v>0</v>
      </c>
      <c r="T1246" s="888">
        <f>IF(Q1246+S1246=T1247+T1248+T1249,Q1246+S1246,"CHYBA")</f>
        <v>0</v>
      </c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</row>
    <row r="1247" spans="1:46" ht="15" hidden="1" customHeight="1">
      <c r="A1247" s="901" t="s">
        <v>73</v>
      </c>
      <c r="B1247" s="885" t="s">
        <v>706</v>
      </c>
      <c r="C1247" s="886" t="e">
        <f>ROUND((Q1247-R1247)/H1247/12,0)</f>
        <v>#DIV/0!</v>
      </c>
      <c r="D1247" s="886" t="e">
        <f>ROUND(R1247/F1247/12,0)</f>
        <v>#DIV/0!</v>
      </c>
      <c r="E1247" s="906"/>
      <c r="F1247" s="907"/>
      <c r="G1247" s="907"/>
      <c r="H1247" s="888">
        <f>E1247+G1247</f>
        <v>0</v>
      </c>
      <c r="I1247" s="908"/>
      <c r="J1247" s="909"/>
      <c r="K1247" s="886" t="s">
        <v>706</v>
      </c>
      <c r="L1247" s="886">
        <f>I1247</f>
        <v>0</v>
      </c>
      <c r="M1247" s="909"/>
      <c r="N1247" s="909"/>
      <c r="O1247" s="886" t="s">
        <v>706</v>
      </c>
      <c r="P1247" s="886">
        <f>M1247</f>
        <v>0</v>
      </c>
      <c r="Q1247" s="886">
        <f>I1247+M1247</f>
        <v>0</v>
      </c>
      <c r="R1247" s="886">
        <f>J1247+N1247</f>
        <v>0</v>
      </c>
      <c r="S1247" s="886" t="s">
        <v>706</v>
      </c>
      <c r="T1247" s="888">
        <f>Q1247</f>
        <v>0</v>
      </c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</row>
    <row r="1248" spans="1:46" ht="15" hidden="1" customHeight="1">
      <c r="A1248" s="901" t="s">
        <v>74</v>
      </c>
      <c r="B1248" s="885" t="s">
        <v>706</v>
      </c>
      <c r="C1248" s="886" t="e">
        <f>ROUND((Q1248-R1248)/H1248/12,0)</f>
        <v>#DIV/0!</v>
      </c>
      <c r="D1248" s="886" t="e">
        <f>ROUND(R1248/F1248/12,0)</f>
        <v>#DIV/0!</v>
      </c>
      <c r="E1248" s="906"/>
      <c r="F1248" s="907"/>
      <c r="G1248" s="907"/>
      <c r="H1248" s="888">
        <f>E1248+G1248</f>
        <v>0</v>
      </c>
      <c r="I1248" s="908"/>
      <c r="J1248" s="909"/>
      <c r="K1248" s="886" t="s">
        <v>706</v>
      </c>
      <c r="L1248" s="886">
        <f>I1248</f>
        <v>0</v>
      </c>
      <c r="M1248" s="909"/>
      <c r="N1248" s="909"/>
      <c r="O1248" s="886" t="s">
        <v>706</v>
      </c>
      <c r="P1248" s="886">
        <f>M1248</f>
        <v>0</v>
      </c>
      <c r="Q1248" s="886">
        <f>I1248+M1248</f>
        <v>0</v>
      </c>
      <c r="R1248" s="886">
        <f>J1248+N1248</f>
        <v>0</v>
      </c>
      <c r="S1248" s="886" t="s">
        <v>706</v>
      </c>
      <c r="T1248" s="888">
        <f>Q1248</f>
        <v>0</v>
      </c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</row>
    <row r="1249" spans="1:46" ht="15" hidden="1" customHeight="1">
      <c r="A1249" s="901" t="s">
        <v>75</v>
      </c>
      <c r="B1249" s="885" t="s">
        <v>706</v>
      </c>
      <c r="C1249" s="886" t="s">
        <v>706</v>
      </c>
      <c r="D1249" s="886" t="s">
        <v>706</v>
      </c>
      <c r="E1249" s="891" t="s">
        <v>706</v>
      </c>
      <c r="F1249" s="892" t="s">
        <v>706</v>
      </c>
      <c r="G1249" s="892" t="s">
        <v>706</v>
      </c>
      <c r="H1249" s="893" t="s">
        <v>706</v>
      </c>
      <c r="I1249" s="889" t="s">
        <v>706</v>
      </c>
      <c r="J1249" s="886" t="s">
        <v>706</v>
      </c>
      <c r="K1249" s="909"/>
      <c r="L1249" s="886">
        <f>K1249</f>
        <v>0</v>
      </c>
      <c r="M1249" s="886" t="s">
        <v>706</v>
      </c>
      <c r="N1249" s="886" t="s">
        <v>706</v>
      </c>
      <c r="O1249" s="909"/>
      <c r="P1249" s="886">
        <f>O1249</f>
        <v>0</v>
      </c>
      <c r="Q1249" s="886" t="s">
        <v>706</v>
      </c>
      <c r="R1249" s="886" t="s">
        <v>706</v>
      </c>
      <c r="S1249" s="886">
        <f>K1249+O1249</f>
        <v>0</v>
      </c>
      <c r="T1249" s="888">
        <f>S1249</f>
        <v>0</v>
      </c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</row>
    <row r="1250" spans="1:46" ht="18" hidden="1" customHeight="1">
      <c r="A1250" s="902" t="s">
        <v>708</v>
      </c>
      <c r="B1250" s="903"/>
      <c r="C1250" s="886" t="e">
        <f>ROUND((Q1250-R1250)/H1250/12,0)</f>
        <v>#DIV/0!</v>
      </c>
      <c r="D1250" s="886" t="e">
        <f>ROUND(R1250/F1250/12,0)</f>
        <v>#DIV/0!</v>
      </c>
      <c r="E1250" s="891">
        <f>E1251+E1252</f>
        <v>0</v>
      </c>
      <c r="F1250" s="892">
        <f>F1251+F1252</f>
        <v>0</v>
      </c>
      <c r="G1250" s="892">
        <f>G1251+G1252</f>
        <v>0</v>
      </c>
      <c r="H1250" s="893">
        <f>IF(E1250+G1250=H1251+H1252,E1250+G1250, "CHYBA")</f>
        <v>0</v>
      </c>
      <c r="I1250" s="889">
        <f>I1251+I1252</f>
        <v>0</v>
      </c>
      <c r="J1250" s="886">
        <f t="shared" ref="J1250" si="402">J1251+J1252</f>
        <v>0</v>
      </c>
      <c r="K1250" s="886">
        <f>K1253</f>
        <v>0</v>
      </c>
      <c r="L1250" s="886">
        <f>IF(I1250+K1250=L1251+L1252+L1253,I1250+K1250,"CHYBA")</f>
        <v>0</v>
      </c>
      <c r="M1250" s="886">
        <f>M1251+M1252</f>
        <v>0</v>
      </c>
      <c r="N1250" s="886">
        <f>N1251+N1252</f>
        <v>0</v>
      </c>
      <c r="O1250" s="886">
        <f>O1253</f>
        <v>0</v>
      </c>
      <c r="P1250" s="886">
        <f>IF(M1250+O1250=P1251+P1252+P1253,M1250+O1250,"CHYBA")</f>
        <v>0</v>
      </c>
      <c r="Q1250" s="886">
        <f>Q1251+Q1252</f>
        <v>0</v>
      </c>
      <c r="R1250" s="886">
        <f>R1251+R1252</f>
        <v>0</v>
      </c>
      <c r="S1250" s="886">
        <f>S1253</f>
        <v>0</v>
      </c>
      <c r="T1250" s="888">
        <f>IF(Q1250+S1250=T1251+T1252+T1253,Q1250+S1250,"CHYBA")</f>
        <v>0</v>
      </c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</row>
    <row r="1251" spans="1:46" ht="15" hidden="1" customHeight="1">
      <c r="A1251" s="901" t="s">
        <v>73</v>
      </c>
      <c r="B1251" s="885" t="s">
        <v>706</v>
      </c>
      <c r="C1251" s="886" t="e">
        <f>ROUND((Q1251-R1251)/H1251/12,0)</f>
        <v>#DIV/0!</v>
      </c>
      <c r="D1251" s="886" t="e">
        <f>ROUND(R1251/F1251/12,0)</f>
        <v>#DIV/0!</v>
      </c>
      <c r="E1251" s="906"/>
      <c r="F1251" s="907"/>
      <c r="G1251" s="907"/>
      <c r="H1251" s="888">
        <f>E1251+G1251</f>
        <v>0</v>
      </c>
      <c r="I1251" s="908"/>
      <c r="J1251" s="909"/>
      <c r="K1251" s="886" t="s">
        <v>706</v>
      </c>
      <c r="L1251" s="886">
        <f>I1251</f>
        <v>0</v>
      </c>
      <c r="M1251" s="909"/>
      <c r="N1251" s="909"/>
      <c r="O1251" s="886" t="s">
        <v>706</v>
      </c>
      <c r="P1251" s="886">
        <f>M1251</f>
        <v>0</v>
      </c>
      <c r="Q1251" s="886">
        <f>I1251+M1251</f>
        <v>0</v>
      </c>
      <c r="R1251" s="886">
        <f>J1251+N1251</f>
        <v>0</v>
      </c>
      <c r="S1251" s="886" t="s">
        <v>706</v>
      </c>
      <c r="T1251" s="888">
        <f>Q1251</f>
        <v>0</v>
      </c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</row>
    <row r="1252" spans="1:46" ht="15" hidden="1" customHeight="1">
      <c r="A1252" s="901" t="s">
        <v>74</v>
      </c>
      <c r="B1252" s="885" t="s">
        <v>706</v>
      </c>
      <c r="C1252" s="886" t="e">
        <f>ROUND((Q1252-R1252)/H1252/12,0)</f>
        <v>#DIV/0!</v>
      </c>
      <c r="D1252" s="886" t="e">
        <f>ROUND(R1252/F1252/12,0)</f>
        <v>#DIV/0!</v>
      </c>
      <c r="E1252" s="906"/>
      <c r="F1252" s="907"/>
      <c r="G1252" s="907"/>
      <c r="H1252" s="888">
        <f>E1252+G1252</f>
        <v>0</v>
      </c>
      <c r="I1252" s="908"/>
      <c r="J1252" s="909"/>
      <c r="K1252" s="886" t="s">
        <v>706</v>
      </c>
      <c r="L1252" s="886">
        <f>I1252</f>
        <v>0</v>
      </c>
      <c r="M1252" s="909"/>
      <c r="N1252" s="909"/>
      <c r="O1252" s="886" t="s">
        <v>706</v>
      </c>
      <c r="P1252" s="886">
        <f>M1252</f>
        <v>0</v>
      </c>
      <c r="Q1252" s="886">
        <f>I1252+M1252</f>
        <v>0</v>
      </c>
      <c r="R1252" s="886">
        <f>J1252+N1252</f>
        <v>0</v>
      </c>
      <c r="S1252" s="886" t="s">
        <v>706</v>
      </c>
      <c r="T1252" s="888">
        <f>Q1252</f>
        <v>0</v>
      </c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</row>
    <row r="1253" spans="1:46" ht="15" hidden="1" customHeight="1">
      <c r="A1253" s="901" t="s">
        <v>75</v>
      </c>
      <c r="B1253" s="885" t="s">
        <v>706</v>
      </c>
      <c r="C1253" s="886" t="s">
        <v>706</v>
      </c>
      <c r="D1253" s="886" t="s">
        <v>706</v>
      </c>
      <c r="E1253" s="891" t="s">
        <v>706</v>
      </c>
      <c r="F1253" s="892" t="s">
        <v>706</v>
      </c>
      <c r="G1253" s="892" t="s">
        <v>706</v>
      </c>
      <c r="H1253" s="893" t="s">
        <v>706</v>
      </c>
      <c r="I1253" s="889" t="s">
        <v>706</v>
      </c>
      <c r="J1253" s="886" t="s">
        <v>706</v>
      </c>
      <c r="K1253" s="909"/>
      <c r="L1253" s="886">
        <f>K1253</f>
        <v>0</v>
      </c>
      <c r="M1253" s="886" t="s">
        <v>706</v>
      </c>
      <c r="N1253" s="886" t="s">
        <v>706</v>
      </c>
      <c r="O1253" s="909"/>
      <c r="P1253" s="886">
        <f>O1253</f>
        <v>0</v>
      </c>
      <c r="Q1253" s="886" t="s">
        <v>706</v>
      </c>
      <c r="R1253" s="886" t="s">
        <v>706</v>
      </c>
      <c r="S1253" s="886">
        <f>K1253+O1253</f>
        <v>0</v>
      </c>
      <c r="T1253" s="888">
        <f>S1253</f>
        <v>0</v>
      </c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</row>
    <row r="1254" spans="1:46" ht="18" hidden="1" customHeight="1">
      <c r="A1254" s="902" t="s">
        <v>708</v>
      </c>
      <c r="B1254" s="903"/>
      <c r="C1254" s="886" t="e">
        <f>ROUND((Q1254-R1254)/H1254/12,0)</f>
        <v>#DIV/0!</v>
      </c>
      <c r="D1254" s="886" t="e">
        <f>ROUND(R1254/F1254/12,0)</f>
        <v>#DIV/0!</v>
      </c>
      <c r="E1254" s="891">
        <f>E1255+E1256</f>
        <v>0</v>
      </c>
      <c r="F1254" s="892">
        <f>F1255+F1256</f>
        <v>0</v>
      </c>
      <c r="G1254" s="892">
        <f>G1255+G1256</f>
        <v>0</v>
      </c>
      <c r="H1254" s="893">
        <f>IF(E1254+G1254=H1255+H1256,E1254+G1254, "CHYBA")</f>
        <v>0</v>
      </c>
      <c r="I1254" s="889">
        <f>I1255+I1256</f>
        <v>0</v>
      </c>
      <c r="J1254" s="886">
        <f t="shared" ref="J1254" si="403">J1255+J1256</f>
        <v>0</v>
      </c>
      <c r="K1254" s="886">
        <f>K1257</f>
        <v>0</v>
      </c>
      <c r="L1254" s="886">
        <f>IF(I1254+K1254=L1255+L1256+L1257,I1254+K1254,"CHYBA")</f>
        <v>0</v>
      </c>
      <c r="M1254" s="886">
        <f>M1255+M1256</f>
        <v>0</v>
      </c>
      <c r="N1254" s="886">
        <f>N1255+N1256</f>
        <v>0</v>
      </c>
      <c r="O1254" s="886">
        <f>O1257</f>
        <v>0</v>
      </c>
      <c r="P1254" s="886">
        <f>IF(M1254+O1254=P1255+P1256+P1257,M1254+O1254,"CHYBA")</f>
        <v>0</v>
      </c>
      <c r="Q1254" s="886">
        <f>Q1255+Q1256</f>
        <v>0</v>
      </c>
      <c r="R1254" s="886">
        <f>R1255+R1256</f>
        <v>0</v>
      </c>
      <c r="S1254" s="886">
        <f>S1257</f>
        <v>0</v>
      </c>
      <c r="T1254" s="888">
        <f>IF(Q1254+S1254=T1255+T1256+T1257,Q1254+S1254,"CHYBA")</f>
        <v>0</v>
      </c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</row>
    <row r="1255" spans="1:46" ht="15" hidden="1" customHeight="1">
      <c r="A1255" s="901" t="s">
        <v>73</v>
      </c>
      <c r="B1255" s="885" t="s">
        <v>706</v>
      </c>
      <c r="C1255" s="886" t="e">
        <f>ROUND((Q1255-R1255)/H1255/12,0)</f>
        <v>#DIV/0!</v>
      </c>
      <c r="D1255" s="886" t="e">
        <f>ROUND(R1255/F1255/12,0)</f>
        <v>#DIV/0!</v>
      </c>
      <c r="E1255" s="906"/>
      <c r="F1255" s="907"/>
      <c r="G1255" s="907"/>
      <c r="H1255" s="888">
        <f>E1255+G1255</f>
        <v>0</v>
      </c>
      <c r="I1255" s="908"/>
      <c r="J1255" s="909"/>
      <c r="K1255" s="886" t="s">
        <v>706</v>
      </c>
      <c r="L1255" s="886">
        <f>I1255</f>
        <v>0</v>
      </c>
      <c r="M1255" s="909"/>
      <c r="N1255" s="909"/>
      <c r="O1255" s="886" t="s">
        <v>706</v>
      </c>
      <c r="P1255" s="886">
        <f>M1255</f>
        <v>0</v>
      </c>
      <c r="Q1255" s="886">
        <f>I1255+M1255</f>
        <v>0</v>
      </c>
      <c r="R1255" s="886">
        <f>J1255+N1255</f>
        <v>0</v>
      </c>
      <c r="S1255" s="886" t="s">
        <v>706</v>
      </c>
      <c r="T1255" s="888">
        <f>Q1255</f>
        <v>0</v>
      </c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</row>
    <row r="1256" spans="1:46" ht="15" hidden="1" customHeight="1">
      <c r="A1256" s="901" t="s">
        <v>74</v>
      </c>
      <c r="B1256" s="885" t="s">
        <v>706</v>
      </c>
      <c r="C1256" s="886" t="e">
        <f>ROUND((Q1256-R1256)/H1256/12,0)</f>
        <v>#DIV/0!</v>
      </c>
      <c r="D1256" s="886" t="e">
        <f>ROUND(R1256/F1256/12,0)</f>
        <v>#DIV/0!</v>
      </c>
      <c r="E1256" s="906"/>
      <c r="F1256" s="907"/>
      <c r="G1256" s="907"/>
      <c r="H1256" s="888">
        <f>E1256+G1256</f>
        <v>0</v>
      </c>
      <c r="I1256" s="908"/>
      <c r="J1256" s="909"/>
      <c r="K1256" s="886" t="s">
        <v>706</v>
      </c>
      <c r="L1256" s="886">
        <f>I1256</f>
        <v>0</v>
      </c>
      <c r="M1256" s="909"/>
      <c r="N1256" s="909"/>
      <c r="O1256" s="886" t="s">
        <v>706</v>
      </c>
      <c r="P1256" s="886">
        <f>M1256</f>
        <v>0</v>
      </c>
      <c r="Q1256" s="886">
        <f>I1256+M1256</f>
        <v>0</v>
      </c>
      <c r="R1256" s="886">
        <f>J1256+N1256</f>
        <v>0</v>
      </c>
      <c r="S1256" s="886" t="s">
        <v>706</v>
      </c>
      <c r="T1256" s="888">
        <f>Q1256</f>
        <v>0</v>
      </c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</row>
    <row r="1257" spans="1:46" ht="15" hidden="1" customHeight="1">
      <c r="A1257" s="901" t="s">
        <v>75</v>
      </c>
      <c r="B1257" s="885" t="s">
        <v>706</v>
      </c>
      <c r="C1257" s="886" t="s">
        <v>706</v>
      </c>
      <c r="D1257" s="886" t="s">
        <v>706</v>
      </c>
      <c r="E1257" s="891" t="s">
        <v>706</v>
      </c>
      <c r="F1257" s="892" t="s">
        <v>706</v>
      </c>
      <c r="G1257" s="892" t="s">
        <v>706</v>
      </c>
      <c r="H1257" s="893" t="s">
        <v>706</v>
      </c>
      <c r="I1257" s="889" t="s">
        <v>706</v>
      </c>
      <c r="J1257" s="886" t="s">
        <v>706</v>
      </c>
      <c r="K1257" s="909"/>
      <c r="L1257" s="886">
        <f>K1257</f>
        <v>0</v>
      </c>
      <c r="M1257" s="886" t="s">
        <v>706</v>
      </c>
      <c r="N1257" s="886" t="s">
        <v>706</v>
      </c>
      <c r="O1257" s="909"/>
      <c r="P1257" s="886">
        <f>O1257</f>
        <v>0</v>
      </c>
      <c r="Q1257" s="886" t="s">
        <v>706</v>
      </c>
      <c r="R1257" s="886" t="s">
        <v>706</v>
      </c>
      <c r="S1257" s="886">
        <f>K1257+O1257</f>
        <v>0</v>
      </c>
      <c r="T1257" s="888">
        <f>S1257</f>
        <v>0</v>
      </c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</row>
    <row r="1258" spans="1:46" ht="18" hidden="1" customHeight="1">
      <c r="A1258" s="902" t="s">
        <v>708</v>
      </c>
      <c r="B1258" s="903"/>
      <c r="C1258" s="886" t="e">
        <f>ROUND((Q1258-R1258)/H1258/12,0)</f>
        <v>#DIV/0!</v>
      </c>
      <c r="D1258" s="886" t="e">
        <f>ROUND(R1258/F1258/12,0)</f>
        <v>#DIV/0!</v>
      </c>
      <c r="E1258" s="891">
        <f>E1259+E1260</f>
        <v>0</v>
      </c>
      <c r="F1258" s="892">
        <f>F1259+F1260</f>
        <v>0</v>
      </c>
      <c r="G1258" s="892">
        <f>G1259+G1260</f>
        <v>0</v>
      </c>
      <c r="H1258" s="893">
        <f>IF(E1258+G1258=H1259+H1260,E1258+G1258, "CHYBA")</f>
        <v>0</v>
      </c>
      <c r="I1258" s="889">
        <f>I1259+I1260</f>
        <v>0</v>
      </c>
      <c r="J1258" s="886">
        <f t="shared" ref="J1258" si="404">J1259+J1260</f>
        <v>0</v>
      </c>
      <c r="K1258" s="886">
        <f>K1261</f>
        <v>0</v>
      </c>
      <c r="L1258" s="886">
        <f>IF(I1258+K1258=L1259+L1260+L1261,I1258+K1258,"CHYBA")</f>
        <v>0</v>
      </c>
      <c r="M1258" s="886">
        <f>M1259+M1260</f>
        <v>0</v>
      </c>
      <c r="N1258" s="886">
        <f>N1259+N1260</f>
        <v>0</v>
      </c>
      <c r="O1258" s="886">
        <f>O1261</f>
        <v>0</v>
      </c>
      <c r="P1258" s="886">
        <f>IF(M1258+O1258=P1259+P1260+P1261,M1258+O1258,"CHYBA")</f>
        <v>0</v>
      </c>
      <c r="Q1258" s="886">
        <f>Q1259+Q1260</f>
        <v>0</v>
      </c>
      <c r="R1258" s="886">
        <f>R1259+R1260</f>
        <v>0</v>
      </c>
      <c r="S1258" s="886">
        <f>S1261</f>
        <v>0</v>
      </c>
      <c r="T1258" s="888">
        <f>IF(Q1258+S1258=T1259+T1260+T1261,Q1258+S1258,"CHYBA")</f>
        <v>0</v>
      </c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</row>
    <row r="1259" spans="1:46" ht="15" hidden="1" customHeight="1">
      <c r="A1259" s="901" t="s">
        <v>73</v>
      </c>
      <c r="B1259" s="885" t="s">
        <v>706</v>
      </c>
      <c r="C1259" s="886" t="e">
        <f>ROUND((Q1259-R1259)/H1259/12,0)</f>
        <v>#DIV/0!</v>
      </c>
      <c r="D1259" s="886" t="e">
        <f>ROUND(R1259/F1259/12,0)</f>
        <v>#DIV/0!</v>
      </c>
      <c r="E1259" s="906"/>
      <c r="F1259" s="907"/>
      <c r="G1259" s="907"/>
      <c r="H1259" s="888">
        <f>E1259+G1259</f>
        <v>0</v>
      </c>
      <c r="I1259" s="908"/>
      <c r="J1259" s="909"/>
      <c r="K1259" s="886" t="s">
        <v>706</v>
      </c>
      <c r="L1259" s="886">
        <f>I1259</f>
        <v>0</v>
      </c>
      <c r="M1259" s="909"/>
      <c r="N1259" s="909"/>
      <c r="O1259" s="886" t="s">
        <v>706</v>
      </c>
      <c r="P1259" s="886">
        <f>M1259</f>
        <v>0</v>
      </c>
      <c r="Q1259" s="886">
        <f>I1259+M1259</f>
        <v>0</v>
      </c>
      <c r="R1259" s="886">
        <f>J1259+N1259</f>
        <v>0</v>
      </c>
      <c r="S1259" s="886" t="s">
        <v>706</v>
      </c>
      <c r="T1259" s="888">
        <f>Q1259</f>
        <v>0</v>
      </c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</row>
    <row r="1260" spans="1:46" ht="15" hidden="1" customHeight="1">
      <c r="A1260" s="901" t="s">
        <v>74</v>
      </c>
      <c r="B1260" s="885" t="s">
        <v>706</v>
      </c>
      <c r="C1260" s="886" t="e">
        <f>ROUND((Q1260-R1260)/H1260/12,0)</f>
        <v>#DIV/0!</v>
      </c>
      <c r="D1260" s="886" t="e">
        <f>ROUND(R1260/F1260/12,0)</f>
        <v>#DIV/0!</v>
      </c>
      <c r="E1260" s="906"/>
      <c r="F1260" s="907"/>
      <c r="G1260" s="907"/>
      <c r="H1260" s="888">
        <f>E1260+G1260</f>
        <v>0</v>
      </c>
      <c r="I1260" s="908"/>
      <c r="J1260" s="909"/>
      <c r="K1260" s="886" t="s">
        <v>706</v>
      </c>
      <c r="L1260" s="886">
        <f>I1260</f>
        <v>0</v>
      </c>
      <c r="M1260" s="909"/>
      <c r="N1260" s="909"/>
      <c r="O1260" s="886" t="s">
        <v>706</v>
      </c>
      <c r="P1260" s="886">
        <f>M1260</f>
        <v>0</v>
      </c>
      <c r="Q1260" s="886">
        <f>I1260+M1260</f>
        <v>0</v>
      </c>
      <c r="R1260" s="886">
        <f>J1260+N1260</f>
        <v>0</v>
      </c>
      <c r="S1260" s="886" t="s">
        <v>706</v>
      </c>
      <c r="T1260" s="888">
        <f>Q1260</f>
        <v>0</v>
      </c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</row>
    <row r="1261" spans="1:46" ht="15.75" hidden="1" customHeight="1" thickBot="1">
      <c r="A1261" s="918" t="s">
        <v>75</v>
      </c>
      <c r="B1261" s="919" t="s">
        <v>706</v>
      </c>
      <c r="C1261" s="920" t="s">
        <v>706</v>
      </c>
      <c r="D1261" s="920" t="s">
        <v>706</v>
      </c>
      <c r="E1261" s="921" t="s">
        <v>706</v>
      </c>
      <c r="F1261" s="922" t="s">
        <v>706</v>
      </c>
      <c r="G1261" s="922" t="s">
        <v>706</v>
      </c>
      <c r="H1261" s="923" t="s">
        <v>706</v>
      </c>
      <c r="I1261" s="924" t="s">
        <v>706</v>
      </c>
      <c r="J1261" s="920" t="s">
        <v>706</v>
      </c>
      <c r="K1261" s="925"/>
      <c r="L1261" s="920">
        <f>K1261</f>
        <v>0</v>
      </c>
      <c r="M1261" s="920" t="s">
        <v>706</v>
      </c>
      <c r="N1261" s="920" t="s">
        <v>706</v>
      </c>
      <c r="O1261" s="925"/>
      <c r="P1261" s="920">
        <f>O1261</f>
        <v>0</v>
      </c>
      <c r="Q1261" s="920" t="s">
        <v>706</v>
      </c>
      <c r="R1261" s="920" t="s">
        <v>706</v>
      </c>
      <c r="S1261" s="920">
        <f>K1261+O1261</f>
        <v>0</v>
      </c>
      <c r="T1261" s="926">
        <f>S1261</f>
        <v>0</v>
      </c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</row>
    <row r="1262" spans="1:46" ht="15.75" hidden="1" customHeight="1">
      <c r="A1262" s="895" t="s">
        <v>709</v>
      </c>
      <c r="B1262" s="896" t="s">
        <v>706</v>
      </c>
      <c r="C1262" s="897" t="e">
        <f>ROUND((Q1262-R1262)/H1262/12,0)</f>
        <v>#DIV/0!</v>
      </c>
      <c r="D1262" s="897" t="e">
        <f>ROUND(R1262/F1262/12,0)</f>
        <v>#DIV/0!</v>
      </c>
      <c r="E1262" s="898">
        <f>E1263+E1264</f>
        <v>0</v>
      </c>
      <c r="F1262" s="897">
        <f>F1263+F1264</f>
        <v>0</v>
      </c>
      <c r="G1262" s="897">
        <f>G1263+G1264</f>
        <v>0</v>
      </c>
      <c r="H1262" s="899">
        <f>IF(E1262+G1262=H1263+H1264,E1262+G1262, "CHYBA")</f>
        <v>0</v>
      </c>
      <c r="I1262" s="900">
        <f>I1263+I1264</f>
        <v>0</v>
      </c>
      <c r="J1262" s="897">
        <f t="shared" ref="J1262" si="405">J1263+J1264</f>
        <v>0</v>
      </c>
      <c r="K1262" s="897">
        <f>K1265</f>
        <v>0</v>
      </c>
      <c r="L1262" s="897">
        <f>IF(I1262+K1262=L1263+L1264+L1265,I1262+K1262,"CHYBA")</f>
        <v>0</v>
      </c>
      <c r="M1262" s="897">
        <f>M1263+M1264</f>
        <v>0</v>
      </c>
      <c r="N1262" s="897">
        <f>N1263+N1264</f>
        <v>0</v>
      </c>
      <c r="O1262" s="897">
        <f>O1265</f>
        <v>0</v>
      </c>
      <c r="P1262" s="897">
        <f>IF(M1262+O1262=P1263+P1264+P1265,M1262+O1262,"CHYBA")</f>
        <v>0</v>
      </c>
      <c r="Q1262" s="897">
        <f>Q1263+Q1264</f>
        <v>0</v>
      </c>
      <c r="R1262" s="897">
        <f>R1263+R1264</f>
        <v>0</v>
      </c>
      <c r="S1262" s="897">
        <f>S1265</f>
        <v>0</v>
      </c>
      <c r="T1262" s="899">
        <f>IF(Q1262+S1262=T1263+T1264+T1265,Q1262+S1262,"CHYBA")</f>
        <v>0</v>
      </c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</row>
    <row r="1263" spans="1:46" ht="15" hidden="1" customHeight="1">
      <c r="A1263" s="901" t="s">
        <v>73</v>
      </c>
      <c r="B1263" s="885" t="s">
        <v>706</v>
      </c>
      <c r="C1263" s="886" t="e">
        <f>ROUND((Q1263-R1263)/H1263/12,0)</f>
        <v>#DIV/0!</v>
      </c>
      <c r="D1263" s="886" t="e">
        <f>ROUND(R1263/F1263/12,0)</f>
        <v>#DIV/0!</v>
      </c>
      <c r="E1263" s="887">
        <f>E1267+E1271+E1275+E1279+E1283+E1287+E1291</f>
        <v>0</v>
      </c>
      <c r="F1263" s="886">
        <f>F1267+F1271+F1275+F1279+F1283+F1287+F1291</f>
        <v>0</v>
      </c>
      <c r="G1263" s="886">
        <f>G1267+G1271+G1275+G1279+G1283+G1287+G1291</f>
        <v>0</v>
      </c>
      <c r="H1263" s="888">
        <f>E1263+G1263</f>
        <v>0</v>
      </c>
      <c r="I1263" s="889">
        <f>I1267+I1271+I1275+I1279+I1283+I1287+I1291</f>
        <v>0</v>
      </c>
      <c r="J1263" s="886">
        <f t="shared" ref="J1263:J1264" si="406">J1267+J1271+J1275+J1279+J1283+J1287+J1291</f>
        <v>0</v>
      </c>
      <c r="K1263" s="886" t="s">
        <v>706</v>
      </c>
      <c r="L1263" s="886">
        <f>I1263</f>
        <v>0</v>
      </c>
      <c r="M1263" s="886">
        <f>M1267+M1271+M1275+M1279+M1283+M1287+M1291</f>
        <v>0</v>
      </c>
      <c r="N1263" s="886">
        <f t="shared" ref="N1263:N1264" si="407">N1267+N1271+N1275+N1279+N1283+N1287+N1291</f>
        <v>0</v>
      </c>
      <c r="O1263" s="886" t="s">
        <v>706</v>
      </c>
      <c r="P1263" s="886">
        <f>M1263</f>
        <v>0</v>
      </c>
      <c r="Q1263" s="886">
        <f>I1263+M1263</f>
        <v>0</v>
      </c>
      <c r="R1263" s="886">
        <f>J1263+N1263</f>
        <v>0</v>
      </c>
      <c r="S1263" s="886" t="s">
        <v>706</v>
      </c>
      <c r="T1263" s="888">
        <f>Q1263</f>
        <v>0</v>
      </c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</row>
    <row r="1264" spans="1:46" ht="15" hidden="1" customHeight="1">
      <c r="A1264" s="901" t="s">
        <v>74</v>
      </c>
      <c r="B1264" s="885" t="s">
        <v>706</v>
      </c>
      <c r="C1264" s="886" t="e">
        <f>ROUND((Q1264-R1264)/H1264/12,0)</f>
        <v>#DIV/0!</v>
      </c>
      <c r="D1264" s="886" t="e">
        <f>ROUND(R1264/F1264/12,0)</f>
        <v>#DIV/0!</v>
      </c>
      <c r="E1264" s="887">
        <f>E1268+E1272+E1276+E1280+E1284+E1288+E1292</f>
        <v>0</v>
      </c>
      <c r="F1264" s="886">
        <f t="shared" ref="F1264:G1264" si="408">F1268+F1272+F1276+F1280+F1284+F1288+F1292</f>
        <v>0</v>
      </c>
      <c r="G1264" s="886">
        <f t="shared" si="408"/>
        <v>0</v>
      </c>
      <c r="H1264" s="888">
        <f>E1264+G1264</f>
        <v>0</v>
      </c>
      <c r="I1264" s="889">
        <f>I1268+I1272+I1276+I1280+I1284+I1288+I1292</f>
        <v>0</v>
      </c>
      <c r="J1264" s="886">
        <f t="shared" si="406"/>
        <v>0</v>
      </c>
      <c r="K1264" s="886" t="s">
        <v>706</v>
      </c>
      <c r="L1264" s="886">
        <f>I1264</f>
        <v>0</v>
      </c>
      <c r="M1264" s="886">
        <f>M1268+M1272+M1276+M1280+M1284+M1288+M1292</f>
        <v>0</v>
      </c>
      <c r="N1264" s="886">
        <f t="shared" si="407"/>
        <v>0</v>
      </c>
      <c r="O1264" s="886" t="s">
        <v>706</v>
      </c>
      <c r="P1264" s="886">
        <f>M1264</f>
        <v>0</v>
      </c>
      <c r="Q1264" s="886">
        <f>I1264+M1264</f>
        <v>0</v>
      </c>
      <c r="R1264" s="886">
        <f>J1264+N1264</f>
        <v>0</v>
      </c>
      <c r="S1264" s="886" t="s">
        <v>706</v>
      </c>
      <c r="T1264" s="888">
        <f>Q1264</f>
        <v>0</v>
      </c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</row>
    <row r="1265" spans="1:46" ht="15" hidden="1" customHeight="1">
      <c r="A1265" s="901" t="s">
        <v>75</v>
      </c>
      <c r="B1265" s="885" t="s">
        <v>706</v>
      </c>
      <c r="C1265" s="886" t="s">
        <v>706</v>
      </c>
      <c r="D1265" s="886" t="s">
        <v>706</v>
      </c>
      <c r="E1265" s="891" t="s">
        <v>706</v>
      </c>
      <c r="F1265" s="892" t="s">
        <v>706</v>
      </c>
      <c r="G1265" s="892" t="s">
        <v>706</v>
      </c>
      <c r="H1265" s="893" t="s">
        <v>706</v>
      </c>
      <c r="I1265" s="889" t="s">
        <v>706</v>
      </c>
      <c r="J1265" s="886" t="s">
        <v>706</v>
      </c>
      <c r="K1265" s="886">
        <f>K1269+K1273+K1277+K1281+K1285+K1289+K1293</f>
        <v>0</v>
      </c>
      <c r="L1265" s="886">
        <f>K1265</f>
        <v>0</v>
      </c>
      <c r="M1265" s="886" t="s">
        <v>706</v>
      </c>
      <c r="N1265" s="886" t="s">
        <v>706</v>
      </c>
      <c r="O1265" s="886">
        <f>O1269+O1273+O1277+O1281+O1285+O1289+O1293</f>
        <v>0</v>
      </c>
      <c r="P1265" s="886">
        <f>O1265</f>
        <v>0</v>
      </c>
      <c r="Q1265" s="886" t="s">
        <v>706</v>
      </c>
      <c r="R1265" s="886" t="s">
        <v>706</v>
      </c>
      <c r="S1265" s="886">
        <f>K1265+O1265</f>
        <v>0</v>
      </c>
      <c r="T1265" s="888">
        <f>S1265</f>
        <v>0</v>
      </c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</row>
    <row r="1266" spans="1:46" ht="18" hidden="1" customHeight="1">
      <c r="A1266" s="902" t="s">
        <v>708</v>
      </c>
      <c r="B1266" s="903"/>
      <c r="C1266" s="886" t="e">
        <f>ROUND((Q1266-R1266)/H1266/12,0)</f>
        <v>#DIV/0!</v>
      </c>
      <c r="D1266" s="886" t="e">
        <f>ROUND(R1266/F1266/12,0)</f>
        <v>#DIV/0!</v>
      </c>
      <c r="E1266" s="891">
        <f>E1267+E1268</f>
        <v>0</v>
      </c>
      <c r="F1266" s="892">
        <f>F1267+F1268</f>
        <v>0</v>
      </c>
      <c r="G1266" s="892">
        <f>G1267+G1268</f>
        <v>0</v>
      </c>
      <c r="H1266" s="893">
        <f>IF(E1266+G1266=H1267+H1268,E1266+G1266, "CHYBA")</f>
        <v>0</v>
      </c>
      <c r="I1266" s="904">
        <f>I1267+I1268</f>
        <v>0</v>
      </c>
      <c r="J1266" s="905">
        <f>J1267+J1268</f>
        <v>0</v>
      </c>
      <c r="K1266" s="905">
        <f>K1269</f>
        <v>0</v>
      </c>
      <c r="L1266" s="905">
        <f>IF(I1266+K1266=L1267+L1268+L1269,I1266+K1266,"CHYBA")</f>
        <v>0</v>
      </c>
      <c r="M1266" s="886">
        <f>M1267+M1268</f>
        <v>0</v>
      </c>
      <c r="N1266" s="886">
        <f>N1267+N1268</f>
        <v>0</v>
      </c>
      <c r="O1266" s="886">
        <f>O1269</f>
        <v>0</v>
      </c>
      <c r="P1266" s="886">
        <f>IF(M1266+O1266=P1267+P1268+P1269,M1266+O1266,"CHYBA")</f>
        <v>0</v>
      </c>
      <c r="Q1266" s="886">
        <f>Q1267+Q1268</f>
        <v>0</v>
      </c>
      <c r="R1266" s="886">
        <f>R1267+R1268</f>
        <v>0</v>
      </c>
      <c r="S1266" s="886">
        <f>S1269</f>
        <v>0</v>
      </c>
      <c r="T1266" s="888">
        <f>IF(Q1266+S1266=T1267+T1268+T1269,Q1266+S1266,"CHYBA")</f>
        <v>0</v>
      </c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</row>
    <row r="1267" spans="1:46" ht="15" hidden="1" customHeight="1">
      <c r="A1267" s="901" t="s">
        <v>73</v>
      </c>
      <c r="B1267" s="885" t="s">
        <v>706</v>
      </c>
      <c r="C1267" s="886" t="e">
        <f>ROUND((Q1267-R1267)/H1267/12,0)</f>
        <v>#DIV/0!</v>
      </c>
      <c r="D1267" s="886" t="e">
        <f>ROUND(R1267/F1267/12,0)</f>
        <v>#DIV/0!</v>
      </c>
      <c r="E1267" s="906"/>
      <c r="F1267" s="907"/>
      <c r="G1267" s="907"/>
      <c r="H1267" s="888">
        <f>E1267+G1267</f>
        <v>0</v>
      </c>
      <c r="I1267" s="908"/>
      <c r="J1267" s="909"/>
      <c r="K1267" s="905" t="s">
        <v>706</v>
      </c>
      <c r="L1267" s="905">
        <f>I1267</f>
        <v>0</v>
      </c>
      <c r="M1267" s="909"/>
      <c r="N1267" s="909"/>
      <c r="O1267" s="886" t="s">
        <v>706</v>
      </c>
      <c r="P1267" s="886">
        <f>M1267</f>
        <v>0</v>
      </c>
      <c r="Q1267" s="886">
        <f>I1267+M1267</f>
        <v>0</v>
      </c>
      <c r="R1267" s="886">
        <f>J1267+N1267</f>
        <v>0</v>
      </c>
      <c r="S1267" s="886" t="s">
        <v>706</v>
      </c>
      <c r="T1267" s="888">
        <f>Q1267</f>
        <v>0</v>
      </c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</row>
    <row r="1268" spans="1:46" ht="15" hidden="1" customHeight="1">
      <c r="A1268" s="901" t="s">
        <v>74</v>
      </c>
      <c r="B1268" s="885" t="s">
        <v>706</v>
      </c>
      <c r="C1268" s="886" t="e">
        <f>ROUND((Q1268-R1268)/H1268/12,0)</f>
        <v>#DIV/0!</v>
      </c>
      <c r="D1268" s="886" t="e">
        <f>ROUND(R1268/F1268/12,0)</f>
        <v>#DIV/0!</v>
      </c>
      <c r="E1268" s="906"/>
      <c r="F1268" s="907"/>
      <c r="G1268" s="907"/>
      <c r="H1268" s="888">
        <f>E1268+G1268</f>
        <v>0</v>
      </c>
      <c r="I1268" s="908"/>
      <c r="J1268" s="909"/>
      <c r="K1268" s="905" t="s">
        <v>706</v>
      </c>
      <c r="L1268" s="905">
        <f>I1268</f>
        <v>0</v>
      </c>
      <c r="M1268" s="909"/>
      <c r="N1268" s="909"/>
      <c r="O1268" s="886" t="s">
        <v>706</v>
      </c>
      <c r="P1268" s="886">
        <f>M1268</f>
        <v>0</v>
      </c>
      <c r="Q1268" s="886">
        <f>I1268+M1268</f>
        <v>0</v>
      </c>
      <c r="R1268" s="886">
        <f>J1268+N1268</f>
        <v>0</v>
      </c>
      <c r="S1268" s="886" t="s">
        <v>706</v>
      </c>
      <c r="T1268" s="888">
        <f>Q1268</f>
        <v>0</v>
      </c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</row>
    <row r="1269" spans="1:46" ht="15" hidden="1" customHeight="1">
      <c r="A1269" s="901" t="s">
        <v>75</v>
      </c>
      <c r="B1269" s="885" t="s">
        <v>706</v>
      </c>
      <c r="C1269" s="886" t="s">
        <v>706</v>
      </c>
      <c r="D1269" s="886" t="s">
        <v>706</v>
      </c>
      <c r="E1269" s="891" t="s">
        <v>706</v>
      </c>
      <c r="F1269" s="892" t="s">
        <v>706</v>
      </c>
      <c r="G1269" s="892" t="s">
        <v>706</v>
      </c>
      <c r="H1269" s="893" t="s">
        <v>706</v>
      </c>
      <c r="I1269" s="889" t="s">
        <v>706</v>
      </c>
      <c r="J1269" s="886" t="s">
        <v>706</v>
      </c>
      <c r="K1269" s="909"/>
      <c r="L1269" s="905">
        <f>K1269</f>
        <v>0</v>
      </c>
      <c r="M1269" s="886" t="s">
        <v>706</v>
      </c>
      <c r="N1269" s="886" t="s">
        <v>706</v>
      </c>
      <c r="O1269" s="909"/>
      <c r="P1269" s="886">
        <f>O1269</f>
        <v>0</v>
      </c>
      <c r="Q1269" s="886" t="s">
        <v>706</v>
      </c>
      <c r="R1269" s="886" t="s">
        <v>706</v>
      </c>
      <c r="S1269" s="886">
        <f>K1269+O1269</f>
        <v>0</v>
      </c>
      <c r="T1269" s="888">
        <f>S1269</f>
        <v>0</v>
      </c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</row>
    <row r="1270" spans="1:46" ht="18" hidden="1" customHeight="1">
      <c r="A1270" s="902" t="s">
        <v>708</v>
      </c>
      <c r="B1270" s="903"/>
      <c r="C1270" s="886" t="e">
        <f>ROUND((Q1270-R1270)/H1270/12,0)</f>
        <v>#DIV/0!</v>
      </c>
      <c r="D1270" s="886" t="e">
        <f>ROUND(R1270/F1270/12,0)</f>
        <v>#DIV/0!</v>
      </c>
      <c r="E1270" s="891">
        <f>E1271+E1272</f>
        <v>0</v>
      </c>
      <c r="F1270" s="892">
        <f>F1271+F1272</f>
        <v>0</v>
      </c>
      <c r="G1270" s="892">
        <f>G1271+G1272</f>
        <v>0</v>
      </c>
      <c r="H1270" s="893">
        <f>IF(E1270+G1270=H1271+H1272,E1270+G1270, "CHYBA")</f>
        <v>0</v>
      </c>
      <c r="I1270" s="889">
        <f>I1271+I1272</f>
        <v>0</v>
      </c>
      <c r="J1270" s="886">
        <f t="shared" ref="J1270" si="409">J1271+J1272</f>
        <v>0</v>
      </c>
      <c r="K1270" s="886">
        <f>K1273</f>
        <v>0</v>
      </c>
      <c r="L1270" s="886">
        <f>IF(I1270+K1270=L1271+L1272+L1273,I1270+K1270,"CHYBA")</f>
        <v>0</v>
      </c>
      <c r="M1270" s="886">
        <f>M1271+M1272</f>
        <v>0</v>
      </c>
      <c r="N1270" s="886">
        <f>N1271+N1272</f>
        <v>0</v>
      </c>
      <c r="O1270" s="886">
        <f>O1273</f>
        <v>0</v>
      </c>
      <c r="P1270" s="886">
        <f>IF(M1270+O1270=P1271+P1272+P1273,M1270+O1270,"CHYBA")</f>
        <v>0</v>
      </c>
      <c r="Q1270" s="886">
        <f>Q1271+Q1272</f>
        <v>0</v>
      </c>
      <c r="R1270" s="886">
        <f>R1271+R1272</f>
        <v>0</v>
      </c>
      <c r="S1270" s="886">
        <f>S1273</f>
        <v>0</v>
      </c>
      <c r="T1270" s="888">
        <f>IF(Q1270+S1270=T1271+T1272+T1273,Q1270+S1270,"CHYBA")</f>
        <v>0</v>
      </c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</row>
    <row r="1271" spans="1:46" ht="15" hidden="1" customHeight="1">
      <c r="A1271" s="901" t="s">
        <v>73</v>
      </c>
      <c r="B1271" s="885" t="s">
        <v>706</v>
      </c>
      <c r="C1271" s="886" t="e">
        <f>ROUND((Q1271-R1271)/H1271/12,0)</f>
        <v>#DIV/0!</v>
      </c>
      <c r="D1271" s="886" t="e">
        <f>ROUND(R1271/F1271/12,0)</f>
        <v>#DIV/0!</v>
      </c>
      <c r="E1271" s="906"/>
      <c r="F1271" s="907"/>
      <c r="G1271" s="907"/>
      <c r="H1271" s="888">
        <f>E1271+G1271</f>
        <v>0</v>
      </c>
      <c r="I1271" s="908"/>
      <c r="J1271" s="909"/>
      <c r="K1271" s="886" t="s">
        <v>706</v>
      </c>
      <c r="L1271" s="886">
        <f>I1271</f>
        <v>0</v>
      </c>
      <c r="M1271" s="909"/>
      <c r="N1271" s="909"/>
      <c r="O1271" s="886" t="s">
        <v>706</v>
      </c>
      <c r="P1271" s="886">
        <f>M1271</f>
        <v>0</v>
      </c>
      <c r="Q1271" s="886">
        <f>I1271+M1271</f>
        <v>0</v>
      </c>
      <c r="R1271" s="886">
        <f>J1271+N1271</f>
        <v>0</v>
      </c>
      <c r="S1271" s="886" t="s">
        <v>706</v>
      </c>
      <c r="T1271" s="888">
        <f>Q1271</f>
        <v>0</v>
      </c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</row>
    <row r="1272" spans="1:46" ht="15" hidden="1" customHeight="1">
      <c r="A1272" s="901" t="s">
        <v>74</v>
      </c>
      <c r="B1272" s="885" t="s">
        <v>706</v>
      </c>
      <c r="C1272" s="886" t="e">
        <f>ROUND((Q1272-R1272)/H1272/12,0)</f>
        <v>#DIV/0!</v>
      </c>
      <c r="D1272" s="886" t="e">
        <f>ROUND(R1272/F1272/12,0)</f>
        <v>#DIV/0!</v>
      </c>
      <c r="E1272" s="906"/>
      <c r="F1272" s="907"/>
      <c r="G1272" s="907"/>
      <c r="H1272" s="888">
        <f>E1272+G1272</f>
        <v>0</v>
      </c>
      <c r="I1272" s="908"/>
      <c r="J1272" s="909"/>
      <c r="K1272" s="886" t="s">
        <v>706</v>
      </c>
      <c r="L1272" s="886">
        <f>I1272</f>
        <v>0</v>
      </c>
      <c r="M1272" s="909"/>
      <c r="N1272" s="909"/>
      <c r="O1272" s="886" t="s">
        <v>706</v>
      </c>
      <c r="P1272" s="886">
        <f>M1272</f>
        <v>0</v>
      </c>
      <c r="Q1272" s="886">
        <f>I1272+M1272</f>
        <v>0</v>
      </c>
      <c r="R1272" s="886">
        <f>J1272+N1272</f>
        <v>0</v>
      </c>
      <c r="S1272" s="886" t="s">
        <v>706</v>
      </c>
      <c r="T1272" s="888">
        <f>Q1272</f>
        <v>0</v>
      </c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</row>
    <row r="1273" spans="1:46" ht="15" hidden="1" customHeight="1">
      <c r="A1273" s="901" t="s">
        <v>75</v>
      </c>
      <c r="B1273" s="885" t="s">
        <v>706</v>
      </c>
      <c r="C1273" s="886" t="s">
        <v>706</v>
      </c>
      <c r="D1273" s="886" t="s">
        <v>706</v>
      </c>
      <c r="E1273" s="891" t="s">
        <v>706</v>
      </c>
      <c r="F1273" s="892" t="s">
        <v>706</v>
      </c>
      <c r="G1273" s="892" t="s">
        <v>706</v>
      </c>
      <c r="H1273" s="893" t="s">
        <v>706</v>
      </c>
      <c r="I1273" s="889" t="s">
        <v>706</v>
      </c>
      <c r="J1273" s="886" t="s">
        <v>706</v>
      </c>
      <c r="K1273" s="909"/>
      <c r="L1273" s="886">
        <f>K1273</f>
        <v>0</v>
      </c>
      <c r="M1273" s="886" t="s">
        <v>706</v>
      </c>
      <c r="N1273" s="886" t="s">
        <v>706</v>
      </c>
      <c r="O1273" s="909"/>
      <c r="P1273" s="886">
        <f>O1273</f>
        <v>0</v>
      </c>
      <c r="Q1273" s="886" t="s">
        <v>706</v>
      </c>
      <c r="R1273" s="886" t="s">
        <v>706</v>
      </c>
      <c r="S1273" s="886">
        <f>K1273+O1273</f>
        <v>0</v>
      </c>
      <c r="T1273" s="888">
        <f>S1273</f>
        <v>0</v>
      </c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</row>
    <row r="1274" spans="1:46" ht="18" hidden="1" customHeight="1">
      <c r="A1274" s="902" t="s">
        <v>708</v>
      </c>
      <c r="B1274" s="903"/>
      <c r="C1274" s="886" t="e">
        <f>ROUND((Q1274-R1274)/H1274/12,0)</f>
        <v>#DIV/0!</v>
      </c>
      <c r="D1274" s="886" t="e">
        <f>ROUND(R1274/F1274/12,0)</f>
        <v>#DIV/0!</v>
      </c>
      <c r="E1274" s="891">
        <f>E1275+E1276</f>
        <v>0</v>
      </c>
      <c r="F1274" s="892">
        <f>F1275+F1276</f>
        <v>0</v>
      </c>
      <c r="G1274" s="892">
        <f>G1275+G1276</f>
        <v>0</v>
      </c>
      <c r="H1274" s="893">
        <f>IF(E1274+G1274=H1275+H1276,E1274+G1274, "CHYBA")</f>
        <v>0</v>
      </c>
      <c r="I1274" s="889">
        <f>I1275+I1276</f>
        <v>0</v>
      </c>
      <c r="J1274" s="886">
        <f t="shared" ref="J1274" si="410">J1275+J1276</f>
        <v>0</v>
      </c>
      <c r="K1274" s="886">
        <f>K1277</f>
        <v>0</v>
      </c>
      <c r="L1274" s="886">
        <f>IF(I1274+K1274=L1275+L1276+L1277,I1274+K1274,"CHYBA")</f>
        <v>0</v>
      </c>
      <c r="M1274" s="886">
        <f>M1275+M1276</f>
        <v>0</v>
      </c>
      <c r="N1274" s="886">
        <f>N1275+N1276</f>
        <v>0</v>
      </c>
      <c r="O1274" s="886">
        <f>O1277</f>
        <v>0</v>
      </c>
      <c r="P1274" s="886">
        <f>IF(M1274+O1274=P1275+P1276+P1277,M1274+O1274,"CHYBA")</f>
        <v>0</v>
      </c>
      <c r="Q1274" s="886">
        <f>Q1275+Q1276</f>
        <v>0</v>
      </c>
      <c r="R1274" s="886">
        <f>R1275+R1276</f>
        <v>0</v>
      </c>
      <c r="S1274" s="886">
        <f>S1277</f>
        <v>0</v>
      </c>
      <c r="T1274" s="888">
        <f>IF(Q1274+S1274=T1275+T1276+T1277,Q1274+S1274,"CHYBA")</f>
        <v>0</v>
      </c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</row>
    <row r="1275" spans="1:46" ht="15" hidden="1" customHeight="1">
      <c r="A1275" s="901" t="s">
        <v>73</v>
      </c>
      <c r="B1275" s="885" t="s">
        <v>706</v>
      </c>
      <c r="C1275" s="886" t="e">
        <f>ROUND((Q1275-R1275)/H1275/12,0)</f>
        <v>#DIV/0!</v>
      </c>
      <c r="D1275" s="886" t="e">
        <f>ROUND(R1275/F1275/12,0)</f>
        <v>#DIV/0!</v>
      </c>
      <c r="E1275" s="906"/>
      <c r="F1275" s="907"/>
      <c r="G1275" s="907"/>
      <c r="H1275" s="888">
        <f>E1275+G1275</f>
        <v>0</v>
      </c>
      <c r="I1275" s="908"/>
      <c r="J1275" s="909"/>
      <c r="K1275" s="886" t="s">
        <v>706</v>
      </c>
      <c r="L1275" s="886">
        <f>I1275</f>
        <v>0</v>
      </c>
      <c r="M1275" s="909"/>
      <c r="N1275" s="909"/>
      <c r="O1275" s="886" t="s">
        <v>706</v>
      </c>
      <c r="P1275" s="886">
        <f>M1275</f>
        <v>0</v>
      </c>
      <c r="Q1275" s="886">
        <f>I1275+M1275</f>
        <v>0</v>
      </c>
      <c r="R1275" s="886">
        <f>J1275+N1275</f>
        <v>0</v>
      </c>
      <c r="S1275" s="886" t="s">
        <v>706</v>
      </c>
      <c r="T1275" s="888">
        <f>Q1275</f>
        <v>0</v>
      </c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</row>
    <row r="1276" spans="1:46" ht="15" hidden="1" customHeight="1">
      <c r="A1276" s="901" t="s">
        <v>74</v>
      </c>
      <c r="B1276" s="885" t="s">
        <v>706</v>
      </c>
      <c r="C1276" s="886" t="e">
        <f>ROUND((Q1276-R1276)/H1276/12,0)</f>
        <v>#DIV/0!</v>
      </c>
      <c r="D1276" s="886" t="e">
        <f>ROUND(R1276/F1276/12,0)</f>
        <v>#DIV/0!</v>
      </c>
      <c r="E1276" s="906"/>
      <c r="F1276" s="907"/>
      <c r="G1276" s="907"/>
      <c r="H1276" s="888">
        <f>E1276+G1276</f>
        <v>0</v>
      </c>
      <c r="I1276" s="908"/>
      <c r="J1276" s="909"/>
      <c r="K1276" s="886" t="s">
        <v>706</v>
      </c>
      <c r="L1276" s="886">
        <f>I1276</f>
        <v>0</v>
      </c>
      <c r="M1276" s="909"/>
      <c r="N1276" s="909"/>
      <c r="O1276" s="886" t="s">
        <v>706</v>
      </c>
      <c r="P1276" s="886">
        <f>M1276</f>
        <v>0</v>
      </c>
      <c r="Q1276" s="886">
        <f>I1276+M1276</f>
        <v>0</v>
      </c>
      <c r="R1276" s="886">
        <f>J1276+N1276</f>
        <v>0</v>
      </c>
      <c r="S1276" s="886" t="s">
        <v>706</v>
      </c>
      <c r="T1276" s="888">
        <f>Q1276</f>
        <v>0</v>
      </c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</row>
    <row r="1277" spans="1:46" ht="15" hidden="1" customHeight="1">
      <c r="A1277" s="901" t="s">
        <v>75</v>
      </c>
      <c r="B1277" s="885" t="s">
        <v>706</v>
      </c>
      <c r="C1277" s="886" t="s">
        <v>706</v>
      </c>
      <c r="D1277" s="886" t="s">
        <v>706</v>
      </c>
      <c r="E1277" s="891" t="s">
        <v>706</v>
      </c>
      <c r="F1277" s="892" t="s">
        <v>706</v>
      </c>
      <c r="G1277" s="892" t="s">
        <v>706</v>
      </c>
      <c r="H1277" s="893" t="s">
        <v>706</v>
      </c>
      <c r="I1277" s="889" t="s">
        <v>706</v>
      </c>
      <c r="J1277" s="886" t="s">
        <v>706</v>
      </c>
      <c r="K1277" s="909"/>
      <c r="L1277" s="886">
        <f>K1277</f>
        <v>0</v>
      </c>
      <c r="M1277" s="886" t="s">
        <v>706</v>
      </c>
      <c r="N1277" s="886" t="s">
        <v>706</v>
      </c>
      <c r="O1277" s="909"/>
      <c r="P1277" s="886">
        <f>O1277</f>
        <v>0</v>
      </c>
      <c r="Q1277" s="886" t="s">
        <v>706</v>
      </c>
      <c r="R1277" s="886" t="s">
        <v>706</v>
      </c>
      <c r="S1277" s="886">
        <f>K1277+O1277</f>
        <v>0</v>
      </c>
      <c r="T1277" s="888">
        <f>S1277</f>
        <v>0</v>
      </c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</row>
    <row r="1278" spans="1:46" ht="18" hidden="1" customHeight="1">
      <c r="A1278" s="902" t="s">
        <v>708</v>
      </c>
      <c r="B1278" s="903"/>
      <c r="C1278" s="886" t="e">
        <f>ROUND((Q1278-R1278)/H1278/12,0)</f>
        <v>#DIV/0!</v>
      </c>
      <c r="D1278" s="886" t="e">
        <f>ROUND(R1278/F1278/12,0)</f>
        <v>#DIV/0!</v>
      </c>
      <c r="E1278" s="891">
        <f>E1279+E1280</f>
        <v>0</v>
      </c>
      <c r="F1278" s="892">
        <f>F1279+F1280</f>
        <v>0</v>
      </c>
      <c r="G1278" s="892">
        <f>G1279+G1280</f>
        <v>0</v>
      </c>
      <c r="H1278" s="893">
        <f>IF(E1278+G1278=H1279+H1280,E1278+G1278, "CHYBA")</f>
        <v>0</v>
      </c>
      <c r="I1278" s="889">
        <f>I1279+I1280</f>
        <v>0</v>
      </c>
      <c r="J1278" s="886">
        <f t="shared" ref="J1278" si="411">J1279+J1280</f>
        <v>0</v>
      </c>
      <c r="K1278" s="886">
        <f>K1281</f>
        <v>0</v>
      </c>
      <c r="L1278" s="886">
        <f>IF(I1278+K1278=L1279+L1280+L1281,I1278+K1278,"CHYBA")</f>
        <v>0</v>
      </c>
      <c r="M1278" s="886">
        <f>M1279+M1280</f>
        <v>0</v>
      </c>
      <c r="N1278" s="886">
        <f>N1279+N1280</f>
        <v>0</v>
      </c>
      <c r="O1278" s="886">
        <f>O1281</f>
        <v>0</v>
      </c>
      <c r="P1278" s="886">
        <f>IF(M1278+O1278=P1279+P1280+P1281,M1278+O1278,"CHYBA")</f>
        <v>0</v>
      </c>
      <c r="Q1278" s="886">
        <f>Q1279+Q1280</f>
        <v>0</v>
      </c>
      <c r="R1278" s="886">
        <f>R1279+R1280</f>
        <v>0</v>
      </c>
      <c r="S1278" s="886">
        <f>S1281</f>
        <v>0</v>
      </c>
      <c r="T1278" s="888">
        <f>IF(Q1278+S1278=T1279+T1280+T1281,Q1278+S1278,"CHYBA")</f>
        <v>0</v>
      </c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</row>
    <row r="1279" spans="1:46" ht="15" hidden="1" customHeight="1">
      <c r="A1279" s="901" t="s">
        <v>73</v>
      </c>
      <c r="B1279" s="885" t="s">
        <v>706</v>
      </c>
      <c r="C1279" s="886" t="e">
        <f>ROUND((Q1279-R1279)/H1279/12,0)</f>
        <v>#DIV/0!</v>
      </c>
      <c r="D1279" s="886" t="e">
        <f>ROUND(R1279/F1279/12,0)</f>
        <v>#DIV/0!</v>
      </c>
      <c r="E1279" s="906"/>
      <c r="F1279" s="907"/>
      <c r="G1279" s="907"/>
      <c r="H1279" s="888">
        <f>E1279+G1279</f>
        <v>0</v>
      </c>
      <c r="I1279" s="908"/>
      <c r="J1279" s="909"/>
      <c r="K1279" s="886" t="s">
        <v>706</v>
      </c>
      <c r="L1279" s="886">
        <f>I1279</f>
        <v>0</v>
      </c>
      <c r="M1279" s="909"/>
      <c r="N1279" s="909"/>
      <c r="O1279" s="886" t="s">
        <v>706</v>
      </c>
      <c r="P1279" s="886">
        <f>M1279</f>
        <v>0</v>
      </c>
      <c r="Q1279" s="886">
        <f>I1279+M1279</f>
        <v>0</v>
      </c>
      <c r="R1279" s="886">
        <f>J1279+N1279</f>
        <v>0</v>
      </c>
      <c r="S1279" s="886" t="s">
        <v>706</v>
      </c>
      <c r="T1279" s="888">
        <f>Q1279</f>
        <v>0</v>
      </c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</row>
    <row r="1280" spans="1:46" ht="15" hidden="1" customHeight="1">
      <c r="A1280" s="901" t="s">
        <v>74</v>
      </c>
      <c r="B1280" s="885" t="s">
        <v>706</v>
      </c>
      <c r="C1280" s="886" t="e">
        <f>ROUND((Q1280-R1280)/H1280/12,0)</f>
        <v>#DIV/0!</v>
      </c>
      <c r="D1280" s="886" t="e">
        <f>ROUND(R1280/F1280/12,0)</f>
        <v>#DIV/0!</v>
      </c>
      <c r="E1280" s="906"/>
      <c r="F1280" s="907"/>
      <c r="G1280" s="907"/>
      <c r="H1280" s="888">
        <f>E1280+G1280</f>
        <v>0</v>
      </c>
      <c r="I1280" s="908"/>
      <c r="J1280" s="909"/>
      <c r="K1280" s="886" t="s">
        <v>706</v>
      </c>
      <c r="L1280" s="886">
        <f>I1280</f>
        <v>0</v>
      </c>
      <c r="M1280" s="909"/>
      <c r="N1280" s="909"/>
      <c r="O1280" s="886" t="s">
        <v>706</v>
      </c>
      <c r="P1280" s="886">
        <f>M1280</f>
        <v>0</v>
      </c>
      <c r="Q1280" s="886">
        <f>I1280+M1280</f>
        <v>0</v>
      </c>
      <c r="R1280" s="886">
        <f>J1280+N1280</f>
        <v>0</v>
      </c>
      <c r="S1280" s="886" t="s">
        <v>706</v>
      </c>
      <c r="T1280" s="888">
        <f>Q1280</f>
        <v>0</v>
      </c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</row>
    <row r="1281" spans="1:46" ht="15" hidden="1" customHeight="1">
      <c r="A1281" s="901" t="s">
        <v>75</v>
      </c>
      <c r="B1281" s="885" t="s">
        <v>706</v>
      </c>
      <c r="C1281" s="886" t="s">
        <v>706</v>
      </c>
      <c r="D1281" s="886" t="s">
        <v>706</v>
      </c>
      <c r="E1281" s="891" t="s">
        <v>706</v>
      </c>
      <c r="F1281" s="892" t="s">
        <v>706</v>
      </c>
      <c r="G1281" s="892" t="s">
        <v>706</v>
      </c>
      <c r="H1281" s="893" t="s">
        <v>706</v>
      </c>
      <c r="I1281" s="889" t="s">
        <v>706</v>
      </c>
      <c r="J1281" s="886" t="s">
        <v>706</v>
      </c>
      <c r="K1281" s="909"/>
      <c r="L1281" s="886">
        <f>K1281</f>
        <v>0</v>
      </c>
      <c r="M1281" s="886" t="s">
        <v>706</v>
      </c>
      <c r="N1281" s="886" t="s">
        <v>706</v>
      </c>
      <c r="O1281" s="909"/>
      <c r="P1281" s="886">
        <f>O1281</f>
        <v>0</v>
      </c>
      <c r="Q1281" s="886" t="s">
        <v>706</v>
      </c>
      <c r="R1281" s="886" t="s">
        <v>706</v>
      </c>
      <c r="S1281" s="886">
        <f>K1281+O1281</f>
        <v>0</v>
      </c>
      <c r="T1281" s="888">
        <f>S1281</f>
        <v>0</v>
      </c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</row>
    <row r="1282" spans="1:46" ht="18" hidden="1" customHeight="1">
      <c r="A1282" s="902" t="s">
        <v>708</v>
      </c>
      <c r="B1282" s="903"/>
      <c r="C1282" s="886" t="e">
        <f>ROUND((Q1282-R1282)/H1282/12,0)</f>
        <v>#DIV/0!</v>
      </c>
      <c r="D1282" s="886" t="e">
        <f>ROUND(R1282/F1282/12,0)</f>
        <v>#DIV/0!</v>
      </c>
      <c r="E1282" s="891">
        <f>E1283+E1284</f>
        <v>0</v>
      </c>
      <c r="F1282" s="892">
        <f>F1283+F1284</f>
        <v>0</v>
      </c>
      <c r="G1282" s="892">
        <f>G1283+G1284</f>
        <v>0</v>
      </c>
      <c r="H1282" s="893">
        <f>IF(E1282+G1282=H1283+H1284,E1282+G1282, "CHYBA")</f>
        <v>0</v>
      </c>
      <c r="I1282" s="889">
        <f>I1283+I1284</f>
        <v>0</v>
      </c>
      <c r="J1282" s="886">
        <f t="shared" ref="J1282" si="412">J1283+J1284</f>
        <v>0</v>
      </c>
      <c r="K1282" s="886">
        <f>K1285</f>
        <v>0</v>
      </c>
      <c r="L1282" s="886">
        <f>IF(I1282+K1282=L1283+L1284+L1285,I1282+K1282,"CHYBA")</f>
        <v>0</v>
      </c>
      <c r="M1282" s="886">
        <f>M1283+M1284</f>
        <v>0</v>
      </c>
      <c r="N1282" s="886">
        <f>N1283+N1284</f>
        <v>0</v>
      </c>
      <c r="O1282" s="886">
        <f>O1285</f>
        <v>0</v>
      </c>
      <c r="P1282" s="886">
        <f>IF(M1282+O1282=P1283+P1284+P1285,M1282+O1282,"CHYBA")</f>
        <v>0</v>
      </c>
      <c r="Q1282" s="886">
        <f>Q1283+Q1284</f>
        <v>0</v>
      </c>
      <c r="R1282" s="886">
        <f>R1283+R1284</f>
        <v>0</v>
      </c>
      <c r="S1282" s="886">
        <f>S1285</f>
        <v>0</v>
      </c>
      <c r="T1282" s="888">
        <f>IF(Q1282+S1282=T1283+T1284+T1285,Q1282+S1282,"CHYBA")</f>
        <v>0</v>
      </c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</row>
    <row r="1283" spans="1:46" ht="15" hidden="1" customHeight="1">
      <c r="A1283" s="901" t="s">
        <v>73</v>
      </c>
      <c r="B1283" s="885" t="s">
        <v>706</v>
      </c>
      <c r="C1283" s="886" t="e">
        <f>ROUND((Q1283-R1283)/H1283/12,0)</f>
        <v>#DIV/0!</v>
      </c>
      <c r="D1283" s="886" t="e">
        <f>ROUND(R1283/F1283/12,0)</f>
        <v>#DIV/0!</v>
      </c>
      <c r="E1283" s="906"/>
      <c r="F1283" s="907"/>
      <c r="G1283" s="907"/>
      <c r="H1283" s="888">
        <f>E1283+G1283</f>
        <v>0</v>
      </c>
      <c r="I1283" s="908"/>
      <c r="J1283" s="909"/>
      <c r="K1283" s="886" t="s">
        <v>706</v>
      </c>
      <c r="L1283" s="886">
        <f>I1283</f>
        <v>0</v>
      </c>
      <c r="M1283" s="909"/>
      <c r="N1283" s="909"/>
      <c r="O1283" s="886" t="s">
        <v>706</v>
      </c>
      <c r="P1283" s="886">
        <f>M1283</f>
        <v>0</v>
      </c>
      <c r="Q1283" s="886">
        <f>I1283+M1283</f>
        <v>0</v>
      </c>
      <c r="R1283" s="886">
        <f>J1283+N1283</f>
        <v>0</v>
      </c>
      <c r="S1283" s="886" t="s">
        <v>706</v>
      </c>
      <c r="T1283" s="888">
        <f>Q1283</f>
        <v>0</v>
      </c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</row>
    <row r="1284" spans="1:46" ht="15" hidden="1" customHeight="1">
      <c r="A1284" s="901" t="s">
        <v>74</v>
      </c>
      <c r="B1284" s="885" t="s">
        <v>706</v>
      </c>
      <c r="C1284" s="886" t="e">
        <f>ROUND((Q1284-R1284)/H1284/12,0)</f>
        <v>#DIV/0!</v>
      </c>
      <c r="D1284" s="886" t="e">
        <f>ROUND(R1284/F1284/12,0)</f>
        <v>#DIV/0!</v>
      </c>
      <c r="E1284" s="906"/>
      <c r="F1284" s="907"/>
      <c r="G1284" s="907"/>
      <c r="H1284" s="888">
        <f>E1284+G1284</f>
        <v>0</v>
      </c>
      <c r="I1284" s="908"/>
      <c r="J1284" s="909"/>
      <c r="K1284" s="886" t="s">
        <v>706</v>
      </c>
      <c r="L1284" s="886">
        <f>I1284</f>
        <v>0</v>
      </c>
      <c r="M1284" s="909"/>
      <c r="N1284" s="909"/>
      <c r="O1284" s="886" t="s">
        <v>706</v>
      </c>
      <c r="P1284" s="886">
        <f>M1284</f>
        <v>0</v>
      </c>
      <c r="Q1284" s="886">
        <f>I1284+M1284</f>
        <v>0</v>
      </c>
      <c r="R1284" s="886">
        <f>J1284+N1284</f>
        <v>0</v>
      </c>
      <c r="S1284" s="886" t="s">
        <v>706</v>
      </c>
      <c r="T1284" s="888">
        <f>Q1284</f>
        <v>0</v>
      </c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</row>
    <row r="1285" spans="1:46" ht="15" hidden="1" customHeight="1">
      <c r="A1285" s="901" t="s">
        <v>75</v>
      </c>
      <c r="B1285" s="885" t="s">
        <v>706</v>
      </c>
      <c r="C1285" s="886" t="s">
        <v>706</v>
      </c>
      <c r="D1285" s="886" t="s">
        <v>706</v>
      </c>
      <c r="E1285" s="891" t="s">
        <v>706</v>
      </c>
      <c r="F1285" s="892" t="s">
        <v>706</v>
      </c>
      <c r="G1285" s="892" t="s">
        <v>706</v>
      </c>
      <c r="H1285" s="893" t="s">
        <v>706</v>
      </c>
      <c r="I1285" s="889" t="s">
        <v>706</v>
      </c>
      <c r="J1285" s="886" t="s">
        <v>706</v>
      </c>
      <c r="K1285" s="909"/>
      <c r="L1285" s="886">
        <f>K1285</f>
        <v>0</v>
      </c>
      <c r="M1285" s="886" t="s">
        <v>706</v>
      </c>
      <c r="N1285" s="886" t="s">
        <v>706</v>
      </c>
      <c r="O1285" s="909"/>
      <c r="P1285" s="886">
        <f>O1285</f>
        <v>0</v>
      </c>
      <c r="Q1285" s="886" t="s">
        <v>706</v>
      </c>
      <c r="R1285" s="886" t="s">
        <v>706</v>
      </c>
      <c r="S1285" s="886">
        <f>K1285+O1285</f>
        <v>0</v>
      </c>
      <c r="T1285" s="888">
        <f>S1285</f>
        <v>0</v>
      </c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</row>
    <row r="1286" spans="1:46" ht="18" hidden="1" customHeight="1">
      <c r="A1286" s="902" t="s">
        <v>708</v>
      </c>
      <c r="B1286" s="903"/>
      <c r="C1286" s="886" t="e">
        <f>ROUND((Q1286-R1286)/H1286/12,0)</f>
        <v>#DIV/0!</v>
      </c>
      <c r="D1286" s="886" t="e">
        <f>ROUND(R1286/F1286/12,0)</f>
        <v>#DIV/0!</v>
      </c>
      <c r="E1286" s="891">
        <f>E1287+E1288</f>
        <v>0</v>
      </c>
      <c r="F1286" s="892">
        <f>F1287+F1288</f>
        <v>0</v>
      </c>
      <c r="G1286" s="892">
        <f>G1287+G1288</f>
        <v>0</v>
      </c>
      <c r="H1286" s="893">
        <f>IF(E1286+G1286=H1287+H1288,E1286+G1286, "CHYBA")</f>
        <v>0</v>
      </c>
      <c r="I1286" s="889">
        <f>I1287+I1288</f>
        <v>0</v>
      </c>
      <c r="J1286" s="886">
        <f t="shared" ref="J1286" si="413">J1287+J1288</f>
        <v>0</v>
      </c>
      <c r="K1286" s="886">
        <f>K1289</f>
        <v>0</v>
      </c>
      <c r="L1286" s="886">
        <f>IF(I1286+K1286=L1287+L1288+L1289,I1286+K1286,"CHYBA")</f>
        <v>0</v>
      </c>
      <c r="M1286" s="886">
        <f>M1287+M1288</f>
        <v>0</v>
      </c>
      <c r="N1286" s="886">
        <f>N1287+N1288</f>
        <v>0</v>
      </c>
      <c r="O1286" s="886">
        <f>O1289</f>
        <v>0</v>
      </c>
      <c r="P1286" s="886">
        <f>IF(M1286+O1286=P1287+P1288+P1289,M1286+O1286,"CHYBA")</f>
        <v>0</v>
      </c>
      <c r="Q1286" s="886">
        <f>Q1287+Q1288</f>
        <v>0</v>
      </c>
      <c r="R1286" s="886">
        <f>R1287+R1288</f>
        <v>0</v>
      </c>
      <c r="S1286" s="886">
        <f>S1289</f>
        <v>0</v>
      </c>
      <c r="T1286" s="888">
        <f>IF(Q1286+S1286=T1287+T1288+T1289,Q1286+S1286,"CHYBA")</f>
        <v>0</v>
      </c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</row>
    <row r="1287" spans="1:46" ht="15" hidden="1" customHeight="1">
      <c r="A1287" s="901" t="s">
        <v>73</v>
      </c>
      <c r="B1287" s="885" t="s">
        <v>706</v>
      </c>
      <c r="C1287" s="886" t="e">
        <f>ROUND((Q1287-R1287)/H1287/12,0)</f>
        <v>#DIV/0!</v>
      </c>
      <c r="D1287" s="886" t="e">
        <f>ROUND(R1287/F1287/12,0)</f>
        <v>#DIV/0!</v>
      </c>
      <c r="E1287" s="906"/>
      <c r="F1287" s="907"/>
      <c r="G1287" s="907"/>
      <c r="H1287" s="888">
        <f>E1287+G1287</f>
        <v>0</v>
      </c>
      <c r="I1287" s="908"/>
      <c r="J1287" s="909"/>
      <c r="K1287" s="886" t="s">
        <v>706</v>
      </c>
      <c r="L1287" s="886">
        <f>I1287</f>
        <v>0</v>
      </c>
      <c r="M1287" s="909"/>
      <c r="N1287" s="909"/>
      <c r="O1287" s="886" t="s">
        <v>706</v>
      </c>
      <c r="P1287" s="886">
        <f>M1287</f>
        <v>0</v>
      </c>
      <c r="Q1287" s="886">
        <f>I1287+M1287</f>
        <v>0</v>
      </c>
      <c r="R1287" s="886">
        <f>J1287+N1287</f>
        <v>0</v>
      </c>
      <c r="S1287" s="886" t="s">
        <v>706</v>
      </c>
      <c r="T1287" s="888">
        <f>Q1287</f>
        <v>0</v>
      </c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</row>
    <row r="1288" spans="1:46" ht="15" hidden="1" customHeight="1">
      <c r="A1288" s="901" t="s">
        <v>74</v>
      </c>
      <c r="B1288" s="885" t="s">
        <v>706</v>
      </c>
      <c r="C1288" s="886" t="e">
        <f>ROUND((Q1288-R1288)/H1288/12,0)</f>
        <v>#DIV/0!</v>
      </c>
      <c r="D1288" s="886" t="e">
        <f>ROUND(R1288/F1288/12,0)</f>
        <v>#DIV/0!</v>
      </c>
      <c r="E1288" s="906"/>
      <c r="F1288" s="907"/>
      <c r="G1288" s="907"/>
      <c r="H1288" s="888">
        <f>E1288+G1288</f>
        <v>0</v>
      </c>
      <c r="I1288" s="908"/>
      <c r="J1288" s="909"/>
      <c r="K1288" s="886" t="s">
        <v>706</v>
      </c>
      <c r="L1288" s="886">
        <f>I1288</f>
        <v>0</v>
      </c>
      <c r="M1288" s="909"/>
      <c r="N1288" s="909"/>
      <c r="O1288" s="886" t="s">
        <v>706</v>
      </c>
      <c r="P1288" s="886">
        <f>M1288</f>
        <v>0</v>
      </c>
      <c r="Q1288" s="886">
        <f>I1288+M1288</f>
        <v>0</v>
      </c>
      <c r="R1288" s="886">
        <f>J1288+N1288</f>
        <v>0</v>
      </c>
      <c r="S1288" s="886" t="s">
        <v>706</v>
      </c>
      <c r="T1288" s="888">
        <f>Q1288</f>
        <v>0</v>
      </c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</row>
    <row r="1289" spans="1:46" ht="15" hidden="1" customHeight="1">
      <c r="A1289" s="901" t="s">
        <v>75</v>
      </c>
      <c r="B1289" s="885" t="s">
        <v>706</v>
      </c>
      <c r="C1289" s="886" t="s">
        <v>706</v>
      </c>
      <c r="D1289" s="886" t="s">
        <v>706</v>
      </c>
      <c r="E1289" s="891" t="s">
        <v>706</v>
      </c>
      <c r="F1289" s="892" t="s">
        <v>706</v>
      </c>
      <c r="G1289" s="892" t="s">
        <v>706</v>
      </c>
      <c r="H1289" s="893" t="s">
        <v>706</v>
      </c>
      <c r="I1289" s="889" t="s">
        <v>706</v>
      </c>
      <c r="J1289" s="886" t="s">
        <v>706</v>
      </c>
      <c r="K1289" s="909"/>
      <c r="L1289" s="886">
        <f>K1289</f>
        <v>0</v>
      </c>
      <c r="M1289" s="886" t="s">
        <v>706</v>
      </c>
      <c r="N1289" s="886" t="s">
        <v>706</v>
      </c>
      <c r="O1289" s="909"/>
      <c r="P1289" s="886">
        <f>O1289</f>
        <v>0</v>
      </c>
      <c r="Q1289" s="886" t="s">
        <v>706</v>
      </c>
      <c r="R1289" s="886" t="s">
        <v>706</v>
      </c>
      <c r="S1289" s="886">
        <f>K1289+O1289</f>
        <v>0</v>
      </c>
      <c r="T1289" s="888">
        <f>S1289</f>
        <v>0</v>
      </c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</row>
    <row r="1290" spans="1:46" ht="18" hidden="1" customHeight="1">
      <c r="A1290" s="902" t="s">
        <v>708</v>
      </c>
      <c r="B1290" s="903"/>
      <c r="C1290" s="886" t="e">
        <f>ROUND((Q1290-R1290)/H1290/12,0)</f>
        <v>#DIV/0!</v>
      </c>
      <c r="D1290" s="886" t="e">
        <f>ROUND(R1290/F1290/12,0)</f>
        <v>#DIV/0!</v>
      </c>
      <c r="E1290" s="891">
        <f>E1291+E1292</f>
        <v>0</v>
      </c>
      <c r="F1290" s="892">
        <f>F1291+F1292</f>
        <v>0</v>
      </c>
      <c r="G1290" s="892">
        <f>G1291+G1292</f>
        <v>0</v>
      </c>
      <c r="H1290" s="893">
        <f>IF(E1290+G1290=H1291+H1292,E1290+G1290, "CHYBA")</f>
        <v>0</v>
      </c>
      <c r="I1290" s="889">
        <f>I1291+I1292</f>
        <v>0</v>
      </c>
      <c r="J1290" s="886">
        <f t="shared" ref="J1290" si="414">J1291+J1292</f>
        <v>0</v>
      </c>
      <c r="K1290" s="886">
        <f>K1293</f>
        <v>0</v>
      </c>
      <c r="L1290" s="886">
        <f>IF(I1290+K1290=L1291+L1292+L1293,I1290+K1290,"CHYBA")</f>
        <v>0</v>
      </c>
      <c r="M1290" s="886">
        <f>M1291+M1292</f>
        <v>0</v>
      </c>
      <c r="N1290" s="886">
        <f>N1291+N1292</f>
        <v>0</v>
      </c>
      <c r="O1290" s="886">
        <f>O1293</f>
        <v>0</v>
      </c>
      <c r="P1290" s="886">
        <f>IF(M1290+O1290=P1291+P1292+P1293,M1290+O1290,"CHYBA")</f>
        <v>0</v>
      </c>
      <c r="Q1290" s="886">
        <f>Q1291+Q1292</f>
        <v>0</v>
      </c>
      <c r="R1290" s="886">
        <f>R1291+R1292</f>
        <v>0</v>
      </c>
      <c r="S1290" s="886">
        <f>S1293</f>
        <v>0</v>
      </c>
      <c r="T1290" s="888">
        <f>IF(Q1290+S1290=T1291+T1292+T1293,Q1290+S1290,"CHYBA")</f>
        <v>0</v>
      </c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</row>
    <row r="1291" spans="1:46" ht="15" hidden="1" customHeight="1">
      <c r="A1291" s="901" t="s">
        <v>73</v>
      </c>
      <c r="B1291" s="885" t="s">
        <v>706</v>
      </c>
      <c r="C1291" s="886" t="e">
        <f>ROUND((Q1291-R1291)/H1291/12,0)</f>
        <v>#DIV/0!</v>
      </c>
      <c r="D1291" s="886" t="e">
        <f>ROUND(R1291/F1291/12,0)</f>
        <v>#DIV/0!</v>
      </c>
      <c r="E1291" s="906"/>
      <c r="F1291" s="907"/>
      <c r="G1291" s="907"/>
      <c r="H1291" s="888">
        <f>E1291+G1291</f>
        <v>0</v>
      </c>
      <c r="I1291" s="908"/>
      <c r="J1291" s="909"/>
      <c r="K1291" s="886" t="s">
        <v>706</v>
      </c>
      <c r="L1291" s="886">
        <f>I1291</f>
        <v>0</v>
      </c>
      <c r="M1291" s="909"/>
      <c r="N1291" s="909"/>
      <c r="O1291" s="886" t="s">
        <v>706</v>
      </c>
      <c r="P1291" s="886">
        <f>M1291</f>
        <v>0</v>
      </c>
      <c r="Q1291" s="886">
        <f>I1291+M1291</f>
        <v>0</v>
      </c>
      <c r="R1291" s="886">
        <f>J1291+N1291</f>
        <v>0</v>
      </c>
      <c r="S1291" s="886" t="s">
        <v>706</v>
      </c>
      <c r="T1291" s="888">
        <f>Q1291</f>
        <v>0</v>
      </c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</row>
    <row r="1292" spans="1:46" ht="15" hidden="1" customHeight="1">
      <c r="A1292" s="901" t="s">
        <v>74</v>
      </c>
      <c r="B1292" s="885" t="s">
        <v>706</v>
      </c>
      <c r="C1292" s="886" t="e">
        <f>ROUND((Q1292-R1292)/H1292/12,0)</f>
        <v>#DIV/0!</v>
      </c>
      <c r="D1292" s="886" t="e">
        <f>ROUND(R1292/F1292/12,0)</f>
        <v>#DIV/0!</v>
      </c>
      <c r="E1292" s="906"/>
      <c r="F1292" s="907"/>
      <c r="G1292" s="907"/>
      <c r="H1292" s="888">
        <f>E1292+G1292</f>
        <v>0</v>
      </c>
      <c r="I1292" s="908"/>
      <c r="J1292" s="909"/>
      <c r="K1292" s="886" t="s">
        <v>706</v>
      </c>
      <c r="L1292" s="886">
        <f>I1292</f>
        <v>0</v>
      </c>
      <c r="M1292" s="909"/>
      <c r="N1292" s="909"/>
      <c r="O1292" s="886" t="s">
        <v>706</v>
      </c>
      <c r="P1292" s="886">
        <f>M1292</f>
        <v>0</v>
      </c>
      <c r="Q1292" s="886">
        <f>I1292+M1292</f>
        <v>0</v>
      </c>
      <c r="R1292" s="886">
        <f>J1292+N1292</f>
        <v>0</v>
      </c>
      <c r="S1292" s="886" t="s">
        <v>706</v>
      </c>
      <c r="T1292" s="888">
        <f>Q1292</f>
        <v>0</v>
      </c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</row>
    <row r="1293" spans="1:46" ht="15.75" hidden="1" customHeight="1" thickBot="1">
      <c r="A1293" s="918" t="s">
        <v>75</v>
      </c>
      <c r="B1293" s="919" t="s">
        <v>706</v>
      </c>
      <c r="C1293" s="920" t="s">
        <v>706</v>
      </c>
      <c r="D1293" s="920" t="s">
        <v>706</v>
      </c>
      <c r="E1293" s="921" t="s">
        <v>706</v>
      </c>
      <c r="F1293" s="922" t="s">
        <v>706</v>
      </c>
      <c r="G1293" s="922" t="s">
        <v>706</v>
      </c>
      <c r="H1293" s="923" t="s">
        <v>706</v>
      </c>
      <c r="I1293" s="924" t="s">
        <v>706</v>
      </c>
      <c r="J1293" s="920" t="s">
        <v>706</v>
      </c>
      <c r="K1293" s="925"/>
      <c r="L1293" s="920">
        <f>K1293</f>
        <v>0</v>
      </c>
      <c r="M1293" s="920" t="s">
        <v>706</v>
      </c>
      <c r="N1293" s="920" t="s">
        <v>706</v>
      </c>
      <c r="O1293" s="925"/>
      <c r="P1293" s="920">
        <f>O1293</f>
        <v>0</v>
      </c>
      <c r="Q1293" s="920" t="s">
        <v>706</v>
      </c>
      <c r="R1293" s="920" t="s">
        <v>706</v>
      </c>
      <c r="S1293" s="920">
        <f>K1293+O1293</f>
        <v>0</v>
      </c>
      <c r="T1293" s="926">
        <f>S1293</f>
        <v>0</v>
      </c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</row>
    <row r="1294" spans="1:46" ht="15.75" hidden="1" customHeight="1">
      <c r="A1294" s="895" t="s">
        <v>709</v>
      </c>
      <c r="B1294" s="896" t="s">
        <v>706</v>
      </c>
      <c r="C1294" s="897" t="e">
        <f>ROUND((Q1294-R1294)/H1294/12,0)</f>
        <v>#DIV/0!</v>
      </c>
      <c r="D1294" s="897" t="e">
        <f>ROUND(R1294/F1294/12,0)</f>
        <v>#DIV/0!</v>
      </c>
      <c r="E1294" s="898">
        <f>E1295+E1296</f>
        <v>0</v>
      </c>
      <c r="F1294" s="897">
        <f>F1295+F1296</f>
        <v>0</v>
      </c>
      <c r="G1294" s="897">
        <f>G1295+G1296</f>
        <v>0</v>
      </c>
      <c r="H1294" s="899">
        <f>IF(E1294+G1294=H1295+H1296,E1294+G1294, "CHYBA")</f>
        <v>0</v>
      </c>
      <c r="I1294" s="900">
        <f>I1295+I1296</f>
        <v>0</v>
      </c>
      <c r="J1294" s="897">
        <f t="shared" ref="J1294" si="415">J1295+J1296</f>
        <v>0</v>
      </c>
      <c r="K1294" s="897">
        <f>K1297</f>
        <v>0</v>
      </c>
      <c r="L1294" s="897">
        <f>IF(I1294+K1294=L1295+L1296+L1297,I1294+K1294,"CHYBA")</f>
        <v>0</v>
      </c>
      <c r="M1294" s="897">
        <f>M1295+M1296</f>
        <v>0</v>
      </c>
      <c r="N1294" s="897">
        <f>N1295+N1296</f>
        <v>0</v>
      </c>
      <c r="O1294" s="897">
        <f>O1297</f>
        <v>0</v>
      </c>
      <c r="P1294" s="897">
        <f>IF(M1294+O1294=P1295+P1296+P1297,M1294+O1294,"CHYBA")</f>
        <v>0</v>
      </c>
      <c r="Q1294" s="897">
        <f>Q1295+Q1296</f>
        <v>0</v>
      </c>
      <c r="R1294" s="897">
        <f>R1295+R1296</f>
        <v>0</v>
      </c>
      <c r="S1294" s="897">
        <f>S1297</f>
        <v>0</v>
      </c>
      <c r="T1294" s="899">
        <f>IF(Q1294+S1294=T1295+T1296+T1297,Q1294+S1294,"CHYBA")</f>
        <v>0</v>
      </c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</row>
    <row r="1295" spans="1:46" ht="15" hidden="1" customHeight="1">
      <c r="A1295" s="901" t="s">
        <v>73</v>
      </c>
      <c r="B1295" s="885" t="s">
        <v>706</v>
      </c>
      <c r="C1295" s="886" t="e">
        <f>ROUND((Q1295-R1295)/H1295/12,0)</f>
        <v>#DIV/0!</v>
      </c>
      <c r="D1295" s="886" t="e">
        <f>ROUND(R1295/F1295/12,0)</f>
        <v>#DIV/0!</v>
      </c>
      <c r="E1295" s="887">
        <f>E1299+E1303+E1307+E1311+E1315+E1319+E1323</f>
        <v>0</v>
      </c>
      <c r="F1295" s="886">
        <f>F1299+F1303+F1307+F1311+F1315+F1319+F1323</f>
        <v>0</v>
      </c>
      <c r="G1295" s="886">
        <f>G1299+G1303+G1307+G1311+G1315+G1319+G1323</f>
        <v>0</v>
      </c>
      <c r="H1295" s="888">
        <f>E1295+G1295</f>
        <v>0</v>
      </c>
      <c r="I1295" s="889">
        <f>I1299+I1303+I1307+I1311+I1315+I1319+I1323</f>
        <v>0</v>
      </c>
      <c r="J1295" s="886">
        <f t="shared" ref="J1295:J1296" si="416">J1299+J1303+J1307+J1311+J1315+J1319+J1323</f>
        <v>0</v>
      </c>
      <c r="K1295" s="886" t="s">
        <v>706</v>
      </c>
      <c r="L1295" s="886">
        <f>I1295</f>
        <v>0</v>
      </c>
      <c r="M1295" s="886">
        <f>M1299+M1303+M1307+M1311+M1315+M1319+M1323</f>
        <v>0</v>
      </c>
      <c r="N1295" s="886">
        <f t="shared" ref="N1295:N1296" si="417">N1299+N1303+N1307+N1311+N1315+N1319+N1323</f>
        <v>0</v>
      </c>
      <c r="O1295" s="886" t="s">
        <v>706</v>
      </c>
      <c r="P1295" s="886">
        <f>M1295</f>
        <v>0</v>
      </c>
      <c r="Q1295" s="886">
        <f>I1295+M1295</f>
        <v>0</v>
      </c>
      <c r="R1295" s="886">
        <f>J1295+N1295</f>
        <v>0</v>
      </c>
      <c r="S1295" s="886" t="s">
        <v>706</v>
      </c>
      <c r="T1295" s="888">
        <f>Q1295</f>
        <v>0</v>
      </c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</row>
    <row r="1296" spans="1:46" ht="15" hidden="1" customHeight="1">
      <c r="A1296" s="901" t="s">
        <v>74</v>
      </c>
      <c r="B1296" s="885" t="s">
        <v>706</v>
      </c>
      <c r="C1296" s="886" t="e">
        <f>ROUND((Q1296-R1296)/H1296/12,0)</f>
        <v>#DIV/0!</v>
      </c>
      <c r="D1296" s="886" t="e">
        <f>ROUND(R1296/F1296/12,0)</f>
        <v>#DIV/0!</v>
      </c>
      <c r="E1296" s="887">
        <f>E1300+E1304+E1308+E1312+E1316+E1320+E1324</f>
        <v>0</v>
      </c>
      <c r="F1296" s="886">
        <f t="shared" ref="F1296:G1296" si="418">F1300+F1304+F1308+F1312+F1316+F1320+F1324</f>
        <v>0</v>
      </c>
      <c r="G1296" s="886">
        <f t="shared" si="418"/>
        <v>0</v>
      </c>
      <c r="H1296" s="888">
        <f>E1296+G1296</f>
        <v>0</v>
      </c>
      <c r="I1296" s="889">
        <f>I1300+I1304+I1308+I1312+I1316+I1320+I1324</f>
        <v>0</v>
      </c>
      <c r="J1296" s="886">
        <f t="shared" si="416"/>
        <v>0</v>
      </c>
      <c r="K1296" s="886" t="s">
        <v>706</v>
      </c>
      <c r="L1296" s="886">
        <f>I1296</f>
        <v>0</v>
      </c>
      <c r="M1296" s="886">
        <f>M1300+M1304+M1308+M1312+M1316+M1320+M1324</f>
        <v>0</v>
      </c>
      <c r="N1296" s="886">
        <f t="shared" si="417"/>
        <v>0</v>
      </c>
      <c r="O1296" s="886" t="s">
        <v>706</v>
      </c>
      <c r="P1296" s="886">
        <f>M1296</f>
        <v>0</v>
      </c>
      <c r="Q1296" s="886">
        <f>I1296+M1296</f>
        <v>0</v>
      </c>
      <c r="R1296" s="886">
        <f>J1296+N1296</f>
        <v>0</v>
      </c>
      <c r="S1296" s="886" t="s">
        <v>706</v>
      </c>
      <c r="T1296" s="888">
        <f>Q1296</f>
        <v>0</v>
      </c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</row>
    <row r="1297" spans="1:46" ht="15" hidden="1" customHeight="1">
      <c r="A1297" s="901" t="s">
        <v>75</v>
      </c>
      <c r="B1297" s="885" t="s">
        <v>706</v>
      </c>
      <c r="C1297" s="886" t="s">
        <v>706</v>
      </c>
      <c r="D1297" s="886" t="s">
        <v>706</v>
      </c>
      <c r="E1297" s="891" t="s">
        <v>706</v>
      </c>
      <c r="F1297" s="892" t="s">
        <v>706</v>
      </c>
      <c r="G1297" s="892" t="s">
        <v>706</v>
      </c>
      <c r="H1297" s="893" t="s">
        <v>706</v>
      </c>
      <c r="I1297" s="889" t="s">
        <v>706</v>
      </c>
      <c r="J1297" s="886" t="s">
        <v>706</v>
      </c>
      <c r="K1297" s="886">
        <f>K1301+K1305+K1309+K1313+K1317+K1321+K1325</f>
        <v>0</v>
      </c>
      <c r="L1297" s="886">
        <f>K1297</f>
        <v>0</v>
      </c>
      <c r="M1297" s="886" t="s">
        <v>706</v>
      </c>
      <c r="N1297" s="886" t="s">
        <v>706</v>
      </c>
      <c r="O1297" s="886">
        <f>O1301+O1305+O1309+O1313+O1317+O1321+O1325</f>
        <v>0</v>
      </c>
      <c r="P1297" s="886">
        <f>O1297</f>
        <v>0</v>
      </c>
      <c r="Q1297" s="886" t="s">
        <v>706</v>
      </c>
      <c r="R1297" s="886" t="s">
        <v>706</v>
      </c>
      <c r="S1297" s="886">
        <f>K1297+O1297</f>
        <v>0</v>
      </c>
      <c r="T1297" s="888">
        <f>S1297</f>
        <v>0</v>
      </c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</row>
    <row r="1298" spans="1:46" ht="18" hidden="1" customHeight="1">
      <c r="A1298" s="902" t="s">
        <v>708</v>
      </c>
      <c r="B1298" s="903"/>
      <c r="C1298" s="886" t="e">
        <f>ROUND((Q1298-R1298)/H1298/12,0)</f>
        <v>#DIV/0!</v>
      </c>
      <c r="D1298" s="886" t="e">
        <f>ROUND(R1298/F1298/12,0)</f>
        <v>#DIV/0!</v>
      </c>
      <c r="E1298" s="891">
        <f>E1299+E1300</f>
        <v>0</v>
      </c>
      <c r="F1298" s="892">
        <f>F1299+F1300</f>
        <v>0</v>
      </c>
      <c r="G1298" s="892">
        <f>G1299+G1300</f>
        <v>0</v>
      </c>
      <c r="H1298" s="893">
        <f>IF(E1298+G1298=H1299+H1300,E1298+G1298, "CHYBA")</f>
        <v>0</v>
      </c>
      <c r="I1298" s="904">
        <f>I1299+I1300</f>
        <v>0</v>
      </c>
      <c r="J1298" s="905">
        <f>J1299+J1300</f>
        <v>0</v>
      </c>
      <c r="K1298" s="905">
        <f>K1301</f>
        <v>0</v>
      </c>
      <c r="L1298" s="905">
        <f>IF(I1298+K1298=L1299+L1300+L1301,I1298+K1298,"CHYBA")</f>
        <v>0</v>
      </c>
      <c r="M1298" s="886">
        <f>M1299+M1300</f>
        <v>0</v>
      </c>
      <c r="N1298" s="886">
        <f>N1299+N1300</f>
        <v>0</v>
      </c>
      <c r="O1298" s="886">
        <f>O1301</f>
        <v>0</v>
      </c>
      <c r="P1298" s="886">
        <f>IF(M1298+O1298=P1299+P1300+P1301,M1298+O1298,"CHYBA")</f>
        <v>0</v>
      </c>
      <c r="Q1298" s="886">
        <f>Q1299+Q1300</f>
        <v>0</v>
      </c>
      <c r="R1298" s="886">
        <f>R1299+R1300</f>
        <v>0</v>
      </c>
      <c r="S1298" s="886">
        <f>S1301</f>
        <v>0</v>
      </c>
      <c r="T1298" s="888">
        <f>IF(Q1298+S1298=T1299+T1300+T1301,Q1298+S1298,"CHYBA")</f>
        <v>0</v>
      </c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</row>
    <row r="1299" spans="1:46" ht="15" hidden="1" customHeight="1">
      <c r="A1299" s="901" t="s">
        <v>73</v>
      </c>
      <c r="B1299" s="885" t="s">
        <v>706</v>
      </c>
      <c r="C1299" s="886" t="e">
        <f>ROUND((Q1299-R1299)/H1299/12,0)</f>
        <v>#DIV/0!</v>
      </c>
      <c r="D1299" s="886" t="e">
        <f>ROUND(R1299/F1299/12,0)</f>
        <v>#DIV/0!</v>
      </c>
      <c r="E1299" s="906"/>
      <c r="F1299" s="907"/>
      <c r="G1299" s="907"/>
      <c r="H1299" s="888">
        <f>E1299+G1299</f>
        <v>0</v>
      </c>
      <c r="I1299" s="908"/>
      <c r="J1299" s="909"/>
      <c r="K1299" s="905" t="s">
        <v>706</v>
      </c>
      <c r="L1299" s="905">
        <f>I1299</f>
        <v>0</v>
      </c>
      <c r="M1299" s="909"/>
      <c r="N1299" s="909"/>
      <c r="O1299" s="886" t="s">
        <v>706</v>
      </c>
      <c r="P1299" s="886">
        <f>M1299</f>
        <v>0</v>
      </c>
      <c r="Q1299" s="886">
        <f>I1299+M1299</f>
        <v>0</v>
      </c>
      <c r="R1299" s="886">
        <f>J1299+N1299</f>
        <v>0</v>
      </c>
      <c r="S1299" s="886" t="s">
        <v>706</v>
      </c>
      <c r="T1299" s="888">
        <f>Q1299</f>
        <v>0</v>
      </c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</row>
    <row r="1300" spans="1:46" ht="15" hidden="1" customHeight="1">
      <c r="A1300" s="901" t="s">
        <v>74</v>
      </c>
      <c r="B1300" s="885" t="s">
        <v>706</v>
      </c>
      <c r="C1300" s="886" t="e">
        <f>ROUND((Q1300-R1300)/H1300/12,0)</f>
        <v>#DIV/0!</v>
      </c>
      <c r="D1300" s="886" t="e">
        <f>ROUND(R1300/F1300/12,0)</f>
        <v>#DIV/0!</v>
      </c>
      <c r="E1300" s="906"/>
      <c r="F1300" s="907"/>
      <c r="G1300" s="907"/>
      <c r="H1300" s="888">
        <f>E1300+G1300</f>
        <v>0</v>
      </c>
      <c r="I1300" s="908"/>
      <c r="J1300" s="909"/>
      <c r="K1300" s="905" t="s">
        <v>706</v>
      </c>
      <c r="L1300" s="905">
        <f>I1300</f>
        <v>0</v>
      </c>
      <c r="M1300" s="909"/>
      <c r="N1300" s="909"/>
      <c r="O1300" s="886" t="s">
        <v>706</v>
      </c>
      <c r="P1300" s="886">
        <f>M1300</f>
        <v>0</v>
      </c>
      <c r="Q1300" s="886">
        <f>I1300+M1300</f>
        <v>0</v>
      </c>
      <c r="R1300" s="886">
        <f>J1300+N1300</f>
        <v>0</v>
      </c>
      <c r="S1300" s="886" t="s">
        <v>706</v>
      </c>
      <c r="T1300" s="888">
        <f>Q1300</f>
        <v>0</v>
      </c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</row>
    <row r="1301" spans="1:46" ht="15" hidden="1" customHeight="1">
      <c r="A1301" s="901" t="s">
        <v>75</v>
      </c>
      <c r="B1301" s="885" t="s">
        <v>706</v>
      </c>
      <c r="C1301" s="886" t="s">
        <v>706</v>
      </c>
      <c r="D1301" s="886" t="s">
        <v>706</v>
      </c>
      <c r="E1301" s="891" t="s">
        <v>706</v>
      </c>
      <c r="F1301" s="892" t="s">
        <v>706</v>
      </c>
      <c r="G1301" s="892" t="s">
        <v>706</v>
      </c>
      <c r="H1301" s="893" t="s">
        <v>706</v>
      </c>
      <c r="I1301" s="889" t="s">
        <v>706</v>
      </c>
      <c r="J1301" s="886" t="s">
        <v>706</v>
      </c>
      <c r="K1301" s="909"/>
      <c r="L1301" s="905">
        <f>K1301</f>
        <v>0</v>
      </c>
      <c r="M1301" s="886" t="s">
        <v>706</v>
      </c>
      <c r="N1301" s="886" t="s">
        <v>706</v>
      </c>
      <c r="O1301" s="909"/>
      <c r="P1301" s="886">
        <f>O1301</f>
        <v>0</v>
      </c>
      <c r="Q1301" s="886" t="s">
        <v>706</v>
      </c>
      <c r="R1301" s="886" t="s">
        <v>706</v>
      </c>
      <c r="S1301" s="886">
        <f>K1301+O1301</f>
        <v>0</v>
      </c>
      <c r="T1301" s="888">
        <f>S1301</f>
        <v>0</v>
      </c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</row>
    <row r="1302" spans="1:46" ht="18" hidden="1" customHeight="1">
      <c r="A1302" s="902" t="s">
        <v>708</v>
      </c>
      <c r="B1302" s="903"/>
      <c r="C1302" s="886" t="e">
        <f>ROUND((Q1302-R1302)/H1302/12,0)</f>
        <v>#DIV/0!</v>
      </c>
      <c r="D1302" s="886" t="e">
        <f>ROUND(R1302/F1302/12,0)</f>
        <v>#DIV/0!</v>
      </c>
      <c r="E1302" s="891">
        <f>E1303+E1304</f>
        <v>0</v>
      </c>
      <c r="F1302" s="892">
        <f>F1303+F1304</f>
        <v>0</v>
      </c>
      <c r="G1302" s="892">
        <f>G1303+G1304</f>
        <v>0</v>
      </c>
      <c r="H1302" s="893">
        <f>IF(E1302+G1302=H1303+H1304,E1302+G1302, "CHYBA")</f>
        <v>0</v>
      </c>
      <c r="I1302" s="889">
        <f>I1303+I1304</f>
        <v>0</v>
      </c>
      <c r="J1302" s="886">
        <f t="shared" ref="J1302" si="419">J1303+J1304</f>
        <v>0</v>
      </c>
      <c r="K1302" s="886">
        <f>K1305</f>
        <v>0</v>
      </c>
      <c r="L1302" s="886">
        <f>IF(I1302+K1302=L1303+L1304+L1305,I1302+K1302,"CHYBA")</f>
        <v>0</v>
      </c>
      <c r="M1302" s="886">
        <f>M1303+M1304</f>
        <v>0</v>
      </c>
      <c r="N1302" s="886">
        <f>N1303+N1304</f>
        <v>0</v>
      </c>
      <c r="O1302" s="886">
        <f>O1305</f>
        <v>0</v>
      </c>
      <c r="P1302" s="886">
        <f>IF(M1302+O1302=P1303+P1304+P1305,M1302+O1302,"CHYBA")</f>
        <v>0</v>
      </c>
      <c r="Q1302" s="886">
        <f>Q1303+Q1304</f>
        <v>0</v>
      </c>
      <c r="R1302" s="886">
        <f>R1303+R1304</f>
        <v>0</v>
      </c>
      <c r="S1302" s="886">
        <f>S1305</f>
        <v>0</v>
      </c>
      <c r="T1302" s="888">
        <f>IF(Q1302+S1302=T1303+T1304+T1305,Q1302+S1302,"CHYBA")</f>
        <v>0</v>
      </c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</row>
    <row r="1303" spans="1:46" ht="15" hidden="1" customHeight="1">
      <c r="A1303" s="901" t="s">
        <v>73</v>
      </c>
      <c r="B1303" s="885" t="s">
        <v>706</v>
      </c>
      <c r="C1303" s="886" t="e">
        <f>ROUND((Q1303-R1303)/H1303/12,0)</f>
        <v>#DIV/0!</v>
      </c>
      <c r="D1303" s="886" t="e">
        <f>ROUND(R1303/F1303/12,0)</f>
        <v>#DIV/0!</v>
      </c>
      <c r="E1303" s="906"/>
      <c r="F1303" s="907"/>
      <c r="G1303" s="907"/>
      <c r="H1303" s="888">
        <f>E1303+G1303</f>
        <v>0</v>
      </c>
      <c r="I1303" s="908"/>
      <c r="J1303" s="909"/>
      <c r="K1303" s="886" t="s">
        <v>706</v>
      </c>
      <c r="L1303" s="886">
        <f>I1303</f>
        <v>0</v>
      </c>
      <c r="M1303" s="909"/>
      <c r="N1303" s="909"/>
      <c r="O1303" s="886" t="s">
        <v>706</v>
      </c>
      <c r="P1303" s="886">
        <f>M1303</f>
        <v>0</v>
      </c>
      <c r="Q1303" s="886">
        <f>I1303+M1303</f>
        <v>0</v>
      </c>
      <c r="R1303" s="886">
        <f>J1303+N1303</f>
        <v>0</v>
      </c>
      <c r="S1303" s="886" t="s">
        <v>706</v>
      </c>
      <c r="T1303" s="888">
        <f>Q1303</f>
        <v>0</v>
      </c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</row>
    <row r="1304" spans="1:46" ht="15" hidden="1" customHeight="1">
      <c r="A1304" s="901" t="s">
        <v>74</v>
      </c>
      <c r="B1304" s="885" t="s">
        <v>706</v>
      </c>
      <c r="C1304" s="886" t="e">
        <f>ROUND((Q1304-R1304)/H1304/12,0)</f>
        <v>#DIV/0!</v>
      </c>
      <c r="D1304" s="886" t="e">
        <f>ROUND(R1304/F1304/12,0)</f>
        <v>#DIV/0!</v>
      </c>
      <c r="E1304" s="906"/>
      <c r="F1304" s="907"/>
      <c r="G1304" s="907"/>
      <c r="H1304" s="888">
        <f>E1304+G1304</f>
        <v>0</v>
      </c>
      <c r="I1304" s="908"/>
      <c r="J1304" s="909"/>
      <c r="K1304" s="886" t="s">
        <v>706</v>
      </c>
      <c r="L1304" s="886">
        <f>I1304</f>
        <v>0</v>
      </c>
      <c r="M1304" s="909"/>
      <c r="N1304" s="909"/>
      <c r="O1304" s="886" t="s">
        <v>706</v>
      </c>
      <c r="P1304" s="886">
        <f>M1304</f>
        <v>0</v>
      </c>
      <c r="Q1304" s="886">
        <f>I1304+M1304</f>
        <v>0</v>
      </c>
      <c r="R1304" s="886">
        <f>J1304+N1304</f>
        <v>0</v>
      </c>
      <c r="S1304" s="886" t="s">
        <v>706</v>
      </c>
      <c r="T1304" s="888">
        <f>Q1304</f>
        <v>0</v>
      </c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</row>
    <row r="1305" spans="1:46" ht="15" hidden="1" customHeight="1">
      <c r="A1305" s="901" t="s">
        <v>75</v>
      </c>
      <c r="B1305" s="885" t="s">
        <v>706</v>
      </c>
      <c r="C1305" s="886" t="s">
        <v>706</v>
      </c>
      <c r="D1305" s="886" t="s">
        <v>706</v>
      </c>
      <c r="E1305" s="891" t="s">
        <v>706</v>
      </c>
      <c r="F1305" s="892" t="s">
        <v>706</v>
      </c>
      <c r="G1305" s="892" t="s">
        <v>706</v>
      </c>
      <c r="H1305" s="893" t="s">
        <v>706</v>
      </c>
      <c r="I1305" s="889" t="s">
        <v>706</v>
      </c>
      <c r="J1305" s="886" t="s">
        <v>706</v>
      </c>
      <c r="K1305" s="909"/>
      <c r="L1305" s="886">
        <f>K1305</f>
        <v>0</v>
      </c>
      <c r="M1305" s="886" t="s">
        <v>706</v>
      </c>
      <c r="N1305" s="886" t="s">
        <v>706</v>
      </c>
      <c r="O1305" s="909"/>
      <c r="P1305" s="886">
        <f>O1305</f>
        <v>0</v>
      </c>
      <c r="Q1305" s="886" t="s">
        <v>706</v>
      </c>
      <c r="R1305" s="886" t="s">
        <v>706</v>
      </c>
      <c r="S1305" s="886">
        <f>K1305+O1305</f>
        <v>0</v>
      </c>
      <c r="T1305" s="888">
        <f>S1305</f>
        <v>0</v>
      </c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</row>
    <row r="1306" spans="1:46" ht="18" hidden="1" customHeight="1">
      <c r="A1306" s="902" t="s">
        <v>708</v>
      </c>
      <c r="B1306" s="903"/>
      <c r="C1306" s="886" t="e">
        <f>ROUND((Q1306-R1306)/H1306/12,0)</f>
        <v>#DIV/0!</v>
      </c>
      <c r="D1306" s="886" t="e">
        <f>ROUND(R1306/F1306/12,0)</f>
        <v>#DIV/0!</v>
      </c>
      <c r="E1306" s="891">
        <f>E1307+E1308</f>
        <v>0</v>
      </c>
      <c r="F1306" s="892">
        <f>F1307+F1308</f>
        <v>0</v>
      </c>
      <c r="G1306" s="892">
        <f>G1307+G1308</f>
        <v>0</v>
      </c>
      <c r="H1306" s="893">
        <f>IF(E1306+G1306=H1307+H1308,E1306+G1306, "CHYBA")</f>
        <v>0</v>
      </c>
      <c r="I1306" s="889">
        <f>I1307+I1308</f>
        <v>0</v>
      </c>
      <c r="J1306" s="886">
        <f t="shared" ref="J1306" si="420">J1307+J1308</f>
        <v>0</v>
      </c>
      <c r="K1306" s="886">
        <f>K1309</f>
        <v>0</v>
      </c>
      <c r="L1306" s="886">
        <f>IF(I1306+K1306=L1307+L1308+L1309,I1306+K1306,"CHYBA")</f>
        <v>0</v>
      </c>
      <c r="M1306" s="886">
        <f>M1307+M1308</f>
        <v>0</v>
      </c>
      <c r="N1306" s="886">
        <f>N1307+N1308</f>
        <v>0</v>
      </c>
      <c r="O1306" s="886">
        <f>O1309</f>
        <v>0</v>
      </c>
      <c r="P1306" s="886">
        <f>IF(M1306+O1306=P1307+P1308+P1309,M1306+O1306,"CHYBA")</f>
        <v>0</v>
      </c>
      <c r="Q1306" s="886">
        <f>Q1307+Q1308</f>
        <v>0</v>
      </c>
      <c r="R1306" s="886">
        <f>R1307+R1308</f>
        <v>0</v>
      </c>
      <c r="S1306" s="886">
        <f>S1309</f>
        <v>0</v>
      </c>
      <c r="T1306" s="888">
        <f>IF(Q1306+S1306=T1307+T1308+T1309,Q1306+S1306,"CHYBA")</f>
        <v>0</v>
      </c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</row>
    <row r="1307" spans="1:46" ht="15" hidden="1" customHeight="1">
      <c r="A1307" s="901" t="s">
        <v>73</v>
      </c>
      <c r="B1307" s="885" t="s">
        <v>706</v>
      </c>
      <c r="C1307" s="886" t="e">
        <f>ROUND((Q1307-R1307)/H1307/12,0)</f>
        <v>#DIV/0!</v>
      </c>
      <c r="D1307" s="886" t="e">
        <f>ROUND(R1307/F1307/12,0)</f>
        <v>#DIV/0!</v>
      </c>
      <c r="E1307" s="906"/>
      <c r="F1307" s="907"/>
      <c r="G1307" s="907"/>
      <c r="H1307" s="888">
        <f>E1307+G1307</f>
        <v>0</v>
      </c>
      <c r="I1307" s="908"/>
      <c r="J1307" s="909"/>
      <c r="K1307" s="886" t="s">
        <v>706</v>
      </c>
      <c r="L1307" s="886">
        <f>I1307</f>
        <v>0</v>
      </c>
      <c r="M1307" s="909"/>
      <c r="N1307" s="909"/>
      <c r="O1307" s="886" t="s">
        <v>706</v>
      </c>
      <c r="P1307" s="886">
        <f>M1307</f>
        <v>0</v>
      </c>
      <c r="Q1307" s="886">
        <f>I1307+M1307</f>
        <v>0</v>
      </c>
      <c r="R1307" s="886">
        <f>J1307+N1307</f>
        <v>0</v>
      </c>
      <c r="S1307" s="886" t="s">
        <v>706</v>
      </c>
      <c r="T1307" s="888">
        <f>Q1307</f>
        <v>0</v>
      </c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</row>
    <row r="1308" spans="1:46" ht="15" hidden="1" customHeight="1">
      <c r="A1308" s="901" t="s">
        <v>74</v>
      </c>
      <c r="B1308" s="885" t="s">
        <v>706</v>
      </c>
      <c r="C1308" s="886" t="e">
        <f>ROUND((Q1308-R1308)/H1308/12,0)</f>
        <v>#DIV/0!</v>
      </c>
      <c r="D1308" s="886" t="e">
        <f>ROUND(R1308/F1308/12,0)</f>
        <v>#DIV/0!</v>
      </c>
      <c r="E1308" s="906"/>
      <c r="F1308" s="907"/>
      <c r="G1308" s="907"/>
      <c r="H1308" s="888">
        <f>E1308+G1308</f>
        <v>0</v>
      </c>
      <c r="I1308" s="908"/>
      <c r="J1308" s="909"/>
      <c r="K1308" s="886" t="s">
        <v>706</v>
      </c>
      <c r="L1308" s="886">
        <f>I1308</f>
        <v>0</v>
      </c>
      <c r="M1308" s="909"/>
      <c r="N1308" s="909"/>
      <c r="O1308" s="886" t="s">
        <v>706</v>
      </c>
      <c r="P1308" s="886">
        <f>M1308</f>
        <v>0</v>
      </c>
      <c r="Q1308" s="886">
        <f>I1308+M1308</f>
        <v>0</v>
      </c>
      <c r="R1308" s="886">
        <f>J1308+N1308</f>
        <v>0</v>
      </c>
      <c r="S1308" s="886" t="s">
        <v>706</v>
      </c>
      <c r="T1308" s="888">
        <f>Q1308</f>
        <v>0</v>
      </c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</row>
    <row r="1309" spans="1:46" ht="15" hidden="1" customHeight="1">
      <c r="A1309" s="901" t="s">
        <v>75</v>
      </c>
      <c r="B1309" s="885" t="s">
        <v>706</v>
      </c>
      <c r="C1309" s="886" t="s">
        <v>706</v>
      </c>
      <c r="D1309" s="886" t="s">
        <v>706</v>
      </c>
      <c r="E1309" s="891" t="s">
        <v>706</v>
      </c>
      <c r="F1309" s="892" t="s">
        <v>706</v>
      </c>
      <c r="G1309" s="892" t="s">
        <v>706</v>
      </c>
      <c r="H1309" s="893" t="s">
        <v>706</v>
      </c>
      <c r="I1309" s="889" t="s">
        <v>706</v>
      </c>
      <c r="J1309" s="886" t="s">
        <v>706</v>
      </c>
      <c r="K1309" s="909"/>
      <c r="L1309" s="886">
        <f>K1309</f>
        <v>0</v>
      </c>
      <c r="M1309" s="886" t="s">
        <v>706</v>
      </c>
      <c r="N1309" s="886" t="s">
        <v>706</v>
      </c>
      <c r="O1309" s="909"/>
      <c r="P1309" s="886">
        <f>O1309</f>
        <v>0</v>
      </c>
      <c r="Q1309" s="886" t="s">
        <v>706</v>
      </c>
      <c r="R1309" s="886" t="s">
        <v>706</v>
      </c>
      <c r="S1309" s="886">
        <f>K1309+O1309</f>
        <v>0</v>
      </c>
      <c r="T1309" s="888">
        <f>S1309</f>
        <v>0</v>
      </c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</row>
    <row r="1310" spans="1:46" ht="18" hidden="1" customHeight="1">
      <c r="A1310" s="902" t="s">
        <v>708</v>
      </c>
      <c r="B1310" s="903"/>
      <c r="C1310" s="886" t="e">
        <f>ROUND((Q1310-R1310)/H1310/12,0)</f>
        <v>#DIV/0!</v>
      </c>
      <c r="D1310" s="886" t="e">
        <f>ROUND(R1310/F1310/12,0)</f>
        <v>#DIV/0!</v>
      </c>
      <c r="E1310" s="891">
        <f>E1311+E1312</f>
        <v>0</v>
      </c>
      <c r="F1310" s="892">
        <f>F1311+F1312</f>
        <v>0</v>
      </c>
      <c r="G1310" s="892">
        <f>G1311+G1312</f>
        <v>0</v>
      </c>
      <c r="H1310" s="893">
        <f>IF(E1310+G1310=H1311+H1312,E1310+G1310, "CHYBA")</f>
        <v>0</v>
      </c>
      <c r="I1310" s="889">
        <f>I1311+I1312</f>
        <v>0</v>
      </c>
      <c r="J1310" s="886">
        <f t="shared" ref="J1310" si="421">J1311+J1312</f>
        <v>0</v>
      </c>
      <c r="K1310" s="886">
        <f>K1313</f>
        <v>0</v>
      </c>
      <c r="L1310" s="886">
        <f>IF(I1310+K1310=L1311+L1312+L1313,I1310+K1310,"CHYBA")</f>
        <v>0</v>
      </c>
      <c r="M1310" s="886">
        <f>M1311+M1312</f>
        <v>0</v>
      </c>
      <c r="N1310" s="886">
        <f>N1311+N1312</f>
        <v>0</v>
      </c>
      <c r="O1310" s="886">
        <f>O1313</f>
        <v>0</v>
      </c>
      <c r="P1310" s="886">
        <f>IF(M1310+O1310=P1311+P1312+P1313,M1310+O1310,"CHYBA")</f>
        <v>0</v>
      </c>
      <c r="Q1310" s="886">
        <f>Q1311+Q1312</f>
        <v>0</v>
      </c>
      <c r="R1310" s="886">
        <f>R1311+R1312</f>
        <v>0</v>
      </c>
      <c r="S1310" s="886">
        <f>S1313</f>
        <v>0</v>
      </c>
      <c r="T1310" s="888">
        <f>IF(Q1310+S1310=T1311+T1312+T1313,Q1310+S1310,"CHYBA")</f>
        <v>0</v>
      </c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</row>
    <row r="1311" spans="1:46" ht="15" hidden="1" customHeight="1">
      <c r="A1311" s="901" t="s">
        <v>73</v>
      </c>
      <c r="B1311" s="885" t="s">
        <v>706</v>
      </c>
      <c r="C1311" s="886" t="e">
        <f>ROUND((Q1311-R1311)/H1311/12,0)</f>
        <v>#DIV/0!</v>
      </c>
      <c r="D1311" s="886" t="e">
        <f>ROUND(R1311/F1311/12,0)</f>
        <v>#DIV/0!</v>
      </c>
      <c r="E1311" s="906"/>
      <c r="F1311" s="907"/>
      <c r="G1311" s="907"/>
      <c r="H1311" s="888">
        <f>E1311+G1311</f>
        <v>0</v>
      </c>
      <c r="I1311" s="908"/>
      <c r="J1311" s="909"/>
      <c r="K1311" s="886" t="s">
        <v>706</v>
      </c>
      <c r="L1311" s="886">
        <f>I1311</f>
        <v>0</v>
      </c>
      <c r="M1311" s="909"/>
      <c r="N1311" s="909"/>
      <c r="O1311" s="886" t="s">
        <v>706</v>
      </c>
      <c r="P1311" s="886">
        <f>M1311</f>
        <v>0</v>
      </c>
      <c r="Q1311" s="886">
        <f>I1311+M1311</f>
        <v>0</v>
      </c>
      <c r="R1311" s="886">
        <f>J1311+N1311</f>
        <v>0</v>
      </c>
      <c r="S1311" s="886" t="s">
        <v>706</v>
      </c>
      <c r="T1311" s="888">
        <f>Q1311</f>
        <v>0</v>
      </c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</row>
    <row r="1312" spans="1:46" ht="15" hidden="1" customHeight="1">
      <c r="A1312" s="901" t="s">
        <v>74</v>
      </c>
      <c r="B1312" s="885" t="s">
        <v>706</v>
      </c>
      <c r="C1312" s="886" t="e">
        <f>ROUND((Q1312-R1312)/H1312/12,0)</f>
        <v>#DIV/0!</v>
      </c>
      <c r="D1312" s="886" t="e">
        <f>ROUND(R1312/F1312/12,0)</f>
        <v>#DIV/0!</v>
      </c>
      <c r="E1312" s="906"/>
      <c r="F1312" s="907"/>
      <c r="G1312" s="907"/>
      <c r="H1312" s="888">
        <f>E1312+G1312</f>
        <v>0</v>
      </c>
      <c r="I1312" s="908"/>
      <c r="J1312" s="909"/>
      <c r="K1312" s="886" t="s">
        <v>706</v>
      </c>
      <c r="L1312" s="886">
        <f>I1312</f>
        <v>0</v>
      </c>
      <c r="M1312" s="909"/>
      <c r="N1312" s="909"/>
      <c r="O1312" s="886" t="s">
        <v>706</v>
      </c>
      <c r="P1312" s="886">
        <f>M1312</f>
        <v>0</v>
      </c>
      <c r="Q1312" s="886">
        <f>I1312+M1312</f>
        <v>0</v>
      </c>
      <c r="R1312" s="886">
        <f>J1312+N1312</f>
        <v>0</v>
      </c>
      <c r="S1312" s="886" t="s">
        <v>706</v>
      </c>
      <c r="T1312" s="888">
        <f>Q1312</f>
        <v>0</v>
      </c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</row>
    <row r="1313" spans="1:46" ht="15" hidden="1" customHeight="1">
      <c r="A1313" s="901" t="s">
        <v>75</v>
      </c>
      <c r="B1313" s="885" t="s">
        <v>706</v>
      </c>
      <c r="C1313" s="886" t="s">
        <v>706</v>
      </c>
      <c r="D1313" s="886" t="s">
        <v>706</v>
      </c>
      <c r="E1313" s="891" t="s">
        <v>706</v>
      </c>
      <c r="F1313" s="892" t="s">
        <v>706</v>
      </c>
      <c r="G1313" s="892" t="s">
        <v>706</v>
      </c>
      <c r="H1313" s="893" t="s">
        <v>706</v>
      </c>
      <c r="I1313" s="889" t="s">
        <v>706</v>
      </c>
      <c r="J1313" s="886" t="s">
        <v>706</v>
      </c>
      <c r="K1313" s="909"/>
      <c r="L1313" s="886">
        <f>K1313</f>
        <v>0</v>
      </c>
      <c r="M1313" s="886" t="s">
        <v>706</v>
      </c>
      <c r="N1313" s="886" t="s">
        <v>706</v>
      </c>
      <c r="O1313" s="909"/>
      <c r="P1313" s="886">
        <f>O1313</f>
        <v>0</v>
      </c>
      <c r="Q1313" s="886" t="s">
        <v>706</v>
      </c>
      <c r="R1313" s="886" t="s">
        <v>706</v>
      </c>
      <c r="S1313" s="886">
        <f>K1313+O1313</f>
        <v>0</v>
      </c>
      <c r="T1313" s="888">
        <f>S1313</f>
        <v>0</v>
      </c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</row>
    <row r="1314" spans="1:46" ht="18" hidden="1" customHeight="1">
      <c r="A1314" s="902" t="s">
        <v>708</v>
      </c>
      <c r="B1314" s="903"/>
      <c r="C1314" s="886" t="e">
        <f>ROUND((Q1314-R1314)/H1314/12,0)</f>
        <v>#DIV/0!</v>
      </c>
      <c r="D1314" s="886" t="e">
        <f>ROUND(R1314/F1314/12,0)</f>
        <v>#DIV/0!</v>
      </c>
      <c r="E1314" s="891">
        <f>E1315+E1316</f>
        <v>0</v>
      </c>
      <c r="F1314" s="892">
        <f>F1315+F1316</f>
        <v>0</v>
      </c>
      <c r="G1314" s="892">
        <f>G1315+G1316</f>
        <v>0</v>
      </c>
      <c r="H1314" s="893">
        <f>IF(E1314+G1314=H1315+H1316,E1314+G1314, "CHYBA")</f>
        <v>0</v>
      </c>
      <c r="I1314" s="889">
        <f>I1315+I1316</f>
        <v>0</v>
      </c>
      <c r="J1314" s="886">
        <f t="shared" ref="J1314" si="422">J1315+J1316</f>
        <v>0</v>
      </c>
      <c r="K1314" s="886">
        <f>K1317</f>
        <v>0</v>
      </c>
      <c r="L1314" s="886">
        <f>IF(I1314+K1314=L1315+L1316+L1317,I1314+K1314,"CHYBA")</f>
        <v>0</v>
      </c>
      <c r="M1314" s="886">
        <f>M1315+M1316</f>
        <v>0</v>
      </c>
      <c r="N1314" s="886">
        <f>N1315+N1316</f>
        <v>0</v>
      </c>
      <c r="O1314" s="886">
        <f>O1317</f>
        <v>0</v>
      </c>
      <c r="P1314" s="886">
        <f>IF(M1314+O1314=P1315+P1316+P1317,M1314+O1314,"CHYBA")</f>
        <v>0</v>
      </c>
      <c r="Q1314" s="886">
        <f>Q1315+Q1316</f>
        <v>0</v>
      </c>
      <c r="R1314" s="886">
        <f>R1315+R1316</f>
        <v>0</v>
      </c>
      <c r="S1314" s="886">
        <f>S1317</f>
        <v>0</v>
      </c>
      <c r="T1314" s="888">
        <f>IF(Q1314+S1314=T1315+T1316+T1317,Q1314+S1314,"CHYBA")</f>
        <v>0</v>
      </c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</row>
    <row r="1315" spans="1:46" ht="15" hidden="1" customHeight="1">
      <c r="A1315" s="901" t="s">
        <v>73</v>
      </c>
      <c r="B1315" s="885" t="s">
        <v>706</v>
      </c>
      <c r="C1315" s="886" t="e">
        <f>ROUND((Q1315-R1315)/H1315/12,0)</f>
        <v>#DIV/0!</v>
      </c>
      <c r="D1315" s="886" t="e">
        <f>ROUND(R1315/F1315/12,0)</f>
        <v>#DIV/0!</v>
      </c>
      <c r="E1315" s="906"/>
      <c r="F1315" s="907"/>
      <c r="G1315" s="907"/>
      <c r="H1315" s="888">
        <f>E1315+G1315</f>
        <v>0</v>
      </c>
      <c r="I1315" s="908"/>
      <c r="J1315" s="909"/>
      <c r="K1315" s="886" t="s">
        <v>706</v>
      </c>
      <c r="L1315" s="886">
        <f>I1315</f>
        <v>0</v>
      </c>
      <c r="M1315" s="909"/>
      <c r="N1315" s="909"/>
      <c r="O1315" s="886" t="s">
        <v>706</v>
      </c>
      <c r="P1315" s="886">
        <f>M1315</f>
        <v>0</v>
      </c>
      <c r="Q1315" s="886">
        <f>I1315+M1315</f>
        <v>0</v>
      </c>
      <c r="R1315" s="886">
        <f>J1315+N1315</f>
        <v>0</v>
      </c>
      <c r="S1315" s="886" t="s">
        <v>706</v>
      </c>
      <c r="T1315" s="888">
        <f>Q1315</f>
        <v>0</v>
      </c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</row>
    <row r="1316" spans="1:46" ht="15" hidden="1" customHeight="1">
      <c r="A1316" s="901" t="s">
        <v>74</v>
      </c>
      <c r="B1316" s="885" t="s">
        <v>706</v>
      </c>
      <c r="C1316" s="886" t="e">
        <f>ROUND((Q1316-R1316)/H1316/12,0)</f>
        <v>#DIV/0!</v>
      </c>
      <c r="D1316" s="886" t="e">
        <f>ROUND(R1316/F1316/12,0)</f>
        <v>#DIV/0!</v>
      </c>
      <c r="E1316" s="906"/>
      <c r="F1316" s="907"/>
      <c r="G1316" s="907"/>
      <c r="H1316" s="888">
        <f>E1316+G1316</f>
        <v>0</v>
      </c>
      <c r="I1316" s="908"/>
      <c r="J1316" s="909"/>
      <c r="K1316" s="886" t="s">
        <v>706</v>
      </c>
      <c r="L1316" s="886">
        <f>I1316</f>
        <v>0</v>
      </c>
      <c r="M1316" s="909"/>
      <c r="N1316" s="909"/>
      <c r="O1316" s="886" t="s">
        <v>706</v>
      </c>
      <c r="P1316" s="886">
        <f>M1316</f>
        <v>0</v>
      </c>
      <c r="Q1316" s="886">
        <f>I1316+M1316</f>
        <v>0</v>
      </c>
      <c r="R1316" s="886">
        <f>J1316+N1316</f>
        <v>0</v>
      </c>
      <c r="S1316" s="886" t="s">
        <v>706</v>
      </c>
      <c r="T1316" s="888">
        <f>Q1316</f>
        <v>0</v>
      </c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</row>
    <row r="1317" spans="1:46" ht="15" hidden="1" customHeight="1">
      <c r="A1317" s="901" t="s">
        <v>75</v>
      </c>
      <c r="B1317" s="885" t="s">
        <v>706</v>
      </c>
      <c r="C1317" s="886" t="s">
        <v>706</v>
      </c>
      <c r="D1317" s="886" t="s">
        <v>706</v>
      </c>
      <c r="E1317" s="891" t="s">
        <v>706</v>
      </c>
      <c r="F1317" s="892" t="s">
        <v>706</v>
      </c>
      <c r="G1317" s="892" t="s">
        <v>706</v>
      </c>
      <c r="H1317" s="893" t="s">
        <v>706</v>
      </c>
      <c r="I1317" s="889" t="s">
        <v>706</v>
      </c>
      <c r="J1317" s="886" t="s">
        <v>706</v>
      </c>
      <c r="K1317" s="909"/>
      <c r="L1317" s="886">
        <f>K1317</f>
        <v>0</v>
      </c>
      <c r="M1317" s="886" t="s">
        <v>706</v>
      </c>
      <c r="N1317" s="886" t="s">
        <v>706</v>
      </c>
      <c r="O1317" s="909"/>
      <c r="P1317" s="886">
        <f>O1317</f>
        <v>0</v>
      </c>
      <c r="Q1317" s="886" t="s">
        <v>706</v>
      </c>
      <c r="R1317" s="886" t="s">
        <v>706</v>
      </c>
      <c r="S1317" s="886">
        <f>K1317+O1317</f>
        <v>0</v>
      </c>
      <c r="T1317" s="888">
        <f>S1317</f>
        <v>0</v>
      </c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</row>
    <row r="1318" spans="1:46" ht="18" hidden="1" customHeight="1">
      <c r="A1318" s="902" t="s">
        <v>708</v>
      </c>
      <c r="B1318" s="903"/>
      <c r="C1318" s="886" t="e">
        <f>ROUND((Q1318-R1318)/H1318/12,0)</f>
        <v>#DIV/0!</v>
      </c>
      <c r="D1318" s="886" t="e">
        <f>ROUND(R1318/F1318/12,0)</f>
        <v>#DIV/0!</v>
      </c>
      <c r="E1318" s="891">
        <f>E1319+E1320</f>
        <v>0</v>
      </c>
      <c r="F1318" s="892">
        <f>F1319+F1320</f>
        <v>0</v>
      </c>
      <c r="G1318" s="892">
        <f>G1319+G1320</f>
        <v>0</v>
      </c>
      <c r="H1318" s="893">
        <f>IF(E1318+G1318=H1319+H1320,E1318+G1318, "CHYBA")</f>
        <v>0</v>
      </c>
      <c r="I1318" s="889">
        <f>I1319+I1320</f>
        <v>0</v>
      </c>
      <c r="J1318" s="886">
        <f t="shared" ref="J1318" si="423">J1319+J1320</f>
        <v>0</v>
      </c>
      <c r="K1318" s="886">
        <f>K1321</f>
        <v>0</v>
      </c>
      <c r="L1318" s="886">
        <f>IF(I1318+K1318=L1319+L1320+L1321,I1318+K1318,"CHYBA")</f>
        <v>0</v>
      </c>
      <c r="M1318" s="886">
        <f>M1319+M1320</f>
        <v>0</v>
      </c>
      <c r="N1318" s="886">
        <f>N1319+N1320</f>
        <v>0</v>
      </c>
      <c r="O1318" s="886">
        <f>O1321</f>
        <v>0</v>
      </c>
      <c r="P1318" s="886">
        <f>IF(M1318+O1318=P1319+P1320+P1321,M1318+O1318,"CHYBA")</f>
        <v>0</v>
      </c>
      <c r="Q1318" s="886">
        <f>Q1319+Q1320</f>
        <v>0</v>
      </c>
      <c r="R1318" s="886">
        <f>R1319+R1320</f>
        <v>0</v>
      </c>
      <c r="S1318" s="886">
        <f>S1321</f>
        <v>0</v>
      </c>
      <c r="T1318" s="888">
        <f>IF(Q1318+S1318=T1319+T1320+T1321,Q1318+S1318,"CHYBA")</f>
        <v>0</v>
      </c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</row>
    <row r="1319" spans="1:46" ht="15" hidden="1" customHeight="1">
      <c r="A1319" s="901" t="s">
        <v>73</v>
      </c>
      <c r="B1319" s="885" t="s">
        <v>706</v>
      </c>
      <c r="C1319" s="886" t="e">
        <f>ROUND((Q1319-R1319)/H1319/12,0)</f>
        <v>#DIV/0!</v>
      </c>
      <c r="D1319" s="886" t="e">
        <f>ROUND(R1319/F1319/12,0)</f>
        <v>#DIV/0!</v>
      </c>
      <c r="E1319" s="906"/>
      <c r="F1319" s="907"/>
      <c r="G1319" s="907"/>
      <c r="H1319" s="888">
        <f>E1319+G1319</f>
        <v>0</v>
      </c>
      <c r="I1319" s="908"/>
      <c r="J1319" s="909"/>
      <c r="K1319" s="886" t="s">
        <v>706</v>
      </c>
      <c r="L1319" s="886">
        <f>I1319</f>
        <v>0</v>
      </c>
      <c r="M1319" s="909"/>
      <c r="N1319" s="909"/>
      <c r="O1319" s="886" t="s">
        <v>706</v>
      </c>
      <c r="P1319" s="886">
        <f>M1319</f>
        <v>0</v>
      </c>
      <c r="Q1319" s="886">
        <f>I1319+M1319</f>
        <v>0</v>
      </c>
      <c r="R1319" s="886">
        <f>J1319+N1319</f>
        <v>0</v>
      </c>
      <c r="S1319" s="886" t="s">
        <v>706</v>
      </c>
      <c r="T1319" s="888">
        <f>Q1319</f>
        <v>0</v>
      </c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</row>
    <row r="1320" spans="1:46" ht="15" hidden="1" customHeight="1">
      <c r="A1320" s="901" t="s">
        <v>74</v>
      </c>
      <c r="B1320" s="885" t="s">
        <v>706</v>
      </c>
      <c r="C1320" s="886" t="e">
        <f>ROUND((Q1320-R1320)/H1320/12,0)</f>
        <v>#DIV/0!</v>
      </c>
      <c r="D1320" s="886" t="e">
        <f>ROUND(R1320/F1320/12,0)</f>
        <v>#DIV/0!</v>
      </c>
      <c r="E1320" s="906"/>
      <c r="F1320" s="907"/>
      <c r="G1320" s="907"/>
      <c r="H1320" s="888">
        <f>E1320+G1320</f>
        <v>0</v>
      </c>
      <c r="I1320" s="908"/>
      <c r="J1320" s="909"/>
      <c r="K1320" s="886" t="s">
        <v>706</v>
      </c>
      <c r="L1320" s="886">
        <f>I1320</f>
        <v>0</v>
      </c>
      <c r="M1320" s="909"/>
      <c r="N1320" s="909"/>
      <c r="O1320" s="886" t="s">
        <v>706</v>
      </c>
      <c r="P1320" s="886">
        <f>M1320</f>
        <v>0</v>
      </c>
      <c r="Q1320" s="886">
        <f>I1320+M1320</f>
        <v>0</v>
      </c>
      <c r="R1320" s="886">
        <f>J1320+N1320</f>
        <v>0</v>
      </c>
      <c r="S1320" s="886" t="s">
        <v>706</v>
      </c>
      <c r="T1320" s="888">
        <f>Q1320</f>
        <v>0</v>
      </c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</row>
    <row r="1321" spans="1:46" ht="15" hidden="1" customHeight="1">
      <c r="A1321" s="901" t="s">
        <v>75</v>
      </c>
      <c r="B1321" s="885" t="s">
        <v>706</v>
      </c>
      <c r="C1321" s="886" t="s">
        <v>706</v>
      </c>
      <c r="D1321" s="886" t="s">
        <v>706</v>
      </c>
      <c r="E1321" s="891" t="s">
        <v>706</v>
      </c>
      <c r="F1321" s="892" t="s">
        <v>706</v>
      </c>
      <c r="G1321" s="892" t="s">
        <v>706</v>
      </c>
      <c r="H1321" s="893" t="s">
        <v>706</v>
      </c>
      <c r="I1321" s="889" t="s">
        <v>706</v>
      </c>
      <c r="J1321" s="886" t="s">
        <v>706</v>
      </c>
      <c r="K1321" s="909"/>
      <c r="L1321" s="886">
        <f>K1321</f>
        <v>0</v>
      </c>
      <c r="M1321" s="886" t="s">
        <v>706</v>
      </c>
      <c r="N1321" s="886" t="s">
        <v>706</v>
      </c>
      <c r="O1321" s="909"/>
      <c r="P1321" s="886">
        <f>O1321</f>
        <v>0</v>
      </c>
      <c r="Q1321" s="886" t="s">
        <v>706</v>
      </c>
      <c r="R1321" s="886" t="s">
        <v>706</v>
      </c>
      <c r="S1321" s="886">
        <f>K1321+O1321</f>
        <v>0</v>
      </c>
      <c r="T1321" s="888">
        <f>S1321</f>
        <v>0</v>
      </c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</row>
    <row r="1322" spans="1:46" ht="18" hidden="1" customHeight="1">
      <c r="A1322" s="902" t="s">
        <v>708</v>
      </c>
      <c r="B1322" s="903"/>
      <c r="C1322" s="886" t="e">
        <f>ROUND((Q1322-R1322)/H1322/12,0)</f>
        <v>#DIV/0!</v>
      </c>
      <c r="D1322" s="886" t="e">
        <f>ROUND(R1322/F1322/12,0)</f>
        <v>#DIV/0!</v>
      </c>
      <c r="E1322" s="891">
        <f>E1323+E1324</f>
        <v>0</v>
      </c>
      <c r="F1322" s="892">
        <f>F1323+F1324</f>
        <v>0</v>
      </c>
      <c r="G1322" s="892">
        <f>G1323+G1324</f>
        <v>0</v>
      </c>
      <c r="H1322" s="893">
        <f>IF(E1322+G1322=H1323+H1324,E1322+G1322, "CHYBA")</f>
        <v>0</v>
      </c>
      <c r="I1322" s="889">
        <f>I1323+I1324</f>
        <v>0</v>
      </c>
      <c r="J1322" s="886">
        <f t="shared" ref="J1322" si="424">J1323+J1324</f>
        <v>0</v>
      </c>
      <c r="K1322" s="886">
        <f>K1325</f>
        <v>0</v>
      </c>
      <c r="L1322" s="886">
        <f>IF(I1322+K1322=L1323+L1324+L1325,I1322+K1322,"CHYBA")</f>
        <v>0</v>
      </c>
      <c r="M1322" s="886">
        <f>M1323+M1324</f>
        <v>0</v>
      </c>
      <c r="N1322" s="886">
        <f>N1323+N1324</f>
        <v>0</v>
      </c>
      <c r="O1322" s="886">
        <f>O1325</f>
        <v>0</v>
      </c>
      <c r="P1322" s="886">
        <f>IF(M1322+O1322=P1323+P1324+P1325,M1322+O1322,"CHYBA")</f>
        <v>0</v>
      </c>
      <c r="Q1322" s="886">
        <f>Q1323+Q1324</f>
        <v>0</v>
      </c>
      <c r="R1322" s="886">
        <f>R1323+R1324</f>
        <v>0</v>
      </c>
      <c r="S1322" s="886">
        <f>S1325</f>
        <v>0</v>
      </c>
      <c r="T1322" s="888">
        <f>IF(Q1322+S1322=T1323+T1324+T1325,Q1322+S1322,"CHYBA")</f>
        <v>0</v>
      </c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</row>
    <row r="1323" spans="1:46" ht="15" hidden="1" customHeight="1">
      <c r="A1323" s="901" t="s">
        <v>73</v>
      </c>
      <c r="B1323" s="885" t="s">
        <v>706</v>
      </c>
      <c r="C1323" s="886" t="e">
        <f>ROUND((Q1323-R1323)/H1323/12,0)</f>
        <v>#DIV/0!</v>
      </c>
      <c r="D1323" s="886" t="e">
        <f>ROUND(R1323/F1323/12,0)</f>
        <v>#DIV/0!</v>
      </c>
      <c r="E1323" s="906"/>
      <c r="F1323" s="907"/>
      <c r="G1323" s="907"/>
      <c r="H1323" s="888">
        <f>E1323+G1323</f>
        <v>0</v>
      </c>
      <c r="I1323" s="908"/>
      <c r="J1323" s="909"/>
      <c r="K1323" s="886" t="s">
        <v>706</v>
      </c>
      <c r="L1323" s="886">
        <f>I1323</f>
        <v>0</v>
      </c>
      <c r="M1323" s="909"/>
      <c r="N1323" s="909"/>
      <c r="O1323" s="886" t="s">
        <v>706</v>
      </c>
      <c r="P1323" s="886">
        <f>M1323</f>
        <v>0</v>
      </c>
      <c r="Q1323" s="886">
        <f>I1323+M1323</f>
        <v>0</v>
      </c>
      <c r="R1323" s="886">
        <f>J1323+N1323</f>
        <v>0</v>
      </c>
      <c r="S1323" s="886" t="s">
        <v>706</v>
      </c>
      <c r="T1323" s="888">
        <f>Q1323</f>
        <v>0</v>
      </c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</row>
    <row r="1324" spans="1:46" ht="15" hidden="1" customHeight="1">
      <c r="A1324" s="901" t="s">
        <v>74</v>
      </c>
      <c r="B1324" s="885" t="s">
        <v>706</v>
      </c>
      <c r="C1324" s="886" t="e">
        <f>ROUND((Q1324-R1324)/H1324/12,0)</f>
        <v>#DIV/0!</v>
      </c>
      <c r="D1324" s="886" t="e">
        <f>ROUND(R1324/F1324/12,0)</f>
        <v>#DIV/0!</v>
      </c>
      <c r="E1324" s="906"/>
      <c r="F1324" s="907"/>
      <c r="G1324" s="907"/>
      <c r="H1324" s="888">
        <f>E1324+G1324</f>
        <v>0</v>
      </c>
      <c r="I1324" s="908"/>
      <c r="J1324" s="909"/>
      <c r="K1324" s="886" t="s">
        <v>706</v>
      </c>
      <c r="L1324" s="886">
        <f>I1324</f>
        <v>0</v>
      </c>
      <c r="M1324" s="909"/>
      <c r="N1324" s="909"/>
      <c r="O1324" s="886" t="s">
        <v>706</v>
      </c>
      <c r="P1324" s="886">
        <f>M1324</f>
        <v>0</v>
      </c>
      <c r="Q1324" s="886">
        <f>I1324+M1324</f>
        <v>0</v>
      </c>
      <c r="R1324" s="886">
        <f>J1324+N1324</f>
        <v>0</v>
      </c>
      <c r="S1324" s="886" t="s">
        <v>706</v>
      </c>
      <c r="T1324" s="888">
        <f>Q1324</f>
        <v>0</v>
      </c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</row>
    <row r="1325" spans="1:46" ht="15.75" hidden="1" customHeight="1" thickBot="1">
      <c r="A1325" s="918" t="s">
        <v>75</v>
      </c>
      <c r="B1325" s="919" t="s">
        <v>706</v>
      </c>
      <c r="C1325" s="920" t="s">
        <v>706</v>
      </c>
      <c r="D1325" s="920" t="s">
        <v>706</v>
      </c>
      <c r="E1325" s="921" t="s">
        <v>706</v>
      </c>
      <c r="F1325" s="922" t="s">
        <v>706</v>
      </c>
      <c r="G1325" s="922" t="s">
        <v>706</v>
      </c>
      <c r="H1325" s="923" t="s">
        <v>706</v>
      </c>
      <c r="I1325" s="924" t="s">
        <v>706</v>
      </c>
      <c r="J1325" s="920" t="s">
        <v>706</v>
      </c>
      <c r="K1325" s="925"/>
      <c r="L1325" s="920">
        <f>K1325</f>
        <v>0</v>
      </c>
      <c r="M1325" s="920" t="s">
        <v>706</v>
      </c>
      <c r="N1325" s="920" t="s">
        <v>706</v>
      </c>
      <c r="O1325" s="925"/>
      <c r="P1325" s="920">
        <f>O1325</f>
        <v>0</v>
      </c>
      <c r="Q1325" s="920" t="s">
        <v>706</v>
      </c>
      <c r="R1325" s="920" t="s">
        <v>706</v>
      </c>
      <c r="S1325" s="920">
        <f>K1325+O1325</f>
        <v>0</v>
      </c>
      <c r="T1325" s="926">
        <f>S1325</f>
        <v>0</v>
      </c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</row>
    <row r="1326" spans="1:46" ht="15.75" hidden="1" customHeight="1">
      <c r="A1326" s="895" t="s">
        <v>709</v>
      </c>
      <c r="B1326" s="896" t="s">
        <v>706</v>
      </c>
      <c r="C1326" s="897" t="e">
        <f>ROUND((Q1326-R1326)/H1326/12,0)</f>
        <v>#DIV/0!</v>
      </c>
      <c r="D1326" s="897" t="e">
        <f>ROUND(R1326/F1326/12,0)</f>
        <v>#DIV/0!</v>
      </c>
      <c r="E1326" s="898">
        <f>E1327+E1328</f>
        <v>0</v>
      </c>
      <c r="F1326" s="897">
        <f>F1327+F1328</f>
        <v>0</v>
      </c>
      <c r="G1326" s="897">
        <f>G1327+G1328</f>
        <v>0</v>
      </c>
      <c r="H1326" s="899">
        <f>IF(E1326+G1326=H1327+H1328,E1326+G1326, "CHYBA")</f>
        <v>0</v>
      </c>
      <c r="I1326" s="900">
        <f>I1327+I1328</f>
        <v>0</v>
      </c>
      <c r="J1326" s="897">
        <f t="shared" ref="J1326" si="425">J1327+J1328</f>
        <v>0</v>
      </c>
      <c r="K1326" s="897">
        <f>K1329</f>
        <v>0</v>
      </c>
      <c r="L1326" s="897">
        <f>IF(I1326+K1326=L1327+L1328+L1329,I1326+K1326,"CHYBA")</f>
        <v>0</v>
      </c>
      <c r="M1326" s="897">
        <f>M1327+M1328</f>
        <v>0</v>
      </c>
      <c r="N1326" s="897">
        <f>N1327+N1328</f>
        <v>0</v>
      </c>
      <c r="O1326" s="897">
        <f>O1329</f>
        <v>0</v>
      </c>
      <c r="P1326" s="897">
        <f>IF(M1326+O1326=P1327+P1328+P1329,M1326+O1326,"CHYBA")</f>
        <v>0</v>
      </c>
      <c r="Q1326" s="897">
        <f>Q1327+Q1328</f>
        <v>0</v>
      </c>
      <c r="R1326" s="897">
        <f>R1327+R1328</f>
        <v>0</v>
      </c>
      <c r="S1326" s="897">
        <f>S1329</f>
        <v>0</v>
      </c>
      <c r="T1326" s="899">
        <f>IF(Q1326+S1326=T1327+T1328+T1329,Q1326+S1326,"CHYBA")</f>
        <v>0</v>
      </c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</row>
    <row r="1327" spans="1:46" ht="15" hidden="1" customHeight="1">
      <c r="A1327" s="901" t="s">
        <v>73</v>
      </c>
      <c r="B1327" s="885" t="s">
        <v>706</v>
      </c>
      <c r="C1327" s="886" t="e">
        <f>ROUND((Q1327-R1327)/H1327/12,0)</f>
        <v>#DIV/0!</v>
      </c>
      <c r="D1327" s="886" t="e">
        <f>ROUND(R1327/F1327/12,0)</f>
        <v>#DIV/0!</v>
      </c>
      <c r="E1327" s="887">
        <f>E1331+E1335+E1339+E1343+E1347+E1351+E1355</f>
        <v>0</v>
      </c>
      <c r="F1327" s="886">
        <f>F1331+F1335+F1339+F1343+F1347+F1351+F1355</f>
        <v>0</v>
      </c>
      <c r="G1327" s="886">
        <f>G1331+G1335+G1339+G1343+G1347+G1351+G1355</f>
        <v>0</v>
      </c>
      <c r="H1327" s="888">
        <f>E1327+G1327</f>
        <v>0</v>
      </c>
      <c r="I1327" s="889">
        <f>I1331+I1335+I1339+I1343+I1347+I1351+I1355</f>
        <v>0</v>
      </c>
      <c r="J1327" s="886">
        <f t="shared" ref="J1327:J1328" si="426">J1331+J1335+J1339+J1343+J1347+J1351+J1355</f>
        <v>0</v>
      </c>
      <c r="K1327" s="886" t="s">
        <v>706</v>
      </c>
      <c r="L1327" s="886">
        <f>I1327</f>
        <v>0</v>
      </c>
      <c r="M1327" s="886">
        <f>M1331+M1335+M1339+M1343+M1347+M1351+M1355</f>
        <v>0</v>
      </c>
      <c r="N1327" s="886">
        <f t="shared" ref="N1327:N1328" si="427">N1331+N1335+N1339+N1343+N1347+N1351+N1355</f>
        <v>0</v>
      </c>
      <c r="O1327" s="886" t="s">
        <v>706</v>
      </c>
      <c r="P1327" s="886">
        <f>M1327</f>
        <v>0</v>
      </c>
      <c r="Q1327" s="886">
        <f>I1327+M1327</f>
        <v>0</v>
      </c>
      <c r="R1327" s="886">
        <f>J1327+N1327</f>
        <v>0</v>
      </c>
      <c r="S1327" s="886" t="s">
        <v>706</v>
      </c>
      <c r="T1327" s="888">
        <f>Q1327</f>
        <v>0</v>
      </c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</row>
    <row r="1328" spans="1:46" ht="15" hidden="1" customHeight="1">
      <c r="A1328" s="901" t="s">
        <v>74</v>
      </c>
      <c r="B1328" s="885" t="s">
        <v>706</v>
      </c>
      <c r="C1328" s="886" t="e">
        <f>ROUND((Q1328-R1328)/H1328/12,0)</f>
        <v>#DIV/0!</v>
      </c>
      <c r="D1328" s="886" t="e">
        <f>ROUND(R1328/F1328/12,0)</f>
        <v>#DIV/0!</v>
      </c>
      <c r="E1328" s="887">
        <f>E1332+E1336+E1340+E1344+E1348+E1352+E1356</f>
        <v>0</v>
      </c>
      <c r="F1328" s="886">
        <f t="shared" ref="F1328:G1328" si="428">F1332+F1336+F1340+F1344+F1348+F1352+F1356</f>
        <v>0</v>
      </c>
      <c r="G1328" s="886">
        <f t="shared" si="428"/>
        <v>0</v>
      </c>
      <c r="H1328" s="888">
        <f>E1328+G1328</f>
        <v>0</v>
      </c>
      <c r="I1328" s="889">
        <f>I1332+I1336+I1340+I1344+I1348+I1352+I1356</f>
        <v>0</v>
      </c>
      <c r="J1328" s="886">
        <f t="shared" si="426"/>
        <v>0</v>
      </c>
      <c r="K1328" s="886" t="s">
        <v>706</v>
      </c>
      <c r="L1328" s="886">
        <f>I1328</f>
        <v>0</v>
      </c>
      <c r="M1328" s="886">
        <f>M1332+M1336+M1340+M1344+M1348+M1352+M1356</f>
        <v>0</v>
      </c>
      <c r="N1328" s="886">
        <f t="shared" si="427"/>
        <v>0</v>
      </c>
      <c r="O1328" s="886" t="s">
        <v>706</v>
      </c>
      <c r="P1328" s="886">
        <f>M1328</f>
        <v>0</v>
      </c>
      <c r="Q1328" s="886">
        <f>I1328+M1328</f>
        <v>0</v>
      </c>
      <c r="R1328" s="886">
        <f>J1328+N1328</f>
        <v>0</v>
      </c>
      <c r="S1328" s="886" t="s">
        <v>706</v>
      </c>
      <c r="T1328" s="888">
        <f>Q1328</f>
        <v>0</v>
      </c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</row>
    <row r="1329" spans="1:46" ht="15" hidden="1" customHeight="1">
      <c r="A1329" s="901" t="s">
        <v>75</v>
      </c>
      <c r="B1329" s="885" t="s">
        <v>706</v>
      </c>
      <c r="C1329" s="886" t="s">
        <v>706</v>
      </c>
      <c r="D1329" s="886" t="s">
        <v>706</v>
      </c>
      <c r="E1329" s="891" t="s">
        <v>706</v>
      </c>
      <c r="F1329" s="892" t="s">
        <v>706</v>
      </c>
      <c r="G1329" s="892" t="s">
        <v>706</v>
      </c>
      <c r="H1329" s="893" t="s">
        <v>706</v>
      </c>
      <c r="I1329" s="889" t="s">
        <v>706</v>
      </c>
      <c r="J1329" s="886" t="s">
        <v>706</v>
      </c>
      <c r="K1329" s="886">
        <f>K1333+K1337+K1341+K1345+K1349+K1353+K1357</f>
        <v>0</v>
      </c>
      <c r="L1329" s="886">
        <f>K1329</f>
        <v>0</v>
      </c>
      <c r="M1329" s="886" t="s">
        <v>706</v>
      </c>
      <c r="N1329" s="886" t="s">
        <v>706</v>
      </c>
      <c r="O1329" s="886">
        <f>O1333+O1337+O1341+O1345+O1349+O1353+O1357</f>
        <v>0</v>
      </c>
      <c r="P1329" s="886">
        <f>O1329</f>
        <v>0</v>
      </c>
      <c r="Q1329" s="886" t="s">
        <v>706</v>
      </c>
      <c r="R1329" s="886" t="s">
        <v>706</v>
      </c>
      <c r="S1329" s="886">
        <f>K1329+O1329</f>
        <v>0</v>
      </c>
      <c r="T1329" s="888">
        <f>S1329</f>
        <v>0</v>
      </c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</row>
    <row r="1330" spans="1:46" ht="18" hidden="1" customHeight="1">
      <c r="A1330" s="902" t="s">
        <v>708</v>
      </c>
      <c r="B1330" s="903"/>
      <c r="C1330" s="886" t="e">
        <f>ROUND((Q1330-R1330)/H1330/12,0)</f>
        <v>#DIV/0!</v>
      </c>
      <c r="D1330" s="886" t="e">
        <f>ROUND(R1330/F1330/12,0)</f>
        <v>#DIV/0!</v>
      </c>
      <c r="E1330" s="891">
        <f>E1331+E1332</f>
        <v>0</v>
      </c>
      <c r="F1330" s="892">
        <f>F1331+F1332</f>
        <v>0</v>
      </c>
      <c r="G1330" s="892">
        <f>G1331+G1332</f>
        <v>0</v>
      </c>
      <c r="H1330" s="893">
        <f>IF(E1330+G1330=H1331+H1332,E1330+G1330, "CHYBA")</f>
        <v>0</v>
      </c>
      <c r="I1330" s="904">
        <f>I1331+I1332</f>
        <v>0</v>
      </c>
      <c r="J1330" s="905">
        <f>J1331+J1332</f>
        <v>0</v>
      </c>
      <c r="K1330" s="905">
        <f>K1333</f>
        <v>0</v>
      </c>
      <c r="L1330" s="905">
        <f>IF(I1330+K1330=L1331+L1332+L1333,I1330+K1330,"CHYBA")</f>
        <v>0</v>
      </c>
      <c r="M1330" s="886">
        <f>M1331+M1332</f>
        <v>0</v>
      </c>
      <c r="N1330" s="886">
        <f>N1331+N1332</f>
        <v>0</v>
      </c>
      <c r="O1330" s="886">
        <f>O1333</f>
        <v>0</v>
      </c>
      <c r="P1330" s="886">
        <f>IF(M1330+O1330=P1331+P1332+P1333,M1330+O1330,"CHYBA")</f>
        <v>0</v>
      </c>
      <c r="Q1330" s="886">
        <f>Q1331+Q1332</f>
        <v>0</v>
      </c>
      <c r="R1330" s="886">
        <f>R1331+R1332</f>
        <v>0</v>
      </c>
      <c r="S1330" s="886">
        <f>S1333</f>
        <v>0</v>
      </c>
      <c r="T1330" s="888">
        <f>IF(Q1330+S1330=T1331+T1332+T1333,Q1330+S1330,"CHYBA")</f>
        <v>0</v>
      </c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</row>
    <row r="1331" spans="1:46" ht="15" hidden="1" customHeight="1">
      <c r="A1331" s="901" t="s">
        <v>73</v>
      </c>
      <c r="B1331" s="885" t="s">
        <v>706</v>
      </c>
      <c r="C1331" s="886" t="e">
        <f>ROUND((Q1331-R1331)/H1331/12,0)</f>
        <v>#DIV/0!</v>
      </c>
      <c r="D1331" s="886" t="e">
        <f>ROUND(R1331/F1331/12,0)</f>
        <v>#DIV/0!</v>
      </c>
      <c r="E1331" s="906"/>
      <c r="F1331" s="907"/>
      <c r="G1331" s="907"/>
      <c r="H1331" s="888">
        <f>E1331+G1331</f>
        <v>0</v>
      </c>
      <c r="I1331" s="908"/>
      <c r="J1331" s="909"/>
      <c r="K1331" s="905" t="s">
        <v>706</v>
      </c>
      <c r="L1331" s="905">
        <f>I1331</f>
        <v>0</v>
      </c>
      <c r="M1331" s="909"/>
      <c r="N1331" s="909"/>
      <c r="O1331" s="886" t="s">
        <v>706</v>
      </c>
      <c r="P1331" s="886">
        <f>M1331</f>
        <v>0</v>
      </c>
      <c r="Q1331" s="886">
        <f>I1331+M1331</f>
        <v>0</v>
      </c>
      <c r="R1331" s="886">
        <f>J1331+N1331</f>
        <v>0</v>
      </c>
      <c r="S1331" s="886" t="s">
        <v>706</v>
      </c>
      <c r="T1331" s="888">
        <f>Q1331</f>
        <v>0</v>
      </c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</row>
    <row r="1332" spans="1:46" ht="15" hidden="1" customHeight="1">
      <c r="A1332" s="901" t="s">
        <v>74</v>
      </c>
      <c r="B1332" s="885" t="s">
        <v>706</v>
      </c>
      <c r="C1332" s="886" t="e">
        <f>ROUND((Q1332-R1332)/H1332/12,0)</f>
        <v>#DIV/0!</v>
      </c>
      <c r="D1332" s="886" t="e">
        <f>ROUND(R1332/F1332/12,0)</f>
        <v>#DIV/0!</v>
      </c>
      <c r="E1332" s="906"/>
      <c r="F1332" s="907"/>
      <c r="G1332" s="907"/>
      <c r="H1332" s="888">
        <f>E1332+G1332</f>
        <v>0</v>
      </c>
      <c r="I1332" s="908"/>
      <c r="J1332" s="909"/>
      <c r="K1332" s="905" t="s">
        <v>706</v>
      </c>
      <c r="L1332" s="905">
        <f>I1332</f>
        <v>0</v>
      </c>
      <c r="M1332" s="909"/>
      <c r="N1332" s="909"/>
      <c r="O1332" s="886" t="s">
        <v>706</v>
      </c>
      <c r="P1332" s="886">
        <f>M1332</f>
        <v>0</v>
      </c>
      <c r="Q1332" s="886">
        <f>I1332+M1332</f>
        <v>0</v>
      </c>
      <c r="R1332" s="886">
        <f>J1332+N1332</f>
        <v>0</v>
      </c>
      <c r="S1332" s="886" t="s">
        <v>706</v>
      </c>
      <c r="T1332" s="888">
        <f>Q1332</f>
        <v>0</v>
      </c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</row>
    <row r="1333" spans="1:46" ht="15" hidden="1" customHeight="1">
      <c r="A1333" s="901" t="s">
        <v>75</v>
      </c>
      <c r="B1333" s="885" t="s">
        <v>706</v>
      </c>
      <c r="C1333" s="886" t="s">
        <v>706</v>
      </c>
      <c r="D1333" s="886" t="s">
        <v>706</v>
      </c>
      <c r="E1333" s="891" t="s">
        <v>706</v>
      </c>
      <c r="F1333" s="892" t="s">
        <v>706</v>
      </c>
      <c r="G1333" s="892" t="s">
        <v>706</v>
      </c>
      <c r="H1333" s="893" t="s">
        <v>706</v>
      </c>
      <c r="I1333" s="889" t="s">
        <v>706</v>
      </c>
      <c r="J1333" s="886" t="s">
        <v>706</v>
      </c>
      <c r="K1333" s="909"/>
      <c r="L1333" s="905">
        <f>K1333</f>
        <v>0</v>
      </c>
      <c r="M1333" s="886" t="s">
        <v>706</v>
      </c>
      <c r="N1333" s="886" t="s">
        <v>706</v>
      </c>
      <c r="O1333" s="909"/>
      <c r="P1333" s="886">
        <f>O1333</f>
        <v>0</v>
      </c>
      <c r="Q1333" s="886" t="s">
        <v>706</v>
      </c>
      <c r="R1333" s="886" t="s">
        <v>706</v>
      </c>
      <c r="S1333" s="886">
        <f>K1333+O1333</f>
        <v>0</v>
      </c>
      <c r="T1333" s="888">
        <f>S1333</f>
        <v>0</v>
      </c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</row>
    <row r="1334" spans="1:46" ht="18" hidden="1" customHeight="1">
      <c r="A1334" s="902" t="s">
        <v>708</v>
      </c>
      <c r="B1334" s="903"/>
      <c r="C1334" s="886" t="e">
        <f>ROUND((Q1334-R1334)/H1334/12,0)</f>
        <v>#DIV/0!</v>
      </c>
      <c r="D1334" s="886" t="e">
        <f>ROUND(R1334/F1334/12,0)</f>
        <v>#DIV/0!</v>
      </c>
      <c r="E1334" s="891">
        <f>E1335+E1336</f>
        <v>0</v>
      </c>
      <c r="F1334" s="892">
        <f>F1335+F1336</f>
        <v>0</v>
      </c>
      <c r="G1334" s="892">
        <f>G1335+G1336</f>
        <v>0</v>
      </c>
      <c r="H1334" s="893">
        <f>IF(E1334+G1334=H1335+H1336,E1334+G1334, "CHYBA")</f>
        <v>0</v>
      </c>
      <c r="I1334" s="889">
        <f>I1335+I1336</f>
        <v>0</v>
      </c>
      <c r="J1334" s="886">
        <f t="shared" ref="J1334" si="429">J1335+J1336</f>
        <v>0</v>
      </c>
      <c r="K1334" s="886">
        <f>K1337</f>
        <v>0</v>
      </c>
      <c r="L1334" s="886">
        <f>IF(I1334+K1334=L1335+L1336+L1337,I1334+K1334,"CHYBA")</f>
        <v>0</v>
      </c>
      <c r="M1334" s="886">
        <f>M1335+M1336</f>
        <v>0</v>
      </c>
      <c r="N1334" s="886">
        <f>N1335+N1336</f>
        <v>0</v>
      </c>
      <c r="O1334" s="886">
        <f>O1337</f>
        <v>0</v>
      </c>
      <c r="P1334" s="886">
        <f>IF(M1334+O1334=P1335+P1336+P1337,M1334+O1334,"CHYBA")</f>
        <v>0</v>
      </c>
      <c r="Q1334" s="886">
        <f>Q1335+Q1336</f>
        <v>0</v>
      </c>
      <c r="R1334" s="886">
        <f>R1335+R1336</f>
        <v>0</v>
      </c>
      <c r="S1334" s="886">
        <f>S1337</f>
        <v>0</v>
      </c>
      <c r="T1334" s="888">
        <f>IF(Q1334+S1334=T1335+T1336+T1337,Q1334+S1334,"CHYBA")</f>
        <v>0</v>
      </c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</row>
    <row r="1335" spans="1:46" ht="15" hidden="1" customHeight="1">
      <c r="A1335" s="901" t="s">
        <v>73</v>
      </c>
      <c r="B1335" s="885" t="s">
        <v>706</v>
      </c>
      <c r="C1335" s="886" t="e">
        <f>ROUND((Q1335-R1335)/H1335/12,0)</f>
        <v>#DIV/0!</v>
      </c>
      <c r="D1335" s="886" t="e">
        <f>ROUND(R1335/F1335/12,0)</f>
        <v>#DIV/0!</v>
      </c>
      <c r="E1335" s="906"/>
      <c r="F1335" s="907"/>
      <c r="G1335" s="907"/>
      <c r="H1335" s="888">
        <f>E1335+G1335</f>
        <v>0</v>
      </c>
      <c r="I1335" s="908"/>
      <c r="J1335" s="909"/>
      <c r="K1335" s="886" t="s">
        <v>706</v>
      </c>
      <c r="L1335" s="886">
        <f>I1335</f>
        <v>0</v>
      </c>
      <c r="M1335" s="909"/>
      <c r="N1335" s="909"/>
      <c r="O1335" s="886" t="s">
        <v>706</v>
      </c>
      <c r="P1335" s="886">
        <f>M1335</f>
        <v>0</v>
      </c>
      <c r="Q1335" s="886">
        <f>I1335+M1335</f>
        <v>0</v>
      </c>
      <c r="R1335" s="886">
        <f>J1335+N1335</f>
        <v>0</v>
      </c>
      <c r="S1335" s="886" t="s">
        <v>706</v>
      </c>
      <c r="T1335" s="888">
        <f>Q1335</f>
        <v>0</v>
      </c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</row>
    <row r="1336" spans="1:46" ht="15" hidden="1" customHeight="1">
      <c r="A1336" s="901" t="s">
        <v>74</v>
      </c>
      <c r="B1336" s="885" t="s">
        <v>706</v>
      </c>
      <c r="C1336" s="886" t="e">
        <f>ROUND((Q1336-R1336)/H1336/12,0)</f>
        <v>#DIV/0!</v>
      </c>
      <c r="D1336" s="886" t="e">
        <f>ROUND(R1336/F1336/12,0)</f>
        <v>#DIV/0!</v>
      </c>
      <c r="E1336" s="906"/>
      <c r="F1336" s="907"/>
      <c r="G1336" s="907"/>
      <c r="H1336" s="888">
        <f>E1336+G1336</f>
        <v>0</v>
      </c>
      <c r="I1336" s="908"/>
      <c r="J1336" s="909"/>
      <c r="K1336" s="886" t="s">
        <v>706</v>
      </c>
      <c r="L1336" s="886">
        <f>I1336</f>
        <v>0</v>
      </c>
      <c r="M1336" s="909"/>
      <c r="N1336" s="909"/>
      <c r="O1336" s="886" t="s">
        <v>706</v>
      </c>
      <c r="P1336" s="886">
        <f>M1336</f>
        <v>0</v>
      </c>
      <c r="Q1336" s="886">
        <f>I1336+M1336</f>
        <v>0</v>
      </c>
      <c r="R1336" s="886">
        <f>J1336+N1336</f>
        <v>0</v>
      </c>
      <c r="S1336" s="886" t="s">
        <v>706</v>
      </c>
      <c r="T1336" s="888">
        <f>Q1336</f>
        <v>0</v>
      </c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</row>
    <row r="1337" spans="1:46" ht="15" hidden="1" customHeight="1">
      <c r="A1337" s="901" t="s">
        <v>75</v>
      </c>
      <c r="B1337" s="885" t="s">
        <v>706</v>
      </c>
      <c r="C1337" s="886" t="s">
        <v>706</v>
      </c>
      <c r="D1337" s="886" t="s">
        <v>706</v>
      </c>
      <c r="E1337" s="891" t="s">
        <v>706</v>
      </c>
      <c r="F1337" s="892" t="s">
        <v>706</v>
      </c>
      <c r="G1337" s="892" t="s">
        <v>706</v>
      </c>
      <c r="H1337" s="893" t="s">
        <v>706</v>
      </c>
      <c r="I1337" s="889" t="s">
        <v>706</v>
      </c>
      <c r="J1337" s="886" t="s">
        <v>706</v>
      </c>
      <c r="K1337" s="909"/>
      <c r="L1337" s="886">
        <f>K1337</f>
        <v>0</v>
      </c>
      <c r="M1337" s="886" t="s">
        <v>706</v>
      </c>
      <c r="N1337" s="886" t="s">
        <v>706</v>
      </c>
      <c r="O1337" s="909"/>
      <c r="P1337" s="886">
        <f>O1337</f>
        <v>0</v>
      </c>
      <c r="Q1337" s="886" t="s">
        <v>706</v>
      </c>
      <c r="R1337" s="886" t="s">
        <v>706</v>
      </c>
      <c r="S1337" s="886">
        <f>K1337+O1337</f>
        <v>0</v>
      </c>
      <c r="T1337" s="888">
        <f>S1337</f>
        <v>0</v>
      </c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</row>
    <row r="1338" spans="1:46" ht="18" hidden="1" customHeight="1">
      <c r="A1338" s="902" t="s">
        <v>708</v>
      </c>
      <c r="B1338" s="903"/>
      <c r="C1338" s="886" t="e">
        <f>ROUND((Q1338-R1338)/H1338/12,0)</f>
        <v>#DIV/0!</v>
      </c>
      <c r="D1338" s="886" t="e">
        <f>ROUND(R1338/F1338/12,0)</f>
        <v>#DIV/0!</v>
      </c>
      <c r="E1338" s="891">
        <f>E1339+E1340</f>
        <v>0</v>
      </c>
      <c r="F1338" s="892">
        <f>F1339+F1340</f>
        <v>0</v>
      </c>
      <c r="G1338" s="892">
        <f>G1339+G1340</f>
        <v>0</v>
      </c>
      <c r="H1338" s="893">
        <f>IF(E1338+G1338=H1339+H1340,E1338+G1338, "CHYBA")</f>
        <v>0</v>
      </c>
      <c r="I1338" s="889">
        <f>I1339+I1340</f>
        <v>0</v>
      </c>
      <c r="J1338" s="886">
        <f t="shared" ref="J1338" si="430">J1339+J1340</f>
        <v>0</v>
      </c>
      <c r="K1338" s="886">
        <f>K1341</f>
        <v>0</v>
      </c>
      <c r="L1338" s="886">
        <f>IF(I1338+K1338=L1339+L1340+L1341,I1338+K1338,"CHYBA")</f>
        <v>0</v>
      </c>
      <c r="M1338" s="886">
        <f>M1339+M1340</f>
        <v>0</v>
      </c>
      <c r="N1338" s="886">
        <f>N1339+N1340</f>
        <v>0</v>
      </c>
      <c r="O1338" s="886">
        <f>O1341</f>
        <v>0</v>
      </c>
      <c r="P1338" s="886">
        <f>IF(M1338+O1338=P1339+P1340+P1341,M1338+O1338,"CHYBA")</f>
        <v>0</v>
      </c>
      <c r="Q1338" s="886">
        <f>Q1339+Q1340</f>
        <v>0</v>
      </c>
      <c r="R1338" s="886">
        <f>R1339+R1340</f>
        <v>0</v>
      </c>
      <c r="S1338" s="886">
        <f>S1341</f>
        <v>0</v>
      </c>
      <c r="T1338" s="888">
        <f>IF(Q1338+S1338=T1339+T1340+T1341,Q1338+S1338,"CHYBA")</f>
        <v>0</v>
      </c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</row>
    <row r="1339" spans="1:46" ht="15" hidden="1" customHeight="1">
      <c r="A1339" s="901" t="s">
        <v>73</v>
      </c>
      <c r="B1339" s="885" t="s">
        <v>706</v>
      </c>
      <c r="C1339" s="886" t="e">
        <f>ROUND((Q1339-R1339)/H1339/12,0)</f>
        <v>#DIV/0!</v>
      </c>
      <c r="D1339" s="886" t="e">
        <f>ROUND(R1339/F1339/12,0)</f>
        <v>#DIV/0!</v>
      </c>
      <c r="E1339" s="906"/>
      <c r="F1339" s="907"/>
      <c r="G1339" s="907"/>
      <c r="H1339" s="888">
        <f>E1339+G1339</f>
        <v>0</v>
      </c>
      <c r="I1339" s="908"/>
      <c r="J1339" s="909"/>
      <c r="K1339" s="886" t="s">
        <v>706</v>
      </c>
      <c r="L1339" s="886">
        <f>I1339</f>
        <v>0</v>
      </c>
      <c r="M1339" s="909"/>
      <c r="N1339" s="909"/>
      <c r="O1339" s="886" t="s">
        <v>706</v>
      </c>
      <c r="P1339" s="886">
        <f>M1339</f>
        <v>0</v>
      </c>
      <c r="Q1339" s="886">
        <f>I1339+M1339</f>
        <v>0</v>
      </c>
      <c r="R1339" s="886">
        <f>J1339+N1339</f>
        <v>0</v>
      </c>
      <c r="S1339" s="886" t="s">
        <v>706</v>
      </c>
      <c r="T1339" s="888">
        <f>Q1339</f>
        <v>0</v>
      </c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</row>
    <row r="1340" spans="1:46" ht="15" hidden="1" customHeight="1">
      <c r="A1340" s="901" t="s">
        <v>74</v>
      </c>
      <c r="B1340" s="885" t="s">
        <v>706</v>
      </c>
      <c r="C1340" s="886" t="e">
        <f>ROUND((Q1340-R1340)/H1340/12,0)</f>
        <v>#DIV/0!</v>
      </c>
      <c r="D1340" s="886" t="e">
        <f>ROUND(R1340/F1340/12,0)</f>
        <v>#DIV/0!</v>
      </c>
      <c r="E1340" s="906"/>
      <c r="F1340" s="907"/>
      <c r="G1340" s="907"/>
      <c r="H1340" s="888">
        <f>E1340+G1340</f>
        <v>0</v>
      </c>
      <c r="I1340" s="908"/>
      <c r="J1340" s="909"/>
      <c r="K1340" s="886" t="s">
        <v>706</v>
      </c>
      <c r="L1340" s="886">
        <f>I1340</f>
        <v>0</v>
      </c>
      <c r="M1340" s="909"/>
      <c r="N1340" s="909"/>
      <c r="O1340" s="886" t="s">
        <v>706</v>
      </c>
      <c r="P1340" s="886">
        <f>M1340</f>
        <v>0</v>
      </c>
      <c r="Q1340" s="886">
        <f>I1340+M1340</f>
        <v>0</v>
      </c>
      <c r="R1340" s="886">
        <f>J1340+N1340</f>
        <v>0</v>
      </c>
      <c r="S1340" s="886" t="s">
        <v>706</v>
      </c>
      <c r="T1340" s="888">
        <f>Q1340</f>
        <v>0</v>
      </c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</row>
    <row r="1341" spans="1:46" ht="15" hidden="1" customHeight="1">
      <c r="A1341" s="901" t="s">
        <v>75</v>
      </c>
      <c r="B1341" s="885" t="s">
        <v>706</v>
      </c>
      <c r="C1341" s="886" t="s">
        <v>706</v>
      </c>
      <c r="D1341" s="886" t="s">
        <v>706</v>
      </c>
      <c r="E1341" s="891" t="s">
        <v>706</v>
      </c>
      <c r="F1341" s="892" t="s">
        <v>706</v>
      </c>
      <c r="G1341" s="892" t="s">
        <v>706</v>
      </c>
      <c r="H1341" s="893" t="s">
        <v>706</v>
      </c>
      <c r="I1341" s="889" t="s">
        <v>706</v>
      </c>
      <c r="J1341" s="886" t="s">
        <v>706</v>
      </c>
      <c r="K1341" s="909"/>
      <c r="L1341" s="886">
        <f>K1341</f>
        <v>0</v>
      </c>
      <c r="M1341" s="886" t="s">
        <v>706</v>
      </c>
      <c r="N1341" s="886" t="s">
        <v>706</v>
      </c>
      <c r="O1341" s="909"/>
      <c r="P1341" s="886">
        <f>O1341</f>
        <v>0</v>
      </c>
      <c r="Q1341" s="886" t="s">
        <v>706</v>
      </c>
      <c r="R1341" s="886" t="s">
        <v>706</v>
      </c>
      <c r="S1341" s="886">
        <f>K1341+O1341</f>
        <v>0</v>
      </c>
      <c r="T1341" s="888">
        <f>S1341</f>
        <v>0</v>
      </c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</row>
    <row r="1342" spans="1:46" ht="18" hidden="1" customHeight="1">
      <c r="A1342" s="902" t="s">
        <v>708</v>
      </c>
      <c r="B1342" s="903"/>
      <c r="C1342" s="886" t="e">
        <f>ROUND((Q1342-R1342)/H1342/12,0)</f>
        <v>#DIV/0!</v>
      </c>
      <c r="D1342" s="886" t="e">
        <f>ROUND(R1342/F1342/12,0)</f>
        <v>#DIV/0!</v>
      </c>
      <c r="E1342" s="891">
        <f>E1343+E1344</f>
        <v>0</v>
      </c>
      <c r="F1342" s="892">
        <f>F1343+F1344</f>
        <v>0</v>
      </c>
      <c r="G1342" s="892">
        <f>G1343+G1344</f>
        <v>0</v>
      </c>
      <c r="H1342" s="893">
        <f>IF(E1342+G1342=H1343+H1344,E1342+G1342, "CHYBA")</f>
        <v>0</v>
      </c>
      <c r="I1342" s="889">
        <f>I1343+I1344</f>
        <v>0</v>
      </c>
      <c r="J1342" s="886">
        <f t="shared" ref="J1342" si="431">J1343+J1344</f>
        <v>0</v>
      </c>
      <c r="K1342" s="886">
        <f>K1345</f>
        <v>0</v>
      </c>
      <c r="L1342" s="886">
        <f>IF(I1342+K1342=L1343+L1344+L1345,I1342+K1342,"CHYBA")</f>
        <v>0</v>
      </c>
      <c r="M1342" s="886">
        <f>M1343+M1344</f>
        <v>0</v>
      </c>
      <c r="N1342" s="886">
        <f>N1343+N1344</f>
        <v>0</v>
      </c>
      <c r="O1342" s="886">
        <f>O1345</f>
        <v>0</v>
      </c>
      <c r="P1342" s="886">
        <f>IF(M1342+O1342=P1343+P1344+P1345,M1342+O1342,"CHYBA")</f>
        <v>0</v>
      </c>
      <c r="Q1342" s="886">
        <f>Q1343+Q1344</f>
        <v>0</v>
      </c>
      <c r="R1342" s="886">
        <f>R1343+R1344</f>
        <v>0</v>
      </c>
      <c r="S1342" s="886">
        <f>S1345</f>
        <v>0</v>
      </c>
      <c r="T1342" s="888">
        <f>IF(Q1342+S1342=T1343+T1344+T1345,Q1342+S1342,"CHYBA")</f>
        <v>0</v>
      </c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</row>
    <row r="1343" spans="1:46" ht="15" hidden="1" customHeight="1">
      <c r="A1343" s="901" t="s">
        <v>73</v>
      </c>
      <c r="B1343" s="885" t="s">
        <v>706</v>
      </c>
      <c r="C1343" s="886" t="e">
        <f>ROUND((Q1343-R1343)/H1343/12,0)</f>
        <v>#DIV/0!</v>
      </c>
      <c r="D1343" s="886" t="e">
        <f>ROUND(R1343/F1343/12,0)</f>
        <v>#DIV/0!</v>
      </c>
      <c r="E1343" s="906"/>
      <c r="F1343" s="907"/>
      <c r="G1343" s="907"/>
      <c r="H1343" s="888">
        <f>E1343+G1343</f>
        <v>0</v>
      </c>
      <c r="I1343" s="908"/>
      <c r="J1343" s="909"/>
      <c r="K1343" s="886" t="s">
        <v>706</v>
      </c>
      <c r="L1343" s="886">
        <f>I1343</f>
        <v>0</v>
      </c>
      <c r="M1343" s="909"/>
      <c r="N1343" s="909"/>
      <c r="O1343" s="886" t="s">
        <v>706</v>
      </c>
      <c r="P1343" s="886">
        <f>M1343</f>
        <v>0</v>
      </c>
      <c r="Q1343" s="886">
        <f>I1343+M1343</f>
        <v>0</v>
      </c>
      <c r="R1343" s="886">
        <f>J1343+N1343</f>
        <v>0</v>
      </c>
      <c r="S1343" s="886" t="s">
        <v>706</v>
      </c>
      <c r="T1343" s="888">
        <f>Q1343</f>
        <v>0</v>
      </c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</row>
    <row r="1344" spans="1:46" ht="15" hidden="1" customHeight="1">
      <c r="A1344" s="901" t="s">
        <v>74</v>
      </c>
      <c r="B1344" s="885" t="s">
        <v>706</v>
      </c>
      <c r="C1344" s="886" t="e">
        <f>ROUND((Q1344-R1344)/H1344/12,0)</f>
        <v>#DIV/0!</v>
      </c>
      <c r="D1344" s="886" t="e">
        <f>ROUND(R1344/F1344/12,0)</f>
        <v>#DIV/0!</v>
      </c>
      <c r="E1344" s="906"/>
      <c r="F1344" s="907"/>
      <c r="G1344" s="907"/>
      <c r="H1344" s="888">
        <f>E1344+G1344</f>
        <v>0</v>
      </c>
      <c r="I1344" s="908"/>
      <c r="J1344" s="909"/>
      <c r="K1344" s="886" t="s">
        <v>706</v>
      </c>
      <c r="L1344" s="886">
        <f>I1344</f>
        <v>0</v>
      </c>
      <c r="M1344" s="909"/>
      <c r="N1344" s="909"/>
      <c r="O1344" s="886" t="s">
        <v>706</v>
      </c>
      <c r="P1344" s="886">
        <f>M1344</f>
        <v>0</v>
      </c>
      <c r="Q1344" s="886">
        <f>I1344+M1344</f>
        <v>0</v>
      </c>
      <c r="R1344" s="886">
        <f>J1344+N1344</f>
        <v>0</v>
      </c>
      <c r="S1344" s="886" t="s">
        <v>706</v>
      </c>
      <c r="T1344" s="888">
        <f>Q1344</f>
        <v>0</v>
      </c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</row>
    <row r="1345" spans="1:46" ht="15" hidden="1" customHeight="1">
      <c r="A1345" s="901" t="s">
        <v>75</v>
      </c>
      <c r="B1345" s="885" t="s">
        <v>706</v>
      </c>
      <c r="C1345" s="886" t="s">
        <v>706</v>
      </c>
      <c r="D1345" s="886" t="s">
        <v>706</v>
      </c>
      <c r="E1345" s="891" t="s">
        <v>706</v>
      </c>
      <c r="F1345" s="892" t="s">
        <v>706</v>
      </c>
      <c r="G1345" s="892" t="s">
        <v>706</v>
      </c>
      <c r="H1345" s="893" t="s">
        <v>706</v>
      </c>
      <c r="I1345" s="889" t="s">
        <v>706</v>
      </c>
      <c r="J1345" s="886" t="s">
        <v>706</v>
      </c>
      <c r="K1345" s="909"/>
      <c r="L1345" s="886">
        <f>K1345</f>
        <v>0</v>
      </c>
      <c r="M1345" s="886" t="s">
        <v>706</v>
      </c>
      <c r="N1345" s="886" t="s">
        <v>706</v>
      </c>
      <c r="O1345" s="909"/>
      <c r="P1345" s="886">
        <f>O1345</f>
        <v>0</v>
      </c>
      <c r="Q1345" s="886" t="s">
        <v>706</v>
      </c>
      <c r="R1345" s="886" t="s">
        <v>706</v>
      </c>
      <c r="S1345" s="886">
        <f>K1345+O1345</f>
        <v>0</v>
      </c>
      <c r="T1345" s="888">
        <f>S1345</f>
        <v>0</v>
      </c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</row>
    <row r="1346" spans="1:46" ht="18" hidden="1" customHeight="1">
      <c r="A1346" s="902" t="s">
        <v>708</v>
      </c>
      <c r="B1346" s="903"/>
      <c r="C1346" s="886" t="e">
        <f>ROUND((Q1346-R1346)/H1346/12,0)</f>
        <v>#DIV/0!</v>
      </c>
      <c r="D1346" s="886" t="e">
        <f>ROUND(R1346/F1346/12,0)</f>
        <v>#DIV/0!</v>
      </c>
      <c r="E1346" s="891">
        <f>E1347+E1348</f>
        <v>0</v>
      </c>
      <c r="F1346" s="892">
        <f>F1347+F1348</f>
        <v>0</v>
      </c>
      <c r="G1346" s="892">
        <f>G1347+G1348</f>
        <v>0</v>
      </c>
      <c r="H1346" s="893">
        <f>IF(E1346+G1346=H1347+H1348,E1346+G1346, "CHYBA")</f>
        <v>0</v>
      </c>
      <c r="I1346" s="889">
        <f>I1347+I1348</f>
        <v>0</v>
      </c>
      <c r="J1346" s="886">
        <f t="shared" ref="J1346" si="432">J1347+J1348</f>
        <v>0</v>
      </c>
      <c r="K1346" s="886">
        <f>K1349</f>
        <v>0</v>
      </c>
      <c r="L1346" s="886">
        <f>IF(I1346+K1346=L1347+L1348+L1349,I1346+K1346,"CHYBA")</f>
        <v>0</v>
      </c>
      <c r="M1346" s="886">
        <f>M1347+M1348</f>
        <v>0</v>
      </c>
      <c r="N1346" s="886">
        <f>N1347+N1348</f>
        <v>0</v>
      </c>
      <c r="O1346" s="886">
        <f>O1349</f>
        <v>0</v>
      </c>
      <c r="P1346" s="886">
        <f>IF(M1346+O1346=P1347+P1348+P1349,M1346+O1346,"CHYBA")</f>
        <v>0</v>
      </c>
      <c r="Q1346" s="886">
        <f>Q1347+Q1348</f>
        <v>0</v>
      </c>
      <c r="R1346" s="886">
        <f>R1347+R1348</f>
        <v>0</v>
      </c>
      <c r="S1346" s="886">
        <f>S1349</f>
        <v>0</v>
      </c>
      <c r="T1346" s="888">
        <f>IF(Q1346+S1346=T1347+T1348+T1349,Q1346+S1346,"CHYBA")</f>
        <v>0</v>
      </c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</row>
    <row r="1347" spans="1:46" ht="15" hidden="1" customHeight="1">
      <c r="A1347" s="901" t="s">
        <v>73</v>
      </c>
      <c r="B1347" s="885" t="s">
        <v>706</v>
      </c>
      <c r="C1347" s="886" t="e">
        <f>ROUND((Q1347-R1347)/H1347/12,0)</f>
        <v>#DIV/0!</v>
      </c>
      <c r="D1347" s="886" t="e">
        <f>ROUND(R1347/F1347/12,0)</f>
        <v>#DIV/0!</v>
      </c>
      <c r="E1347" s="906"/>
      <c r="F1347" s="907"/>
      <c r="G1347" s="907"/>
      <c r="H1347" s="888">
        <f>E1347+G1347</f>
        <v>0</v>
      </c>
      <c r="I1347" s="908"/>
      <c r="J1347" s="909"/>
      <c r="K1347" s="886" t="s">
        <v>706</v>
      </c>
      <c r="L1347" s="886">
        <f>I1347</f>
        <v>0</v>
      </c>
      <c r="M1347" s="909"/>
      <c r="N1347" s="909"/>
      <c r="O1347" s="886" t="s">
        <v>706</v>
      </c>
      <c r="P1347" s="886">
        <f>M1347</f>
        <v>0</v>
      </c>
      <c r="Q1347" s="886">
        <f>I1347+M1347</f>
        <v>0</v>
      </c>
      <c r="R1347" s="886">
        <f>J1347+N1347</f>
        <v>0</v>
      </c>
      <c r="S1347" s="886" t="s">
        <v>706</v>
      </c>
      <c r="T1347" s="888">
        <f>Q1347</f>
        <v>0</v>
      </c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</row>
    <row r="1348" spans="1:46" ht="15" hidden="1" customHeight="1">
      <c r="A1348" s="901" t="s">
        <v>74</v>
      </c>
      <c r="B1348" s="885" t="s">
        <v>706</v>
      </c>
      <c r="C1348" s="886" t="e">
        <f>ROUND((Q1348-R1348)/H1348/12,0)</f>
        <v>#DIV/0!</v>
      </c>
      <c r="D1348" s="886" t="e">
        <f>ROUND(R1348/F1348/12,0)</f>
        <v>#DIV/0!</v>
      </c>
      <c r="E1348" s="906"/>
      <c r="F1348" s="907"/>
      <c r="G1348" s="907"/>
      <c r="H1348" s="888">
        <f>E1348+G1348</f>
        <v>0</v>
      </c>
      <c r="I1348" s="908"/>
      <c r="J1348" s="909"/>
      <c r="K1348" s="886" t="s">
        <v>706</v>
      </c>
      <c r="L1348" s="886">
        <f>I1348</f>
        <v>0</v>
      </c>
      <c r="M1348" s="909"/>
      <c r="N1348" s="909"/>
      <c r="O1348" s="886" t="s">
        <v>706</v>
      </c>
      <c r="P1348" s="886">
        <f>M1348</f>
        <v>0</v>
      </c>
      <c r="Q1348" s="886">
        <f>I1348+M1348</f>
        <v>0</v>
      </c>
      <c r="R1348" s="886">
        <f>J1348+N1348</f>
        <v>0</v>
      </c>
      <c r="S1348" s="886" t="s">
        <v>706</v>
      </c>
      <c r="T1348" s="888">
        <f>Q1348</f>
        <v>0</v>
      </c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</row>
    <row r="1349" spans="1:46" ht="15" hidden="1" customHeight="1">
      <c r="A1349" s="901" t="s">
        <v>75</v>
      </c>
      <c r="B1349" s="885" t="s">
        <v>706</v>
      </c>
      <c r="C1349" s="886" t="s">
        <v>706</v>
      </c>
      <c r="D1349" s="886" t="s">
        <v>706</v>
      </c>
      <c r="E1349" s="891" t="s">
        <v>706</v>
      </c>
      <c r="F1349" s="892" t="s">
        <v>706</v>
      </c>
      <c r="G1349" s="892" t="s">
        <v>706</v>
      </c>
      <c r="H1349" s="893" t="s">
        <v>706</v>
      </c>
      <c r="I1349" s="889" t="s">
        <v>706</v>
      </c>
      <c r="J1349" s="886" t="s">
        <v>706</v>
      </c>
      <c r="K1349" s="909"/>
      <c r="L1349" s="886">
        <f>K1349</f>
        <v>0</v>
      </c>
      <c r="M1349" s="886" t="s">
        <v>706</v>
      </c>
      <c r="N1349" s="886" t="s">
        <v>706</v>
      </c>
      <c r="O1349" s="909"/>
      <c r="P1349" s="886">
        <f>O1349</f>
        <v>0</v>
      </c>
      <c r="Q1349" s="886" t="s">
        <v>706</v>
      </c>
      <c r="R1349" s="886" t="s">
        <v>706</v>
      </c>
      <c r="S1349" s="886">
        <f>K1349+O1349</f>
        <v>0</v>
      </c>
      <c r="T1349" s="888">
        <f>S1349</f>
        <v>0</v>
      </c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</row>
    <row r="1350" spans="1:46" ht="18" hidden="1" customHeight="1">
      <c r="A1350" s="902" t="s">
        <v>708</v>
      </c>
      <c r="B1350" s="903"/>
      <c r="C1350" s="886" t="e">
        <f>ROUND((Q1350-R1350)/H1350/12,0)</f>
        <v>#DIV/0!</v>
      </c>
      <c r="D1350" s="886" t="e">
        <f>ROUND(R1350/F1350/12,0)</f>
        <v>#DIV/0!</v>
      </c>
      <c r="E1350" s="891">
        <f>E1351+E1352</f>
        <v>0</v>
      </c>
      <c r="F1350" s="892">
        <f>F1351+F1352</f>
        <v>0</v>
      </c>
      <c r="G1350" s="892">
        <f>G1351+G1352</f>
        <v>0</v>
      </c>
      <c r="H1350" s="893">
        <f>IF(E1350+G1350=H1351+H1352,E1350+G1350, "CHYBA")</f>
        <v>0</v>
      </c>
      <c r="I1350" s="889">
        <f>I1351+I1352</f>
        <v>0</v>
      </c>
      <c r="J1350" s="886">
        <f t="shared" ref="J1350" si="433">J1351+J1352</f>
        <v>0</v>
      </c>
      <c r="K1350" s="886">
        <f>K1353</f>
        <v>0</v>
      </c>
      <c r="L1350" s="886">
        <f>IF(I1350+K1350=L1351+L1352+L1353,I1350+K1350,"CHYBA")</f>
        <v>0</v>
      </c>
      <c r="M1350" s="886">
        <f>M1351+M1352</f>
        <v>0</v>
      </c>
      <c r="N1350" s="886">
        <f>N1351+N1352</f>
        <v>0</v>
      </c>
      <c r="O1350" s="886">
        <f>O1353</f>
        <v>0</v>
      </c>
      <c r="P1350" s="886">
        <f>IF(M1350+O1350=P1351+P1352+P1353,M1350+O1350,"CHYBA")</f>
        <v>0</v>
      </c>
      <c r="Q1350" s="886">
        <f>Q1351+Q1352</f>
        <v>0</v>
      </c>
      <c r="R1350" s="886">
        <f>R1351+R1352</f>
        <v>0</v>
      </c>
      <c r="S1350" s="886">
        <f>S1353</f>
        <v>0</v>
      </c>
      <c r="T1350" s="888">
        <f>IF(Q1350+S1350=T1351+T1352+T1353,Q1350+S1350,"CHYBA")</f>
        <v>0</v>
      </c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</row>
    <row r="1351" spans="1:46" ht="15" hidden="1" customHeight="1">
      <c r="A1351" s="901" t="s">
        <v>73</v>
      </c>
      <c r="B1351" s="885" t="s">
        <v>706</v>
      </c>
      <c r="C1351" s="886" t="e">
        <f>ROUND((Q1351-R1351)/H1351/12,0)</f>
        <v>#DIV/0!</v>
      </c>
      <c r="D1351" s="886" t="e">
        <f>ROUND(R1351/F1351/12,0)</f>
        <v>#DIV/0!</v>
      </c>
      <c r="E1351" s="906"/>
      <c r="F1351" s="907"/>
      <c r="G1351" s="907"/>
      <c r="H1351" s="888">
        <f>E1351+G1351</f>
        <v>0</v>
      </c>
      <c r="I1351" s="908"/>
      <c r="J1351" s="909"/>
      <c r="K1351" s="886" t="s">
        <v>706</v>
      </c>
      <c r="L1351" s="886">
        <f>I1351</f>
        <v>0</v>
      </c>
      <c r="M1351" s="909"/>
      <c r="N1351" s="909"/>
      <c r="O1351" s="886" t="s">
        <v>706</v>
      </c>
      <c r="P1351" s="886">
        <f>M1351</f>
        <v>0</v>
      </c>
      <c r="Q1351" s="886">
        <f>I1351+M1351</f>
        <v>0</v>
      </c>
      <c r="R1351" s="886">
        <f>J1351+N1351</f>
        <v>0</v>
      </c>
      <c r="S1351" s="886" t="s">
        <v>706</v>
      </c>
      <c r="T1351" s="888">
        <f>Q1351</f>
        <v>0</v>
      </c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</row>
    <row r="1352" spans="1:46" ht="15" hidden="1" customHeight="1">
      <c r="A1352" s="901" t="s">
        <v>74</v>
      </c>
      <c r="B1352" s="885" t="s">
        <v>706</v>
      </c>
      <c r="C1352" s="886" t="e">
        <f>ROUND((Q1352-R1352)/H1352/12,0)</f>
        <v>#DIV/0!</v>
      </c>
      <c r="D1352" s="886" t="e">
        <f>ROUND(R1352/F1352/12,0)</f>
        <v>#DIV/0!</v>
      </c>
      <c r="E1352" s="906"/>
      <c r="F1352" s="907"/>
      <c r="G1352" s="907"/>
      <c r="H1352" s="888">
        <f>E1352+G1352</f>
        <v>0</v>
      </c>
      <c r="I1352" s="908"/>
      <c r="J1352" s="909"/>
      <c r="K1352" s="886" t="s">
        <v>706</v>
      </c>
      <c r="L1352" s="886">
        <f>I1352</f>
        <v>0</v>
      </c>
      <c r="M1352" s="909"/>
      <c r="N1352" s="909"/>
      <c r="O1352" s="886" t="s">
        <v>706</v>
      </c>
      <c r="P1352" s="886">
        <f>M1352</f>
        <v>0</v>
      </c>
      <c r="Q1352" s="886">
        <f>I1352+M1352</f>
        <v>0</v>
      </c>
      <c r="R1352" s="886">
        <f>J1352+N1352</f>
        <v>0</v>
      </c>
      <c r="S1352" s="886" t="s">
        <v>706</v>
      </c>
      <c r="T1352" s="888">
        <f>Q1352</f>
        <v>0</v>
      </c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</row>
    <row r="1353" spans="1:46" ht="15" hidden="1" customHeight="1">
      <c r="A1353" s="901" t="s">
        <v>75</v>
      </c>
      <c r="B1353" s="885" t="s">
        <v>706</v>
      </c>
      <c r="C1353" s="886" t="s">
        <v>706</v>
      </c>
      <c r="D1353" s="886" t="s">
        <v>706</v>
      </c>
      <c r="E1353" s="891" t="s">
        <v>706</v>
      </c>
      <c r="F1353" s="892" t="s">
        <v>706</v>
      </c>
      <c r="G1353" s="892" t="s">
        <v>706</v>
      </c>
      <c r="H1353" s="893" t="s">
        <v>706</v>
      </c>
      <c r="I1353" s="889" t="s">
        <v>706</v>
      </c>
      <c r="J1353" s="886" t="s">
        <v>706</v>
      </c>
      <c r="K1353" s="909"/>
      <c r="L1353" s="886">
        <f>K1353</f>
        <v>0</v>
      </c>
      <c r="M1353" s="886" t="s">
        <v>706</v>
      </c>
      <c r="N1353" s="886" t="s">
        <v>706</v>
      </c>
      <c r="O1353" s="909"/>
      <c r="P1353" s="886">
        <f>O1353</f>
        <v>0</v>
      </c>
      <c r="Q1353" s="886" t="s">
        <v>706</v>
      </c>
      <c r="R1353" s="886" t="s">
        <v>706</v>
      </c>
      <c r="S1353" s="886">
        <f>K1353+O1353</f>
        <v>0</v>
      </c>
      <c r="T1353" s="888">
        <f>S1353</f>
        <v>0</v>
      </c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</row>
    <row r="1354" spans="1:46" ht="18" hidden="1" customHeight="1">
      <c r="A1354" s="902" t="s">
        <v>708</v>
      </c>
      <c r="B1354" s="903"/>
      <c r="C1354" s="886" t="e">
        <f>ROUND((Q1354-R1354)/H1354/12,0)</f>
        <v>#DIV/0!</v>
      </c>
      <c r="D1354" s="886" t="e">
        <f>ROUND(R1354/F1354/12,0)</f>
        <v>#DIV/0!</v>
      </c>
      <c r="E1354" s="891">
        <f>E1355+E1356</f>
        <v>0</v>
      </c>
      <c r="F1354" s="892">
        <f>F1355+F1356</f>
        <v>0</v>
      </c>
      <c r="G1354" s="892">
        <f>G1355+G1356</f>
        <v>0</v>
      </c>
      <c r="H1354" s="893">
        <f>IF(E1354+G1354=H1355+H1356,E1354+G1354, "CHYBA")</f>
        <v>0</v>
      </c>
      <c r="I1354" s="889">
        <f>I1355+I1356</f>
        <v>0</v>
      </c>
      <c r="J1354" s="886">
        <f t="shared" ref="J1354" si="434">J1355+J1356</f>
        <v>0</v>
      </c>
      <c r="K1354" s="886">
        <f>K1357</f>
        <v>0</v>
      </c>
      <c r="L1354" s="886">
        <f>IF(I1354+K1354=L1355+L1356+L1357,I1354+K1354,"CHYBA")</f>
        <v>0</v>
      </c>
      <c r="M1354" s="886">
        <f>M1355+M1356</f>
        <v>0</v>
      </c>
      <c r="N1354" s="886">
        <f>N1355+N1356</f>
        <v>0</v>
      </c>
      <c r="O1354" s="886">
        <f>O1357</f>
        <v>0</v>
      </c>
      <c r="P1354" s="886">
        <f>IF(M1354+O1354=P1355+P1356+P1357,M1354+O1354,"CHYBA")</f>
        <v>0</v>
      </c>
      <c r="Q1354" s="886">
        <f>Q1355+Q1356</f>
        <v>0</v>
      </c>
      <c r="R1354" s="886">
        <f>R1355+R1356</f>
        <v>0</v>
      </c>
      <c r="S1354" s="886">
        <f>S1357</f>
        <v>0</v>
      </c>
      <c r="T1354" s="888">
        <f>IF(Q1354+S1354=T1355+T1356+T1357,Q1354+S1354,"CHYBA")</f>
        <v>0</v>
      </c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</row>
    <row r="1355" spans="1:46" ht="15" hidden="1" customHeight="1">
      <c r="A1355" s="901" t="s">
        <v>73</v>
      </c>
      <c r="B1355" s="885" t="s">
        <v>706</v>
      </c>
      <c r="C1355" s="886" t="e">
        <f>ROUND((Q1355-R1355)/H1355/12,0)</f>
        <v>#DIV/0!</v>
      </c>
      <c r="D1355" s="886" t="e">
        <f>ROUND(R1355/F1355/12,0)</f>
        <v>#DIV/0!</v>
      </c>
      <c r="E1355" s="906"/>
      <c r="F1355" s="907"/>
      <c r="G1355" s="907"/>
      <c r="H1355" s="888">
        <f>E1355+G1355</f>
        <v>0</v>
      </c>
      <c r="I1355" s="908"/>
      <c r="J1355" s="909"/>
      <c r="K1355" s="886" t="s">
        <v>706</v>
      </c>
      <c r="L1355" s="886">
        <f>I1355</f>
        <v>0</v>
      </c>
      <c r="M1355" s="909"/>
      <c r="N1355" s="909"/>
      <c r="O1355" s="886" t="s">
        <v>706</v>
      </c>
      <c r="P1355" s="886">
        <f>M1355</f>
        <v>0</v>
      </c>
      <c r="Q1355" s="886">
        <f>I1355+M1355</f>
        <v>0</v>
      </c>
      <c r="R1355" s="886">
        <f>J1355+N1355</f>
        <v>0</v>
      </c>
      <c r="S1355" s="886" t="s">
        <v>706</v>
      </c>
      <c r="T1355" s="888">
        <f>Q1355</f>
        <v>0</v>
      </c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</row>
    <row r="1356" spans="1:46" ht="15" hidden="1" customHeight="1">
      <c r="A1356" s="901" t="s">
        <v>74</v>
      </c>
      <c r="B1356" s="885" t="s">
        <v>706</v>
      </c>
      <c r="C1356" s="886" t="e">
        <f>ROUND((Q1356-R1356)/H1356/12,0)</f>
        <v>#DIV/0!</v>
      </c>
      <c r="D1356" s="886" t="e">
        <f>ROUND(R1356/F1356/12,0)</f>
        <v>#DIV/0!</v>
      </c>
      <c r="E1356" s="906"/>
      <c r="F1356" s="907"/>
      <c r="G1356" s="907"/>
      <c r="H1356" s="888">
        <f>E1356+G1356</f>
        <v>0</v>
      </c>
      <c r="I1356" s="908"/>
      <c r="J1356" s="909"/>
      <c r="K1356" s="886" t="s">
        <v>706</v>
      </c>
      <c r="L1356" s="886">
        <f>I1356</f>
        <v>0</v>
      </c>
      <c r="M1356" s="909"/>
      <c r="N1356" s="909"/>
      <c r="O1356" s="886" t="s">
        <v>706</v>
      </c>
      <c r="P1356" s="886">
        <f>M1356</f>
        <v>0</v>
      </c>
      <c r="Q1356" s="886">
        <f>I1356+M1356</f>
        <v>0</v>
      </c>
      <c r="R1356" s="886">
        <f>J1356+N1356</f>
        <v>0</v>
      </c>
      <c r="S1356" s="886" t="s">
        <v>706</v>
      </c>
      <c r="T1356" s="888">
        <f>Q1356</f>
        <v>0</v>
      </c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</row>
    <row r="1357" spans="1:46" ht="15.75" hidden="1" customHeight="1" thickBot="1">
      <c r="A1357" s="918" t="s">
        <v>75</v>
      </c>
      <c r="B1357" s="919" t="s">
        <v>706</v>
      </c>
      <c r="C1357" s="920" t="s">
        <v>706</v>
      </c>
      <c r="D1357" s="920" t="s">
        <v>706</v>
      </c>
      <c r="E1357" s="921" t="s">
        <v>706</v>
      </c>
      <c r="F1357" s="922" t="s">
        <v>706</v>
      </c>
      <c r="G1357" s="922" t="s">
        <v>706</v>
      </c>
      <c r="H1357" s="923" t="s">
        <v>706</v>
      </c>
      <c r="I1357" s="924" t="s">
        <v>706</v>
      </c>
      <c r="J1357" s="920" t="s">
        <v>706</v>
      </c>
      <c r="K1357" s="925"/>
      <c r="L1357" s="920">
        <f>K1357</f>
        <v>0</v>
      </c>
      <c r="M1357" s="920" t="s">
        <v>706</v>
      </c>
      <c r="N1357" s="920" t="s">
        <v>706</v>
      </c>
      <c r="O1357" s="925"/>
      <c r="P1357" s="920">
        <f>O1357</f>
        <v>0</v>
      </c>
      <c r="Q1357" s="920" t="s">
        <v>706</v>
      </c>
      <c r="R1357" s="920" t="s">
        <v>706</v>
      </c>
      <c r="S1357" s="920">
        <f>K1357+O1357</f>
        <v>0</v>
      </c>
      <c r="T1357" s="926">
        <f>S1357</f>
        <v>0</v>
      </c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</row>
    <row r="1358" spans="1:46" ht="15.75" hidden="1" customHeight="1">
      <c r="A1358" s="895" t="s">
        <v>709</v>
      </c>
      <c r="B1358" s="896" t="s">
        <v>706</v>
      </c>
      <c r="C1358" s="897" t="e">
        <f>ROUND((Q1358-R1358)/H1358/12,0)</f>
        <v>#DIV/0!</v>
      </c>
      <c r="D1358" s="897" t="e">
        <f>ROUND(R1358/F1358/12,0)</f>
        <v>#DIV/0!</v>
      </c>
      <c r="E1358" s="898">
        <f>E1359+E1360</f>
        <v>0</v>
      </c>
      <c r="F1358" s="897">
        <f>F1359+F1360</f>
        <v>0</v>
      </c>
      <c r="G1358" s="897">
        <f>G1359+G1360</f>
        <v>0</v>
      </c>
      <c r="H1358" s="899">
        <f>IF(E1358+G1358=H1359+H1360,E1358+G1358, "CHYBA")</f>
        <v>0</v>
      </c>
      <c r="I1358" s="900">
        <f>I1359+I1360</f>
        <v>0</v>
      </c>
      <c r="J1358" s="897">
        <f t="shared" ref="J1358" si="435">J1359+J1360</f>
        <v>0</v>
      </c>
      <c r="K1358" s="897">
        <f>K1361</f>
        <v>0</v>
      </c>
      <c r="L1358" s="897">
        <f>IF(I1358+K1358=L1359+L1360+L1361,I1358+K1358,"CHYBA")</f>
        <v>0</v>
      </c>
      <c r="M1358" s="897">
        <f>M1359+M1360</f>
        <v>0</v>
      </c>
      <c r="N1358" s="897">
        <f>N1359+N1360</f>
        <v>0</v>
      </c>
      <c r="O1358" s="897">
        <f>O1361</f>
        <v>0</v>
      </c>
      <c r="P1358" s="897">
        <f>IF(M1358+O1358=P1359+P1360+P1361,M1358+O1358,"CHYBA")</f>
        <v>0</v>
      </c>
      <c r="Q1358" s="897">
        <f>Q1359+Q1360</f>
        <v>0</v>
      </c>
      <c r="R1358" s="897">
        <f>R1359+R1360</f>
        <v>0</v>
      </c>
      <c r="S1358" s="897">
        <f>S1361</f>
        <v>0</v>
      </c>
      <c r="T1358" s="899">
        <f>IF(Q1358+S1358=T1359+T1360+T1361,Q1358+S1358,"CHYBA")</f>
        <v>0</v>
      </c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</row>
    <row r="1359" spans="1:46" ht="15" hidden="1" customHeight="1">
      <c r="A1359" s="901" t="s">
        <v>73</v>
      </c>
      <c r="B1359" s="885" t="s">
        <v>706</v>
      </c>
      <c r="C1359" s="886" t="e">
        <f>ROUND((Q1359-R1359)/H1359/12,0)</f>
        <v>#DIV/0!</v>
      </c>
      <c r="D1359" s="886" t="e">
        <f>ROUND(R1359/F1359/12,0)</f>
        <v>#DIV/0!</v>
      </c>
      <c r="E1359" s="887">
        <f>E1363+E1367+E1371+E1375+E1379+E1383+E1387</f>
        <v>0</v>
      </c>
      <c r="F1359" s="886">
        <f>F1363+F1367+F1371+F1375+F1379+F1383+F1387</f>
        <v>0</v>
      </c>
      <c r="G1359" s="886">
        <f>G1363+G1367+G1371+G1375+G1379+G1383+G1387</f>
        <v>0</v>
      </c>
      <c r="H1359" s="888">
        <f>E1359+G1359</f>
        <v>0</v>
      </c>
      <c r="I1359" s="889">
        <f>I1363+I1367+I1371+I1375+I1379+I1383+I1387</f>
        <v>0</v>
      </c>
      <c r="J1359" s="886">
        <f t="shared" ref="J1359:J1360" si="436">J1363+J1367+J1371+J1375+J1379+J1383+J1387</f>
        <v>0</v>
      </c>
      <c r="K1359" s="886" t="s">
        <v>706</v>
      </c>
      <c r="L1359" s="886">
        <f>I1359</f>
        <v>0</v>
      </c>
      <c r="M1359" s="886">
        <f>M1363+M1367+M1371+M1375+M1379+M1383+M1387</f>
        <v>0</v>
      </c>
      <c r="N1359" s="886">
        <f t="shared" ref="N1359:N1360" si="437">N1363+N1367+N1371+N1375+N1379+N1383+N1387</f>
        <v>0</v>
      </c>
      <c r="O1359" s="886" t="s">
        <v>706</v>
      </c>
      <c r="P1359" s="886">
        <f>M1359</f>
        <v>0</v>
      </c>
      <c r="Q1359" s="886">
        <f>I1359+M1359</f>
        <v>0</v>
      </c>
      <c r="R1359" s="886">
        <f>J1359+N1359</f>
        <v>0</v>
      </c>
      <c r="S1359" s="886" t="s">
        <v>706</v>
      </c>
      <c r="T1359" s="888">
        <f>Q1359</f>
        <v>0</v>
      </c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</row>
    <row r="1360" spans="1:46" ht="15" hidden="1" customHeight="1">
      <c r="A1360" s="901" t="s">
        <v>74</v>
      </c>
      <c r="B1360" s="885" t="s">
        <v>706</v>
      </c>
      <c r="C1360" s="886" t="e">
        <f>ROUND((Q1360-R1360)/H1360/12,0)</f>
        <v>#DIV/0!</v>
      </c>
      <c r="D1360" s="886" t="e">
        <f>ROUND(R1360/F1360/12,0)</f>
        <v>#DIV/0!</v>
      </c>
      <c r="E1360" s="887">
        <f>E1364+E1368+E1372+E1376+E1380+E1384+E1388</f>
        <v>0</v>
      </c>
      <c r="F1360" s="886">
        <f t="shared" ref="F1360:G1360" si="438">F1364+F1368+F1372+F1376+F1380+F1384+F1388</f>
        <v>0</v>
      </c>
      <c r="G1360" s="886">
        <f t="shared" si="438"/>
        <v>0</v>
      </c>
      <c r="H1360" s="888">
        <f>E1360+G1360</f>
        <v>0</v>
      </c>
      <c r="I1360" s="889">
        <f>I1364+I1368+I1372+I1376+I1380+I1384+I1388</f>
        <v>0</v>
      </c>
      <c r="J1360" s="886">
        <f t="shared" si="436"/>
        <v>0</v>
      </c>
      <c r="K1360" s="886" t="s">
        <v>706</v>
      </c>
      <c r="L1360" s="886">
        <f>I1360</f>
        <v>0</v>
      </c>
      <c r="M1360" s="886">
        <f>M1364+M1368+M1372+M1376+M1380+M1384+M1388</f>
        <v>0</v>
      </c>
      <c r="N1360" s="886">
        <f t="shared" si="437"/>
        <v>0</v>
      </c>
      <c r="O1360" s="886" t="s">
        <v>706</v>
      </c>
      <c r="P1360" s="886">
        <f>M1360</f>
        <v>0</v>
      </c>
      <c r="Q1360" s="886">
        <f>I1360+M1360</f>
        <v>0</v>
      </c>
      <c r="R1360" s="886">
        <f>J1360+N1360</f>
        <v>0</v>
      </c>
      <c r="S1360" s="886" t="s">
        <v>706</v>
      </c>
      <c r="T1360" s="888">
        <f>Q1360</f>
        <v>0</v>
      </c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</row>
    <row r="1361" spans="1:46" ht="15" hidden="1" customHeight="1">
      <c r="A1361" s="901" t="s">
        <v>75</v>
      </c>
      <c r="B1361" s="885" t="s">
        <v>706</v>
      </c>
      <c r="C1361" s="886" t="s">
        <v>706</v>
      </c>
      <c r="D1361" s="886" t="s">
        <v>706</v>
      </c>
      <c r="E1361" s="891" t="s">
        <v>706</v>
      </c>
      <c r="F1361" s="892" t="s">
        <v>706</v>
      </c>
      <c r="G1361" s="892" t="s">
        <v>706</v>
      </c>
      <c r="H1361" s="893" t="s">
        <v>706</v>
      </c>
      <c r="I1361" s="889" t="s">
        <v>706</v>
      </c>
      <c r="J1361" s="886" t="s">
        <v>706</v>
      </c>
      <c r="K1361" s="886">
        <f>K1365+K1369+K1373+K1377+K1381+K1385+K1389</f>
        <v>0</v>
      </c>
      <c r="L1361" s="886">
        <f>K1361</f>
        <v>0</v>
      </c>
      <c r="M1361" s="886" t="s">
        <v>706</v>
      </c>
      <c r="N1361" s="886" t="s">
        <v>706</v>
      </c>
      <c r="O1361" s="886">
        <f>O1365+O1369+O1373+O1377+O1381+O1385+O1389</f>
        <v>0</v>
      </c>
      <c r="P1361" s="886">
        <f>O1361</f>
        <v>0</v>
      </c>
      <c r="Q1361" s="886" t="s">
        <v>706</v>
      </c>
      <c r="R1361" s="886" t="s">
        <v>706</v>
      </c>
      <c r="S1361" s="886">
        <f>K1361+O1361</f>
        <v>0</v>
      </c>
      <c r="T1361" s="888">
        <f>S1361</f>
        <v>0</v>
      </c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</row>
    <row r="1362" spans="1:46" ht="18" hidden="1" customHeight="1">
      <c r="A1362" s="902" t="s">
        <v>708</v>
      </c>
      <c r="B1362" s="903"/>
      <c r="C1362" s="886" t="e">
        <f>ROUND((Q1362-R1362)/H1362/12,0)</f>
        <v>#DIV/0!</v>
      </c>
      <c r="D1362" s="886" t="e">
        <f>ROUND(R1362/F1362/12,0)</f>
        <v>#DIV/0!</v>
      </c>
      <c r="E1362" s="891">
        <f>E1363+E1364</f>
        <v>0</v>
      </c>
      <c r="F1362" s="892">
        <f>F1363+F1364</f>
        <v>0</v>
      </c>
      <c r="G1362" s="892">
        <f>G1363+G1364</f>
        <v>0</v>
      </c>
      <c r="H1362" s="893">
        <f>IF(E1362+G1362=H1363+H1364,E1362+G1362, "CHYBA")</f>
        <v>0</v>
      </c>
      <c r="I1362" s="904">
        <f>I1363+I1364</f>
        <v>0</v>
      </c>
      <c r="J1362" s="905">
        <f>J1363+J1364</f>
        <v>0</v>
      </c>
      <c r="K1362" s="905">
        <f>K1365</f>
        <v>0</v>
      </c>
      <c r="L1362" s="905">
        <f>IF(I1362+K1362=L1363+L1364+L1365,I1362+K1362,"CHYBA")</f>
        <v>0</v>
      </c>
      <c r="M1362" s="886">
        <f>M1363+M1364</f>
        <v>0</v>
      </c>
      <c r="N1362" s="886">
        <f>N1363+N1364</f>
        <v>0</v>
      </c>
      <c r="O1362" s="886">
        <f>O1365</f>
        <v>0</v>
      </c>
      <c r="P1362" s="886">
        <f>IF(M1362+O1362=P1363+P1364+P1365,M1362+O1362,"CHYBA")</f>
        <v>0</v>
      </c>
      <c r="Q1362" s="886">
        <f>Q1363+Q1364</f>
        <v>0</v>
      </c>
      <c r="R1362" s="886">
        <f>R1363+R1364</f>
        <v>0</v>
      </c>
      <c r="S1362" s="886">
        <f>S1365</f>
        <v>0</v>
      </c>
      <c r="T1362" s="888">
        <f>IF(Q1362+S1362=T1363+T1364+T1365,Q1362+S1362,"CHYBA")</f>
        <v>0</v>
      </c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</row>
    <row r="1363" spans="1:46" ht="15" hidden="1" customHeight="1">
      <c r="A1363" s="901" t="s">
        <v>73</v>
      </c>
      <c r="B1363" s="885" t="s">
        <v>706</v>
      </c>
      <c r="C1363" s="886" t="e">
        <f>ROUND((Q1363-R1363)/H1363/12,0)</f>
        <v>#DIV/0!</v>
      </c>
      <c r="D1363" s="886" t="e">
        <f>ROUND(R1363/F1363/12,0)</f>
        <v>#DIV/0!</v>
      </c>
      <c r="E1363" s="906"/>
      <c r="F1363" s="907"/>
      <c r="G1363" s="907"/>
      <c r="H1363" s="888">
        <f>E1363+G1363</f>
        <v>0</v>
      </c>
      <c r="I1363" s="908"/>
      <c r="J1363" s="909"/>
      <c r="K1363" s="905" t="s">
        <v>706</v>
      </c>
      <c r="L1363" s="905">
        <f>I1363</f>
        <v>0</v>
      </c>
      <c r="M1363" s="909"/>
      <c r="N1363" s="909"/>
      <c r="O1363" s="886" t="s">
        <v>706</v>
      </c>
      <c r="P1363" s="886">
        <f>M1363</f>
        <v>0</v>
      </c>
      <c r="Q1363" s="886">
        <f>I1363+M1363</f>
        <v>0</v>
      </c>
      <c r="R1363" s="886">
        <f>J1363+N1363</f>
        <v>0</v>
      </c>
      <c r="S1363" s="886" t="s">
        <v>706</v>
      </c>
      <c r="T1363" s="888">
        <f>Q1363</f>
        <v>0</v>
      </c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</row>
    <row r="1364" spans="1:46" ht="15" hidden="1" customHeight="1">
      <c r="A1364" s="901" t="s">
        <v>74</v>
      </c>
      <c r="B1364" s="885" t="s">
        <v>706</v>
      </c>
      <c r="C1364" s="886" t="e">
        <f>ROUND((Q1364-R1364)/H1364/12,0)</f>
        <v>#DIV/0!</v>
      </c>
      <c r="D1364" s="886" t="e">
        <f>ROUND(R1364/F1364/12,0)</f>
        <v>#DIV/0!</v>
      </c>
      <c r="E1364" s="906"/>
      <c r="F1364" s="907"/>
      <c r="G1364" s="907"/>
      <c r="H1364" s="888">
        <f>E1364+G1364</f>
        <v>0</v>
      </c>
      <c r="I1364" s="908"/>
      <c r="J1364" s="909"/>
      <c r="K1364" s="905" t="s">
        <v>706</v>
      </c>
      <c r="L1364" s="905">
        <f>I1364</f>
        <v>0</v>
      </c>
      <c r="M1364" s="909"/>
      <c r="N1364" s="909"/>
      <c r="O1364" s="886" t="s">
        <v>706</v>
      </c>
      <c r="P1364" s="886">
        <f>M1364</f>
        <v>0</v>
      </c>
      <c r="Q1364" s="886">
        <f>I1364+M1364</f>
        <v>0</v>
      </c>
      <c r="R1364" s="886">
        <f>J1364+N1364</f>
        <v>0</v>
      </c>
      <c r="S1364" s="886" t="s">
        <v>706</v>
      </c>
      <c r="T1364" s="888">
        <f>Q1364</f>
        <v>0</v>
      </c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</row>
    <row r="1365" spans="1:46" ht="15" hidden="1" customHeight="1">
      <c r="A1365" s="901" t="s">
        <v>75</v>
      </c>
      <c r="B1365" s="885" t="s">
        <v>706</v>
      </c>
      <c r="C1365" s="886" t="s">
        <v>706</v>
      </c>
      <c r="D1365" s="886" t="s">
        <v>706</v>
      </c>
      <c r="E1365" s="891" t="s">
        <v>706</v>
      </c>
      <c r="F1365" s="892" t="s">
        <v>706</v>
      </c>
      <c r="G1365" s="892" t="s">
        <v>706</v>
      </c>
      <c r="H1365" s="893" t="s">
        <v>706</v>
      </c>
      <c r="I1365" s="889" t="s">
        <v>706</v>
      </c>
      <c r="J1365" s="886" t="s">
        <v>706</v>
      </c>
      <c r="K1365" s="909"/>
      <c r="L1365" s="905">
        <f>K1365</f>
        <v>0</v>
      </c>
      <c r="M1365" s="886" t="s">
        <v>706</v>
      </c>
      <c r="N1365" s="886" t="s">
        <v>706</v>
      </c>
      <c r="O1365" s="909"/>
      <c r="P1365" s="886">
        <f>O1365</f>
        <v>0</v>
      </c>
      <c r="Q1365" s="886" t="s">
        <v>706</v>
      </c>
      <c r="R1365" s="886" t="s">
        <v>706</v>
      </c>
      <c r="S1365" s="886">
        <f>K1365+O1365</f>
        <v>0</v>
      </c>
      <c r="T1365" s="888">
        <f>S1365</f>
        <v>0</v>
      </c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</row>
    <row r="1366" spans="1:46" ht="18" hidden="1" customHeight="1">
      <c r="A1366" s="902" t="s">
        <v>708</v>
      </c>
      <c r="B1366" s="903"/>
      <c r="C1366" s="886" t="e">
        <f>ROUND((Q1366-R1366)/H1366/12,0)</f>
        <v>#DIV/0!</v>
      </c>
      <c r="D1366" s="886" t="e">
        <f>ROUND(R1366/F1366/12,0)</f>
        <v>#DIV/0!</v>
      </c>
      <c r="E1366" s="891">
        <f>E1367+E1368</f>
        <v>0</v>
      </c>
      <c r="F1366" s="892">
        <f>F1367+F1368</f>
        <v>0</v>
      </c>
      <c r="G1366" s="892">
        <f>G1367+G1368</f>
        <v>0</v>
      </c>
      <c r="H1366" s="893">
        <f>IF(E1366+G1366=H1367+H1368,E1366+G1366, "CHYBA")</f>
        <v>0</v>
      </c>
      <c r="I1366" s="889">
        <f>I1367+I1368</f>
        <v>0</v>
      </c>
      <c r="J1366" s="886">
        <f t="shared" ref="J1366" si="439">J1367+J1368</f>
        <v>0</v>
      </c>
      <c r="K1366" s="886">
        <f>K1369</f>
        <v>0</v>
      </c>
      <c r="L1366" s="886">
        <f>IF(I1366+K1366=L1367+L1368+L1369,I1366+K1366,"CHYBA")</f>
        <v>0</v>
      </c>
      <c r="M1366" s="886">
        <f>M1367+M1368</f>
        <v>0</v>
      </c>
      <c r="N1366" s="886">
        <f>N1367+N1368</f>
        <v>0</v>
      </c>
      <c r="O1366" s="886">
        <f>O1369</f>
        <v>0</v>
      </c>
      <c r="P1366" s="886">
        <f>IF(M1366+O1366=P1367+P1368+P1369,M1366+O1366,"CHYBA")</f>
        <v>0</v>
      </c>
      <c r="Q1366" s="886">
        <f>Q1367+Q1368</f>
        <v>0</v>
      </c>
      <c r="R1366" s="886">
        <f>R1367+R1368</f>
        <v>0</v>
      </c>
      <c r="S1366" s="886">
        <f>S1369</f>
        <v>0</v>
      </c>
      <c r="T1366" s="888">
        <f>IF(Q1366+S1366=T1367+T1368+T1369,Q1366+S1366,"CHYBA")</f>
        <v>0</v>
      </c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</row>
    <row r="1367" spans="1:46" ht="15" hidden="1" customHeight="1">
      <c r="A1367" s="901" t="s">
        <v>73</v>
      </c>
      <c r="B1367" s="885" t="s">
        <v>706</v>
      </c>
      <c r="C1367" s="886" t="e">
        <f>ROUND((Q1367-R1367)/H1367/12,0)</f>
        <v>#DIV/0!</v>
      </c>
      <c r="D1367" s="886" t="e">
        <f>ROUND(R1367/F1367/12,0)</f>
        <v>#DIV/0!</v>
      </c>
      <c r="E1367" s="906"/>
      <c r="F1367" s="907"/>
      <c r="G1367" s="907"/>
      <c r="H1367" s="888">
        <f>E1367+G1367</f>
        <v>0</v>
      </c>
      <c r="I1367" s="908"/>
      <c r="J1367" s="909"/>
      <c r="K1367" s="886" t="s">
        <v>706</v>
      </c>
      <c r="L1367" s="886">
        <f>I1367</f>
        <v>0</v>
      </c>
      <c r="M1367" s="909"/>
      <c r="N1367" s="909"/>
      <c r="O1367" s="886" t="s">
        <v>706</v>
      </c>
      <c r="P1367" s="886">
        <f>M1367</f>
        <v>0</v>
      </c>
      <c r="Q1367" s="886">
        <f>I1367+M1367</f>
        <v>0</v>
      </c>
      <c r="R1367" s="886">
        <f>J1367+N1367</f>
        <v>0</v>
      </c>
      <c r="S1367" s="886" t="s">
        <v>706</v>
      </c>
      <c r="T1367" s="888">
        <f>Q1367</f>
        <v>0</v>
      </c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</row>
    <row r="1368" spans="1:46" ht="15" hidden="1" customHeight="1">
      <c r="A1368" s="901" t="s">
        <v>74</v>
      </c>
      <c r="B1368" s="885" t="s">
        <v>706</v>
      </c>
      <c r="C1368" s="886" t="e">
        <f>ROUND((Q1368-R1368)/H1368/12,0)</f>
        <v>#DIV/0!</v>
      </c>
      <c r="D1368" s="886" t="e">
        <f>ROUND(R1368/F1368/12,0)</f>
        <v>#DIV/0!</v>
      </c>
      <c r="E1368" s="906"/>
      <c r="F1368" s="907"/>
      <c r="G1368" s="907"/>
      <c r="H1368" s="888">
        <f>E1368+G1368</f>
        <v>0</v>
      </c>
      <c r="I1368" s="908"/>
      <c r="J1368" s="909"/>
      <c r="K1368" s="886" t="s">
        <v>706</v>
      </c>
      <c r="L1368" s="886">
        <f>I1368</f>
        <v>0</v>
      </c>
      <c r="M1368" s="909"/>
      <c r="N1368" s="909"/>
      <c r="O1368" s="886" t="s">
        <v>706</v>
      </c>
      <c r="P1368" s="886">
        <f>M1368</f>
        <v>0</v>
      </c>
      <c r="Q1368" s="886">
        <f>I1368+M1368</f>
        <v>0</v>
      </c>
      <c r="R1368" s="886">
        <f>J1368+N1368</f>
        <v>0</v>
      </c>
      <c r="S1368" s="886" t="s">
        <v>706</v>
      </c>
      <c r="T1368" s="888">
        <f>Q1368</f>
        <v>0</v>
      </c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</row>
    <row r="1369" spans="1:46" ht="15" hidden="1" customHeight="1">
      <c r="A1369" s="901" t="s">
        <v>75</v>
      </c>
      <c r="B1369" s="885" t="s">
        <v>706</v>
      </c>
      <c r="C1369" s="886" t="s">
        <v>706</v>
      </c>
      <c r="D1369" s="886" t="s">
        <v>706</v>
      </c>
      <c r="E1369" s="891" t="s">
        <v>706</v>
      </c>
      <c r="F1369" s="892" t="s">
        <v>706</v>
      </c>
      <c r="G1369" s="892" t="s">
        <v>706</v>
      </c>
      <c r="H1369" s="893" t="s">
        <v>706</v>
      </c>
      <c r="I1369" s="889" t="s">
        <v>706</v>
      </c>
      <c r="J1369" s="886" t="s">
        <v>706</v>
      </c>
      <c r="K1369" s="909"/>
      <c r="L1369" s="886">
        <f>K1369</f>
        <v>0</v>
      </c>
      <c r="M1369" s="886" t="s">
        <v>706</v>
      </c>
      <c r="N1369" s="886" t="s">
        <v>706</v>
      </c>
      <c r="O1369" s="909"/>
      <c r="P1369" s="886">
        <f>O1369</f>
        <v>0</v>
      </c>
      <c r="Q1369" s="886" t="s">
        <v>706</v>
      </c>
      <c r="R1369" s="886" t="s">
        <v>706</v>
      </c>
      <c r="S1369" s="886">
        <f>K1369+O1369</f>
        <v>0</v>
      </c>
      <c r="T1369" s="888">
        <f>S1369</f>
        <v>0</v>
      </c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</row>
    <row r="1370" spans="1:46" ht="18" hidden="1" customHeight="1">
      <c r="A1370" s="902" t="s">
        <v>708</v>
      </c>
      <c r="B1370" s="903"/>
      <c r="C1370" s="886" t="e">
        <f>ROUND((Q1370-R1370)/H1370/12,0)</f>
        <v>#DIV/0!</v>
      </c>
      <c r="D1370" s="886" t="e">
        <f>ROUND(R1370/F1370/12,0)</f>
        <v>#DIV/0!</v>
      </c>
      <c r="E1370" s="891">
        <f>E1371+E1372</f>
        <v>0</v>
      </c>
      <c r="F1370" s="892">
        <f>F1371+F1372</f>
        <v>0</v>
      </c>
      <c r="G1370" s="892">
        <f>G1371+G1372</f>
        <v>0</v>
      </c>
      <c r="H1370" s="893">
        <f>IF(E1370+G1370=H1371+H1372,E1370+G1370, "CHYBA")</f>
        <v>0</v>
      </c>
      <c r="I1370" s="889">
        <f>I1371+I1372</f>
        <v>0</v>
      </c>
      <c r="J1370" s="886">
        <f t="shared" ref="J1370" si="440">J1371+J1372</f>
        <v>0</v>
      </c>
      <c r="K1370" s="886">
        <f>K1373</f>
        <v>0</v>
      </c>
      <c r="L1370" s="886">
        <f>IF(I1370+K1370=L1371+L1372+L1373,I1370+K1370,"CHYBA")</f>
        <v>0</v>
      </c>
      <c r="M1370" s="886">
        <f>M1371+M1372</f>
        <v>0</v>
      </c>
      <c r="N1370" s="886">
        <f>N1371+N1372</f>
        <v>0</v>
      </c>
      <c r="O1370" s="886">
        <f>O1373</f>
        <v>0</v>
      </c>
      <c r="P1370" s="886">
        <f>IF(M1370+O1370=P1371+P1372+P1373,M1370+O1370,"CHYBA")</f>
        <v>0</v>
      </c>
      <c r="Q1370" s="886">
        <f>Q1371+Q1372</f>
        <v>0</v>
      </c>
      <c r="R1370" s="886">
        <f>R1371+R1372</f>
        <v>0</v>
      </c>
      <c r="S1370" s="886">
        <f>S1373</f>
        <v>0</v>
      </c>
      <c r="T1370" s="888">
        <f>IF(Q1370+S1370=T1371+T1372+T1373,Q1370+S1370,"CHYBA")</f>
        <v>0</v>
      </c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</row>
    <row r="1371" spans="1:46" ht="15" hidden="1" customHeight="1">
      <c r="A1371" s="901" t="s">
        <v>73</v>
      </c>
      <c r="B1371" s="885" t="s">
        <v>706</v>
      </c>
      <c r="C1371" s="886" t="e">
        <f>ROUND((Q1371-R1371)/H1371/12,0)</f>
        <v>#DIV/0!</v>
      </c>
      <c r="D1371" s="886" t="e">
        <f>ROUND(R1371/F1371/12,0)</f>
        <v>#DIV/0!</v>
      </c>
      <c r="E1371" s="906"/>
      <c r="F1371" s="907"/>
      <c r="G1371" s="907"/>
      <c r="H1371" s="888">
        <f>E1371+G1371</f>
        <v>0</v>
      </c>
      <c r="I1371" s="908"/>
      <c r="J1371" s="909"/>
      <c r="K1371" s="886" t="s">
        <v>706</v>
      </c>
      <c r="L1371" s="886">
        <f>I1371</f>
        <v>0</v>
      </c>
      <c r="M1371" s="909"/>
      <c r="N1371" s="909"/>
      <c r="O1371" s="886" t="s">
        <v>706</v>
      </c>
      <c r="P1371" s="886">
        <f>M1371</f>
        <v>0</v>
      </c>
      <c r="Q1371" s="886">
        <f>I1371+M1371</f>
        <v>0</v>
      </c>
      <c r="R1371" s="886">
        <f>J1371+N1371</f>
        <v>0</v>
      </c>
      <c r="S1371" s="886" t="s">
        <v>706</v>
      </c>
      <c r="T1371" s="888">
        <f>Q1371</f>
        <v>0</v>
      </c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</row>
    <row r="1372" spans="1:46" ht="15" hidden="1" customHeight="1">
      <c r="A1372" s="901" t="s">
        <v>74</v>
      </c>
      <c r="B1372" s="885" t="s">
        <v>706</v>
      </c>
      <c r="C1372" s="886" t="e">
        <f>ROUND((Q1372-R1372)/H1372/12,0)</f>
        <v>#DIV/0!</v>
      </c>
      <c r="D1372" s="886" t="e">
        <f>ROUND(R1372/F1372/12,0)</f>
        <v>#DIV/0!</v>
      </c>
      <c r="E1372" s="906"/>
      <c r="F1372" s="907"/>
      <c r="G1372" s="907"/>
      <c r="H1372" s="888">
        <f>E1372+G1372</f>
        <v>0</v>
      </c>
      <c r="I1372" s="908"/>
      <c r="J1372" s="909"/>
      <c r="K1372" s="886" t="s">
        <v>706</v>
      </c>
      <c r="L1372" s="886">
        <f>I1372</f>
        <v>0</v>
      </c>
      <c r="M1372" s="909"/>
      <c r="N1372" s="909"/>
      <c r="O1372" s="886" t="s">
        <v>706</v>
      </c>
      <c r="P1372" s="886">
        <f>M1372</f>
        <v>0</v>
      </c>
      <c r="Q1372" s="886">
        <f>I1372+M1372</f>
        <v>0</v>
      </c>
      <c r="R1372" s="886">
        <f>J1372+N1372</f>
        <v>0</v>
      </c>
      <c r="S1372" s="886" t="s">
        <v>706</v>
      </c>
      <c r="T1372" s="888">
        <f>Q1372</f>
        <v>0</v>
      </c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</row>
    <row r="1373" spans="1:46" ht="15" hidden="1" customHeight="1">
      <c r="A1373" s="901" t="s">
        <v>75</v>
      </c>
      <c r="B1373" s="885" t="s">
        <v>706</v>
      </c>
      <c r="C1373" s="886" t="s">
        <v>706</v>
      </c>
      <c r="D1373" s="886" t="s">
        <v>706</v>
      </c>
      <c r="E1373" s="891" t="s">
        <v>706</v>
      </c>
      <c r="F1373" s="892" t="s">
        <v>706</v>
      </c>
      <c r="G1373" s="892" t="s">
        <v>706</v>
      </c>
      <c r="H1373" s="893" t="s">
        <v>706</v>
      </c>
      <c r="I1373" s="889" t="s">
        <v>706</v>
      </c>
      <c r="J1373" s="886" t="s">
        <v>706</v>
      </c>
      <c r="K1373" s="909"/>
      <c r="L1373" s="886">
        <f>K1373</f>
        <v>0</v>
      </c>
      <c r="M1373" s="886" t="s">
        <v>706</v>
      </c>
      <c r="N1373" s="886" t="s">
        <v>706</v>
      </c>
      <c r="O1373" s="909"/>
      <c r="P1373" s="886">
        <f>O1373</f>
        <v>0</v>
      </c>
      <c r="Q1373" s="886" t="s">
        <v>706</v>
      </c>
      <c r="R1373" s="886" t="s">
        <v>706</v>
      </c>
      <c r="S1373" s="886">
        <f>K1373+O1373</f>
        <v>0</v>
      </c>
      <c r="T1373" s="888">
        <f>S1373</f>
        <v>0</v>
      </c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</row>
    <row r="1374" spans="1:46" ht="18" hidden="1" customHeight="1">
      <c r="A1374" s="902" t="s">
        <v>708</v>
      </c>
      <c r="B1374" s="903"/>
      <c r="C1374" s="886" t="e">
        <f>ROUND((Q1374-R1374)/H1374/12,0)</f>
        <v>#DIV/0!</v>
      </c>
      <c r="D1374" s="886" t="e">
        <f>ROUND(R1374/F1374/12,0)</f>
        <v>#DIV/0!</v>
      </c>
      <c r="E1374" s="891">
        <f>E1375+E1376</f>
        <v>0</v>
      </c>
      <c r="F1374" s="892">
        <f>F1375+F1376</f>
        <v>0</v>
      </c>
      <c r="G1374" s="892">
        <f>G1375+G1376</f>
        <v>0</v>
      </c>
      <c r="H1374" s="893">
        <f>IF(E1374+G1374=H1375+H1376,E1374+G1374, "CHYBA")</f>
        <v>0</v>
      </c>
      <c r="I1374" s="889">
        <f>I1375+I1376</f>
        <v>0</v>
      </c>
      <c r="J1374" s="886">
        <f t="shared" ref="J1374" si="441">J1375+J1376</f>
        <v>0</v>
      </c>
      <c r="K1374" s="886">
        <f>K1377</f>
        <v>0</v>
      </c>
      <c r="L1374" s="886">
        <f>IF(I1374+K1374=L1375+L1376+L1377,I1374+K1374,"CHYBA")</f>
        <v>0</v>
      </c>
      <c r="M1374" s="886">
        <f>M1375+M1376</f>
        <v>0</v>
      </c>
      <c r="N1374" s="886">
        <f>N1375+N1376</f>
        <v>0</v>
      </c>
      <c r="O1374" s="886">
        <f>O1377</f>
        <v>0</v>
      </c>
      <c r="P1374" s="886">
        <f>IF(M1374+O1374=P1375+P1376+P1377,M1374+O1374,"CHYBA")</f>
        <v>0</v>
      </c>
      <c r="Q1374" s="886">
        <f>Q1375+Q1376</f>
        <v>0</v>
      </c>
      <c r="R1374" s="886">
        <f>R1375+R1376</f>
        <v>0</v>
      </c>
      <c r="S1374" s="886">
        <f>S1377</f>
        <v>0</v>
      </c>
      <c r="T1374" s="888">
        <f>IF(Q1374+S1374=T1375+T1376+T1377,Q1374+S1374,"CHYBA")</f>
        <v>0</v>
      </c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</row>
    <row r="1375" spans="1:46" ht="15" hidden="1" customHeight="1">
      <c r="A1375" s="901" t="s">
        <v>73</v>
      </c>
      <c r="B1375" s="885" t="s">
        <v>706</v>
      </c>
      <c r="C1375" s="886" t="e">
        <f>ROUND((Q1375-R1375)/H1375/12,0)</f>
        <v>#DIV/0!</v>
      </c>
      <c r="D1375" s="886" t="e">
        <f>ROUND(R1375/F1375/12,0)</f>
        <v>#DIV/0!</v>
      </c>
      <c r="E1375" s="906"/>
      <c r="F1375" s="907"/>
      <c r="G1375" s="907"/>
      <c r="H1375" s="888">
        <f>E1375+G1375</f>
        <v>0</v>
      </c>
      <c r="I1375" s="908"/>
      <c r="J1375" s="909"/>
      <c r="K1375" s="886" t="s">
        <v>706</v>
      </c>
      <c r="L1375" s="886">
        <f>I1375</f>
        <v>0</v>
      </c>
      <c r="M1375" s="909"/>
      <c r="N1375" s="909"/>
      <c r="O1375" s="886" t="s">
        <v>706</v>
      </c>
      <c r="P1375" s="886">
        <f>M1375</f>
        <v>0</v>
      </c>
      <c r="Q1375" s="886">
        <f>I1375+M1375</f>
        <v>0</v>
      </c>
      <c r="R1375" s="886">
        <f>J1375+N1375</f>
        <v>0</v>
      </c>
      <c r="S1375" s="886" t="s">
        <v>706</v>
      </c>
      <c r="T1375" s="888">
        <f>Q1375</f>
        <v>0</v>
      </c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</row>
    <row r="1376" spans="1:46" ht="15" hidden="1" customHeight="1">
      <c r="A1376" s="901" t="s">
        <v>74</v>
      </c>
      <c r="B1376" s="885" t="s">
        <v>706</v>
      </c>
      <c r="C1376" s="886" t="e">
        <f>ROUND((Q1376-R1376)/H1376/12,0)</f>
        <v>#DIV/0!</v>
      </c>
      <c r="D1376" s="886" t="e">
        <f>ROUND(R1376/F1376/12,0)</f>
        <v>#DIV/0!</v>
      </c>
      <c r="E1376" s="906"/>
      <c r="F1376" s="907"/>
      <c r="G1376" s="907"/>
      <c r="H1376" s="888">
        <f>E1376+G1376</f>
        <v>0</v>
      </c>
      <c r="I1376" s="908"/>
      <c r="J1376" s="909"/>
      <c r="K1376" s="886" t="s">
        <v>706</v>
      </c>
      <c r="L1376" s="886">
        <f>I1376</f>
        <v>0</v>
      </c>
      <c r="M1376" s="909"/>
      <c r="N1376" s="909"/>
      <c r="O1376" s="886" t="s">
        <v>706</v>
      </c>
      <c r="P1376" s="886">
        <f>M1376</f>
        <v>0</v>
      </c>
      <c r="Q1376" s="886">
        <f>I1376+M1376</f>
        <v>0</v>
      </c>
      <c r="R1376" s="886">
        <f>J1376+N1376</f>
        <v>0</v>
      </c>
      <c r="S1376" s="886" t="s">
        <v>706</v>
      </c>
      <c r="T1376" s="888">
        <f>Q1376</f>
        <v>0</v>
      </c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</row>
    <row r="1377" spans="1:46" ht="15" hidden="1" customHeight="1">
      <c r="A1377" s="901" t="s">
        <v>75</v>
      </c>
      <c r="B1377" s="885" t="s">
        <v>706</v>
      </c>
      <c r="C1377" s="886" t="s">
        <v>706</v>
      </c>
      <c r="D1377" s="886" t="s">
        <v>706</v>
      </c>
      <c r="E1377" s="891" t="s">
        <v>706</v>
      </c>
      <c r="F1377" s="892" t="s">
        <v>706</v>
      </c>
      <c r="G1377" s="892" t="s">
        <v>706</v>
      </c>
      <c r="H1377" s="893" t="s">
        <v>706</v>
      </c>
      <c r="I1377" s="889" t="s">
        <v>706</v>
      </c>
      <c r="J1377" s="886" t="s">
        <v>706</v>
      </c>
      <c r="K1377" s="909"/>
      <c r="L1377" s="886">
        <f>K1377</f>
        <v>0</v>
      </c>
      <c r="M1377" s="886" t="s">
        <v>706</v>
      </c>
      <c r="N1377" s="886" t="s">
        <v>706</v>
      </c>
      <c r="O1377" s="909"/>
      <c r="P1377" s="886">
        <f>O1377</f>
        <v>0</v>
      </c>
      <c r="Q1377" s="886" t="s">
        <v>706</v>
      </c>
      <c r="R1377" s="886" t="s">
        <v>706</v>
      </c>
      <c r="S1377" s="886">
        <f>K1377+O1377</f>
        <v>0</v>
      </c>
      <c r="T1377" s="888">
        <f>S1377</f>
        <v>0</v>
      </c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</row>
    <row r="1378" spans="1:46" ht="18" hidden="1" customHeight="1">
      <c r="A1378" s="902" t="s">
        <v>708</v>
      </c>
      <c r="B1378" s="903"/>
      <c r="C1378" s="886" t="e">
        <f>ROUND((Q1378-R1378)/H1378/12,0)</f>
        <v>#DIV/0!</v>
      </c>
      <c r="D1378" s="886" t="e">
        <f>ROUND(R1378/F1378/12,0)</f>
        <v>#DIV/0!</v>
      </c>
      <c r="E1378" s="891">
        <f>E1379+E1380</f>
        <v>0</v>
      </c>
      <c r="F1378" s="892">
        <f>F1379+F1380</f>
        <v>0</v>
      </c>
      <c r="G1378" s="892">
        <f>G1379+G1380</f>
        <v>0</v>
      </c>
      <c r="H1378" s="893">
        <f>IF(E1378+G1378=H1379+H1380,E1378+G1378, "CHYBA")</f>
        <v>0</v>
      </c>
      <c r="I1378" s="889">
        <f>I1379+I1380</f>
        <v>0</v>
      </c>
      <c r="J1378" s="886">
        <f t="shared" ref="J1378" si="442">J1379+J1380</f>
        <v>0</v>
      </c>
      <c r="K1378" s="886">
        <f>K1381</f>
        <v>0</v>
      </c>
      <c r="L1378" s="886">
        <f>IF(I1378+K1378=L1379+L1380+L1381,I1378+K1378,"CHYBA")</f>
        <v>0</v>
      </c>
      <c r="M1378" s="886">
        <f>M1379+M1380</f>
        <v>0</v>
      </c>
      <c r="N1378" s="886">
        <f>N1379+N1380</f>
        <v>0</v>
      </c>
      <c r="O1378" s="886">
        <f>O1381</f>
        <v>0</v>
      </c>
      <c r="P1378" s="886">
        <f>IF(M1378+O1378=P1379+P1380+P1381,M1378+O1378,"CHYBA")</f>
        <v>0</v>
      </c>
      <c r="Q1378" s="886">
        <f>Q1379+Q1380</f>
        <v>0</v>
      </c>
      <c r="R1378" s="886">
        <f>R1379+R1380</f>
        <v>0</v>
      </c>
      <c r="S1378" s="886">
        <f>S1381</f>
        <v>0</v>
      </c>
      <c r="T1378" s="888">
        <f>IF(Q1378+S1378=T1379+T1380+T1381,Q1378+S1378,"CHYBA")</f>
        <v>0</v>
      </c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</row>
    <row r="1379" spans="1:46" ht="15" hidden="1" customHeight="1">
      <c r="A1379" s="901" t="s">
        <v>73</v>
      </c>
      <c r="B1379" s="885" t="s">
        <v>706</v>
      </c>
      <c r="C1379" s="886" t="e">
        <f>ROUND((Q1379-R1379)/H1379/12,0)</f>
        <v>#DIV/0!</v>
      </c>
      <c r="D1379" s="886" t="e">
        <f>ROUND(R1379/F1379/12,0)</f>
        <v>#DIV/0!</v>
      </c>
      <c r="E1379" s="906"/>
      <c r="F1379" s="907"/>
      <c r="G1379" s="907"/>
      <c r="H1379" s="888">
        <f>E1379+G1379</f>
        <v>0</v>
      </c>
      <c r="I1379" s="908"/>
      <c r="J1379" s="909"/>
      <c r="K1379" s="886" t="s">
        <v>706</v>
      </c>
      <c r="L1379" s="886">
        <f>I1379</f>
        <v>0</v>
      </c>
      <c r="M1379" s="909"/>
      <c r="N1379" s="909"/>
      <c r="O1379" s="886" t="s">
        <v>706</v>
      </c>
      <c r="P1379" s="886">
        <f>M1379</f>
        <v>0</v>
      </c>
      <c r="Q1379" s="886">
        <f>I1379+M1379</f>
        <v>0</v>
      </c>
      <c r="R1379" s="886">
        <f>J1379+N1379</f>
        <v>0</v>
      </c>
      <c r="S1379" s="886" t="s">
        <v>706</v>
      </c>
      <c r="T1379" s="888">
        <f>Q1379</f>
        <v>0</v>
      </c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</row>
    <row r="1380" spans="1:46" ht="15" hidden="1" customHeight="1">
      <c r="A1380" s="901" t="s">
        <v>74</v>
      </c>
      <c r="B1380" s="885" t="s">
        <v>706</v>
      </c>
      <c r="C1380" s="886" t="e">
        <f>ROUND((Q1380-R1380)/H1380/12,0)</f>
        <v>#DIV/0!</v>
      </c>
      <c r="D1380" s="886" t="e">
        <f>ROUND(R1380/F1380/12,0)</f>
        <v>#DIV/0!</v>
      </c>
      <c r="E1380" s="906"/>
      <c r="F1380" s="907"/>
      <c r="G1380" s="907"/>
      <c r="H1380" s="888">
        <f>E1380+G1380</f>
        <v>0</v>
      </c>
      <c r="I1380" s="908"/>
      <c r="J1380" s="909"/>
      <c r="K1380" s="886" t="s">
        <v>706</v>
      </c>
      <c r="L1380" s="886">
        <f>I1380</f>
        <v>0</v>
      </c>
      <c r="M1380" s="909"/>
      <c r="N1380" s="909"/>
      <c r="O1380" s="886" t="s">
        <v>706</v>
      </c>
      <c r="P1380" s="886">
        <f>M1380</f>
        <v>0</v>
      </c>
      <c r="Q1380" s="886">
        <f>I1380+M1380</f>
        <v>0</v>
      </c>
      <c r="R1380" s="886">
        <f>J1380+N1380</f>
        <v>0</v>
      </c>
      <c r="S1380" s="886" t="s">
        <v>706</v>
      </c>
      <c r="T1380" s="888">
        <f>Q1380</f>
        <v>0</v>
      </c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</row>
    <row r="1381" spans="1:46" ht="15" hidden="1" customHeight="1">
      <c r="A1381" s="901" t="s">
        <v>75</v>
      </c>
      <c r="B1381" s="885" t="s">
        <v>706</v>
      </c>
      <c r="C1381" s="886" t="s">
        <v>706</v>
      </c>
      <c r="D1381" s="886" t="s">
        <v>706</v>
      </c>
      <c r="E1381" s="891" t="s">
        <v>706</v>
      </c>
      <c r="F1381" s="892" t="s">
        <v>706</v>
      </c>
      <c r="G1381" s="892" t="s">
        <v>706</v>
      </c>
      <c r="H1381" s="893" t="s">
        <v>706</v>
      </c>
      <c r="I1381" s="889" t="s">
        <v>706</v>
      </c>
      <c r="J1381" s="886" t="s">
        <v>706</v>
      </c>
      <c r="K1381" s="909"/>
      <c r="L1381" s="886">
        <f>K1381</f>
        <v>0</v>
      </c>
      <c r="M1381" s="886" t="s">
        <v>706</v>
      </c>
      <c r="N1381" s="886" t="s">
        <v>706</v>
      </c>
      <c r="O1381" s="909"/>
      <c r="P1381" s="886">
        <f>O1381</f>
        <v>0</v>
      </c>
      <c r="Q1381" s="886" t="s">
        <v>706</v>
      </c>
      <c r="R1381" s="886" t="s">
        <v>706</v>
      </c>
      <c r="S1381" s="886">
        <f>K1381+O1381</f>
        <v>0</v>
      </c>
      <c r="T1381" s="888">
        <f>S1381</f>
        <v>0</v>
      </c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</row>
    <row r="1382" spans="1:46" ht="18" hidden="1" customHeight="1">
      <c r="A1382" s="902" t="s">
        <v>708</v>
      </c>
      <c r="B1382" s="903"/>
      <c r="C1382" s="886" t="e">
        <f>ROUND((Q1382-R1382)/H1382/12,0)</f>
        <v>#DIV/0!</v>
      </c>
      <c r="D1382" s="886" t="e">
        <f>ROUND(R1382/F1382/12,0)</f>
        <v>#DIV/0!</v>
      </c>
      <c r="E1382" s="891">
        <f>E1383+E1384</f>
        <v>0</v>
      </c>
      <c r="F1382" s="892">
        <f>F1383+F1384</f>
        <v>0</v>
      </c>
      <c r="G1382" s="892">
        <f>G1383+G1384</f>
        <v>0</v>
      </c>
      <c r="H1382" s="893">
        <f>IF(E1382+G1382=H1383+H1384,E1382+G1382, "CHYBA")</f>
        <v>0</v>
      </c>
      <c r="I1382" s="889">
        <f>I1383+I1384</f>
        <v>0</v>
      </c>
      <c r="J1382" s="886">
        <f t="shared" ref="J1382" si="443">J1383+J1384</f>
        <v>0</v>
      </c>
      <c r="K1382" s="886">
        <f>K1385</f>
        <v>0</v>
      </c>
      <c r="L1382" s="886">
        <f>IF(I1382+K1382=L1383+L1384+L1385,I1382+K1382,"CHYBA")</f>
        <v>0</v>
      </c>
      <c r="M1382" s="886">
        <f>M1383+M1384</f>
        <v>0</v>
      </c>
      <c r="N1382" s="886">
        <f>N1383+N1384</f>
        <v>0</v>
      </c>
      <c r="O1382" s="886">
        <f>O1385</f>
        <v>0</v>
      </c>
      <c r="P1382" s="886">
        <f>IF(M1382+O1382=P1383+P1384+P1385,M1382+O1382,"CHYBA")</f>
        <v>0</v>
      </c>
      <c r="Q1382" s="886">
        <f>Q1383+Q1384</f>
        <v>0</v>
      </c>
      <c r="R1382" s="886">
        <f>R1383+R1384</f>
        <v>0</v>
      </c>
      <c r="S1382" s="886">
        <f>S1385</f>
        <v>0</v>
      </c>
      <c r="T1382" s="888">
        <f>IF(Q1382+S1382=T1383+T1384+T1385,Q1382+S1382,"CHYBA")</f>
        <v>0</v>
      </c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</row>
    <row r="1383" spans="1:46" ht="15" hidden="1" customHeight="1">
      <c r="A1383" s="901" t="s">
        <v>73</v>
      </c>
      <c r="B1383" s="885" t="s">
        <v>706</v>
      </c>
      <c r="C1383" s="886" t="e">
        <f>ROUND((Q1383-R1383)/H1383/12,0)</f>
        <v>#DIV/0!</v>
      </c>
      <c r="D1383" s="886" t="e">
        <f>ROUND(R1383/F1383/12,0)</f>
        <v>#DIV/0!</v>
      </c>
      <c r="E1383" s="906"/>
      <c r="F1383" s="907"/>
      <c r="G1383" s="907"/>
      <c r="H1383" s="888">
        <f>E1383+G1383</f>
        <v>0</v>
      </c>
      <c r="I1383" s="908"/>
      <c r="J1383" s="909"/>
      <c r="K1383" s="886" t="s">
        <v>706</v>
      </c>
      <c r="L1383" s="886">
        <f>I1383</f>
        <v>0</v>
      </c>
      <c r="M1383" s="909"/>
      <c r="N1383" s="909"/>
      <c r="O1383" s="886" t="s">
        <v>706</v>
      </c>
      <c r="P1383" s="886">
        <f>M1383</f>
        <v>0</v>
      </c>
      <c r="Q1383" s="886">
        <f>I1383+M1383</f>
        <v>0</v>
      </c>
      <c r="R1383" s="886">
        <f>J1383+N1383</f>
        <v>0</v>
      </c>
      <c r="S1383" s="886" t="s">
        <v>706</v>
      </c>
      <c r="T1383" s="888">
        <f>Q1383</f>
        <v>0</v>
      </c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</row>
    <row r="1384" spans="1:46" ht="15" hidden="1" customHeight="1">
      <c r="A1384" s="901" t="s">
        <v>74</v>
      </c>
      <c r="B1384" s="885" t="s">
        <v>706</v>
      </c>
      <c r="C1384" s="886" t="e">
        <f>ROUND((Q1384-R1384)/H1384/12,0)</f>
        <v>#DIV/0!</v>
      </c>
      <c r="D1384" s="886" t="e">
        <f>ROUND(R1384/F1384/12,0)</f>
        <v>#DIV/0!</v>
      </c>
      <c r="E1384" s="906"/>
      <c r="F1384" s="907"/>
      <c r="G1384" s="907"/>
      <c r="H1384" s="888">
        <f>E1384+G1384</f>
        <v>0</v>
      </c>
      <c r="I1384" s="908"/>
      <c r="J1384" s="909"/>
      <c r="K1384" s="886" t="s">
        <v>706</v>
      </c>
      <c r="L1384" s="886">
        <f>I1384</f>
        <v>0</v>
      </c>
      <c r="M1384" s="909"/>
      <c r="N1384" s="909"/>
      <c r="O1384" s="886" t="s">
        <v>706</v>
      </c>
      <c r="P1384" s="886">
        <f>M1384</f>
        <v>0</v>
      </c>
      <c r="Q1384" s="886">
        <f>I1384+M1384</f>
        <v>0</v>
      </c>
      <c r="R1384" s="886">
        <f>J1384+N1384</f>
        <v>0</v>
      </c>
      <c r="S1384" s="886" t="s">
        <v>706</v>
      </c>
      <c r="T1384" s="888">
        <f>Q1384</f>
        <v>0</v>
      </c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</row>
    <row r="1385" spans="1:46" ht="15" hidden="1" customHeight="1">
      <c r="A1385" s="901" t="s">
        <v>75</v>
      </c>
      <c r="B1385" s="885" t="s">
        <v>706</v>
      </c>
      <c r="C1385" s="886" t="s">
        <v>706</v>
      </c>
      <c r="D1385" s="886" t="s">
        <v>706</v>
      </c>
      <c r="E1385" s="891" t="s">
        <v>706</v>
      </c>
      <c r="F1385" s="892" t="s">
        <v>706</v>
      </c>
      <c r="G1385" s="892" t="s">
        <v>706</v>
      </c>
      <c r="H1385" s="893" t="s">
        <v>706</v>
      </c>
      <c r="I1385" s="889" t="s">
        <v>706</v>
      </c>
      <c r="J1385" s="886" t="s">
        <v>706</v>
      </c>
      <c r="K1385" s="909"/>
      <c r="L1385" s="886">
        <f>K1385</f>
        <v>0</v>
      </c>
      <c r="M1385" s="886" t="s">
        <v>706</v>
      </c>
      <c r="N1385" s="886" t="s">
        <v>706</v>
      </c>
      <c r="O1385" s="909"/>
      <c r="P1385" s="886">
        <f>O1385</f>
        <v>0</v>
      </c>
      <c r="Q1385" s="886" t="s">
        <v>706</v>
      </c>
      <c r="R1385" s="886" t="s">
        <v>706</v>
      </c>
      <c r="S1385" s="886">
        <f>K1385+O1385</f>
        <v>0</v>
      </c>
      <c r="T1385" s="888">
        <f>S1385</f>
        <v>0</v>
      </c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</row>
    <row r="1386" spans="1:46" ht="18" hidden="1" customHeight="1">
      <c r="A1386" s="902" t="s">
        <v>708</v>
      </c>
      <c r="B1386" s="903"/>
      <c r="C1386" s="886" t="e">
        <f>ROUND((Q1386-R1386)/H1386/12,0)</f>
        <v>#DIV/0!</v>
      </c>
      <c r="D1386" s="886" t="e">
        <f>ROUND(R1386/F1386/12,0)</f>
        <v>#DIV/0!</v>
      </c>
      <c r="E1386" s="891">
        <f>E1387+E1388</f>
        <v>0</v>
      </c>
      <c r="F1386" s="892">
        <f>F1387+F1388</f>
        <v>0</v>
      </c>
      <c r="G1386" s="892">
        <f>G1387+G1388</f>
        <v>0</v>
      </c>
      <c r="H1386" s="893">
        <f>IF(E1386+G1386=H1387+H1388,E1386+G1386, "CHYBA")</f>
        <v>0</v>
      </c>
      <c r="I1386" s="889">
        <f>I1387+I1388</f>
        <v>0</v>
      </c>
      <c r="J1386" s="886">
        <f t="shared" ref="J1386" si="444">J1387+J1388</f>
        <v>0</v>
      </c>
      <c r="K1386" s="886">
        <f>K1389</f>
        <v>0</v>
      </c>
      <c r="L1386" s="886">
        <f>IF(I1386+K1386=L1387+L1388+L1389,I1386+K1386,"CHYBA")</f>
        <v>0</v>
      </c>
      <c r="M1386" s="886">
        <f>M1387+M1388</f>
        <v>0</v>
      </c>
      <c r="N1386" s="886">
        <f>N1387+N1388</f>
        <v>0</v>
      </c>
      <c r="O1386" s="886">
        <f>O1389</f>
        <v>0</v>
      </c>
      <c r="P1386" s="886">
        <f>IF(M1386+O1386=P1387+P1388+P1389,M1386+O1386,"CHYBA")</f>
        <v>0</v>
      </c>
      <c r="Q1386" s="886">
        <f>Q1387+Q1388</f>
        <v>0</v>
      </c>
      <c r="R1386" s="886">
        <f>R1387+R1388</f>
        <v>0</v>
      </c>
      <c r="S1386" s="886">
        <f>S1389</f>
        <v>0</v>
      </c>
      <c r="T1386" s="888">
        <f>IF(Q1386+S1386=T1387+T1388+T1389,Q1386+S1386,"CHYBA")</f>
        <v>0</v>
      </c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</row>
    <row r="1387" spans="1:46" ht="15" hidden="1" customHeight="1">
      <c r="A1387" s="901" t="s">
        <v>73</v>
      </c>
      <c r="B1387" s="885" t="s">
        <v>706</v>
      </c>
      <c r="C1387" s="886" t="e">
        <f>ROUND((Q1387-R1387)/H1387/12,0)</f>
        <v>#DIV/0!</v>
      </c>
      <c r="D1387" s="886" t="e">
        <f>ROUND(R1387/F1387/12,0)</f>
        <v>#DIV/0!</v>
      </c>
      <c r="E1387" s="906"/>
      <c r="F1387" s="907"/>
      <c r="G1387" s="907"/>
      <c r="H1387" s="888">
        <f>E1387+G1387</f>
        <v>0</v>
      </c>
      <c r="I1387" s="908"/>
      <c r="J1387" s="909"/>
      <c r="K1387" s="886" t="s">
        <v>706</v>
      </c>
      <c r="L1387" s="886">
        <f>I1387</f>
        <v>0</v>
      </c>
      <c r="M1387" s="909"/>
      <c r="N1387" s="909"/>
      <c r="O1387" s="886" t="s">
        <v>706</v>
      </c>
      <c r="P1387" s="886">
        <f>M1387</f>
        <v>0</v>
      </c>
      <c r="Q1387" s="886">
        <f>I1387+M1387</f>
        <v>0</v>
      </c>
      <c r="R1387" s="886">
        <f>J1387+N1387</f>
        <v>0</v>
      </c>
      <c r="S1387" s="886" t="s">
        <v>706</v>
      </c>
      <c r="T1387" s="888">
        <f>Q1387</f>
        <v>0</v>
      </c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</row>
    <row r="1388" spans="1:46" ht="15" hidden="1" customHeight="1">
      <c r="A1388" s="901" t="s">
        <v>74</v>
      </c>
      <c r="B1388" s="885" t="s">
        <v>706</v>
      </c>
      <c r="C1388" s="886" t="e">
        <f>ROUND((Q1388-R1388)/H1388/12,0)</f>
        <v>#DIV/0!</v>
      </c>
      <c r="D1388" s="886" t="e">
        <f>ROUND(R1388/F1388/12,0)</f>
        <v>#DIV/0!</v>
      </c>
      <c r="E1388" s="906"/>
      <c r="F1388" s="907"/>
      <c r="G1388" s="907"/>
      <c r="H1388" s="888">
        <f>E1388+G1388</f>
        <v>0</v>
      </c>
      <c r="I1388" s="908"/>
      <c r="J1388" s="909"/>
      <c r="K1388" s="886" t="s">
        <v>706</v>
      </c>
      <c r="L1388" s="886">
        <f>I1388</f>
        <v>0</v>
      </c>
      <c r="M1388" s="909"/>
      <c r="N1388" s="909"/>
      <c r="O1388" s="886" t="s">
        <v>706</v>
      </c>
      <c r="P1388" s="886">
        <f>M1388</f>
        <v>0</v>
      </c>
      <c r="Q1388" s="886">
        <f>I1388+M1388</f>
        <v>0</v>
      </c>
      <c r="R1388" s="886">
        <f>J1388+N1388</f>
        <v>0</v>
      </c>
      <c r="S1388" s="886" t="s">
        <v>706</v>
      </c>
      <c r="T1388" s="888">
        <f>Q1388</f>
        <v>0</v>
      </c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</row>
    <row r="1389" spans="1:46" ht="15.75" hidden="1" customHeight="1" thickBot="1">
      <c r="A1389" s="918" t="s">
        <v>75</v>
      </c>
      <c r="B1389" s="919" t="s">
        <v>706</v>
      </c>
      <c r="C1389" s="920" t="s">
        <v>706</v>
      </c>
      <c r="D1389" s="920" t="s">
        <v>706</v>
      </c>
      <c r="E1389" s="921" t="s">
        <v>706</v>
      </c>
      <c r="F1389" s="922" t="s">
        <v>706</v>
      </c>
      <c r="G1389" s="922" t="s">
        <v>706</v>
      </c>
      <c r="H1389" s="923" t="s">
        <v>706</v>
      </c>
      <c r="I1389" s="924" t="s">
        <v>706</v>
      </c>
      <c r="J1389" s="920" t="s">
        <v>706</v>
      </c>
      <c r="K1389" s="925"/>
      <c r="L1389" s="920">
        <f>K1389</f>
        <v>0</v>
      </c>
      <c r="M1389" s="920" t="s">
        <v>706</v>
      </c>
      <c r="N1389" s="920" t="s">
        <v>706</v>
      </c>
      <c r="O1389" s="925"/>
      <c r="P1389" s="920">
        <f>O1389</f>
        <v>0</v>
      </c>
      <c r="Q1389" s="920" t="s">
        <v>706</v>
      </c>
      <c r="R1389" s="920" t="s">
        <v>706</v>
      </c>
      <c r="S1389" s="920">
        <f>K1389+O1389</f>
        <v>0</v>
      </c>
      <c r="T1389" s="926">
        <f>S1389</f>
        <v>0</v>
      </c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</row>
    <row r="1390" spans="1:46" ht="47.25" hidden="1" customHeight="1">
      <c r="A1390" s="895" t="s">
        <v>710</v>
      </c>
      <c r="B1390" s="878" t="s">
        <v>706</v>
      </c>
      <c r="C1390" s="879" t="e">
        <f>ROUND((Q1390-R1390)/H1390/12,0)</f>
        <v>#DIV/0!</v>
      </c>
      <c r="D1390" s="879" t="e">
        <f>ROUND(R1390/F1390/12,0)</f>
        <v>#DIV/0!</v>
      </c>
      <c r="E1390" s="880">
        <f>E1391+E1392</f>
        <v>0</v>
      </c>
      <c r="F1390" s="879">
        <f>F1391+F1392</f>
        <v>0</v>
      </c>
      <c r="G1390" s="879">
        <f>G1391+G1392</f>
        <v>0</v>
      </c>
      <c r="H1390" s="881">
        <f>IF(E1390+G1390=H1391+H1392,E1390+G1390, "CHYBA")</f>
        <v>0</v>
      </c>
      <c r="I1390" s="882">
        <f>I1391+I1392</f>
        <v>0</v>
      </c>
      <c r="J1390" s="879">
        <f>J1391+J1392</f>
        <v>0</v>
      </c>
      <c r="K1390" s="879">
        <f>K1393</f>
        <v>0</v>
      </c>
      <c r="L1390" s="879">
        <f>IF(I1390+K1390=L1391+L1392+L1393,I1390+K1390,"CHYBA")</f>
        <v>0</v>
      </c>
      <c r="M1390" s="879">
        <f>M1391+M1392</f>
        <v>0</v>
      </c>
      <c r="N1390" s="879">
        <f>N1391+N1392</f>
        <v>0</v>
      </c>
      <c r="O1390" s="879">
        <f>O1393</f>
        <v>0</v>
      </c>
      <c r="P1390" s="879">
        <f>IF(M1390+O1390=P1391+P1392+P1393,M1390+O1390,"CHYBA")</f>
        <v>0</v>
      </c>
      <c r="Q1390" s="879">
        <f>Q1391+Q1392</f>
        <v>0</v>
      </c>
      <c r="R1390" s="879">
        <f>R1391+R1392</f>
        <v>0</v>
      </c>
      <c r="S1390" s="879">
        <f>S1393</f>
        <v>0</v>
      </c>
      <c r="T1390" s="883">
        <f>IF(Q1390+S1390=T1391+T1392+T1393,Q1390+S1390,"CHYBA")</f>
        <v>0</v>
      </c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</row>
    <row r="1391" spans="1:46" ht="15" hidden="1" customHeight="1">
      <c r="A1391" s="901" t="s">
        <v>73</v>
      </c>
      <c r="B1391" s="885" t="s">
        <v>706</v>
      </c>
      <c r="C1391" s="886" t="e">
        <f>ROUND((Q1391-R1391)/H1391/12,0)</f>
        <v>#DIV/0!</v>
      </c>
      <c r="D1391" s="886" t="e">
        <f>ROUND(R1391/F1391/12,0)</f>
        <v>#DIV/0!</v>
      </c>
      <c r="E1391" s="887">
        <f>E1395+E1427+E1459+E1491+E1523+E1555</f>
        <v>0</v>
      </c>
      <c r="F1391" s="886">
        <f t="shared" ref="F1391:G1392" si="445">F1395+F1427+F1459+F1491+F1523+F1555</f>
        <v>0</v>
      </c>
      <c r="G1391" s="886">
        <f t="shared" si="445"/>
        <v>0</v>
      </c>
      <c r="H1391" s="888">
        <f>E1391+G1391</f>
        <v>0</v>
      </c>
      <c r="I1391" s="889">
        <f t="shared" ref="I1391:J1392" si="446">I1395+I1427+I1459+I1491+I1523+I1555</f>
        <v>0</v>
      </c>
      <c r="J1391" s="886">
        <f t="shared" si="446"/>
        <v>0</v>
      </c>
      <c r="K1391" s="886" t="s">
        <v>706</v>
      </c>
      <c r="L1391" s="886">
        <f>I1391</f>
        <v>0</v>
      </c>
      <c r="M1391" s="886">
        <f t="shared" ref="M1391:N1392" si="447">M1395+M1427+M1459+M1491+M1523+M1555</f>
        <v>0</v>
      </c>
      <c r="N1391" s="886">
        <f t="shared" si="447"/>
        <v>0</v>
      </c>
      <c r="O1391" s="886" t="s">
        <v>706</v>
      </c>
      <c r="P1391" s="886">
        <f>M1391</f>
        <v>0</v>
      </c>
      <c r="Q1391" s="886">
        <f>I1391+M1391</f>
        <v>0</v>
      </c>
      <c r="R1391" s="886">
        <f>J1391+N1391</f>
        <v>0</v>
      </c>
      <c r="S1391" s="886" t="s">
        <v>706</v>
      </c>
      <c r="T1391" s="888">
        <f>Q1391</f>
        <v>0</v>
      </c>
    </row>
    <row r="1392" spans="1:46" ht="15" hidden="1" customHeight="1">
      <c r="A1392" s="901" t="s">
        <v>74</v>
      </c>
      <c r="B1392" s="885" t="s">
        <v>706</v>
      </c>
      <c r="C1392" s="886" t="e">
        <f>ROUND((Q1392-R1392)/H1392/12,0)</f>
        <v>#DIV/0!</v>
      </c>
      <c r="D1392" s="886" t="e">
        <f>ROUND(R1392/F1392/12,0)</f>
        <v>#DIV/0!</v>
      </c>
      <c r="E1392" s="887">
        <f>E1396+E1428+E1460+E1492+E1524+E1556</f>
        <v>0</v>
      </c>
      <c r="F1392" s="886">
        <f t="shared" si="445"/>
        <v>0</v>
      </c>
      <c r="G1392" s="886">
        <f t="shared" si="445"/>
        <v>0</v>
      </c>
      <c r="H1392" s="888">
        <f>E1392+G1392</f>
        <v>0</v>
      </c>
      <c r="I1392" s="889">
        <f t="shared" si="446"/>
        <v>0</v>
      </c>
      <c r="J1392" s="886">
        <f t="shared" si="446"/>
        <v>0</v>
      </c>
      <c r="K1392" s="886" t="s">
        <v>706</v>
      </c>
      <c r="L1392" s="886">
        <f>I1392</f>
        <v>0</v>
      </c>
      <c r="M1392" s="886">
        <f t="shared" si="447"/>
        <v>0</v>
      </c>
      <c r="N1392" s="886">
        <f t="shared" si="447"/>
        <v>0</v>
      </c>
      <c r="O1392" s="886" t="s">
        <v>706</v>
      </c>
      <c r="P1392" s="886">
        <f>M1392</f>
        <v>0</v>
      </c>
      <c r="Q1392" s="886">
        <f>I1392+M1392</f>
        <v>0</v>
      </c>
      <c r="R1392" s="886">
        <f>J1392+N1392</f>
        <v>0</v>
      </c>
      <c r="S1392" s="886" t="s">
        <v>706</v>
      </c>
      <c r="T1392" s="888">
        <f>Q1392</f>
        <v>0</v>
      </c>
    </row>
    <row r="1393" spans="1:20" ht="15.75" hidden="1" customHeight="1" thickBot="1">
      <c r="A1393" s="918" t="s">
        <v>75</v>
      </c>
      <c r="B1393" s="919" t="s">
        <v>706</v>
      </c>
      <c r="C1393" s="920" t="s">
        <v>706</v>
      </c>
      <c r="D1393" s="920" t="s">
        <v>706</v>
      </c>
      <c r="E1393" s="921" t="s">
        <v>706</v>
      </c>
      <c r="F1393" s="922" t="s">
        <v>706</v>
      </c>
      <c r="G1393" s="922" t="s">
        <v>706</v>
      </c>
      <c r="H1393" s="923" t="s">
        <v>706</v>
      </c>
      <c r="I1393" s="924" t="s">
        <v>706</v>
      </c>
      <c r="J1393" s="920" t="s">
        <v>706</v>
      </c>
      <c r="K1393" s="920">
        <f>K1397+K1429+K1461+K1493+K1525+K1557</f>
        <v>0</v>
      </c>
      <c r="L1393" s="920">
        <f>K1393</f>
        <v>0</v>
      </c>
      <c r="M1393" s="920" t="s">
        <v>706</v>
      </c>
      <c r="N1393" s="920" t="s">
        <v>706</v>
      </c>
      <c r="O1393" s="920">
        <f>O1397+O1429+O1461+O1493+O1525+O1557</f>
        <v>0</v>
      </c>
      <c r="P1393" s="920">
        <f>O1393</f>
        <v>0</v>
      </c>
      <c r="Q1393" s="920" t="s">
        <v>706</v>
      </c>
      <c r="R1393" s="920" t="s">
        <v>706</v>
      </c>
      <c r="S1393" s="920">
        <f>K1393+O1393</f>
        <v>0</v>
      </c>
      <c r="T1393" s="926">
        <f>S1393</f>
        <v>0</v>
      </c>
    </row>
    <row r="1394" spans="1:20" ht="15.75" hidden="1" customHeight="1">
      <c r="A1394" s="895" t="s">
        <v>711</v>
      </c>
      <c r="B1394" s="896" t="s">
        <v>706</v>
      </c>
      <c r="C1394" s="897" t="e">
        <f>ROUND((Q1394-R1394)/H1394/12,0)</f>
        <v>#DIV/0!</v>
      </c>
      <c r="D1394" s="897" t="e">
        <f>ROUND(R1394/F1394/12,0)</f>
        <v>#DIV/0!</v>
      </c>
      <c r="E1394" s="898">
        <f>E1395+E1396</f>
        <v>0</v>
      </c>
      <c r="F1394" s="897">
        <f>F1395+F1396</f>
        <v>0</v>
      </c>
      <c r="G1394" s="897">
        <f>G1395+G1396</f>
        <v>0</v>
      </c>
      <c r="H1394" s="899">
        <f>IF(E1394+G1394=H1395+H1396,E1394+G1394, "CHYBA")</f>
        <v>0</v>
      </c>
      <c r="I1394" s="900">
        <f>I1395+I1396</f>
        <v>0</v>
      </c>
      <c r="J1394" s="897">
        <f t="shared" ref="J1394" si="448">J1395+J1396</f>
        <v>0</v>
      </c>
      <c r="K1394" s="897">
        <f>K1397</f>
        <v>0</v>
      </c>
      <c r="L1394" s="897">
        <f>IF(I1394+K1394=L1395+L1396+L1397,I1394+K1394,"CHYBA")</f>
        <v>0</v>
      </c>
      <c r="M1394" s="897">
        <f>M1395+M1396</f>
        <v>0</v>
      </c>
      <c r="N1394" s="897">
        <f>N1395+N1396</f>
        <v>0</v>
      </c>
      <c r="O1394" s="897">
        <f>O1397</f>
        <v>0</v>
      </c>
      <c r="P1394" s="897">
        <f>IF(M1394+O1394=P1395+P1396+P1397,M1394+O1394,"CHYBA")</f>
        <v>0</v>
      </c>
      <c r="Q1394" s="897">
        <f>Q1395+Q1396</f>
        <v>0</v>
      </c>
      <c r="R1394" s="897">
        <f>R1395+R1396</f>
        <v>0</v>
      </c>
      <c r="S1394" s="897">
        <f>S1397</f>
        <v>0</v>
      </c>
      <c r="T1394" s="899">
        <f>IF(Q1394+S1394=T1395+T1396+T1397,Q1394+S1394,"CHYBA")</f>
        <v>0</v>
      </c>
    </row>
    <row r="1395" spans="1:20" ht="15" hidden="1" customHeight="1">
      <c r="A1395" s="901" t="s">
        <v>73</v>
      </c>
      <c r="B1395" s="885" t="s">
        <v>706</v>
      </c>
      <c r="C1395" s="886" t="e">
        <f>ROUND((Q1395-R1395)/H1395/12,0)</f>
        <v>#DIV/0!</v>
      </c>
      <c r="D1395" s="886" t="e">
        <f>ROUND(R1395/F1395/12,0)</f>
        <v>#DIV/0!</v>
      </c>
      <c r="E1395" s="887">
        <f>E1399+E1403+E1407+E1411+E1415+E1419+E1423</f>
        <v>0</v>
      </c>
      <c r="F1395" s="886">
        <f>F1399+F1403+F1407+F1411+F1415+F1419+F1423</f>
        <v>0</v>
      </c>
      <c r="G1395" s="886">
        <f>G1399+G1403+G1407+G1411+G1415+G1419+G1423</f>
        <v>0</v>
      </c>
      <c r="H1395" s="888">
        <f>E1395+G1395</f>
        <v>0</v>
      </c>
      <c r="I1395" s="889">
        <f>I1399+I1403+I1407+I1411+I1415+I1419+I1423</f>
        <v>0</v>
      </c>
      <c r="J1395" s="886">
        <f t="shared" ref="J1395:J1396" si="449">J1399+J1403+J1407+J1411+J1415+J1419+J1423</f>
        <v>0</v>
      </c>
      <c r="K1395" s="886" t="s">
        <v>706</v>
      </c>
      <c r="L1395" s="886">
        <f>I1395</f>
        <v>0</v>
      </c>
      <c r="M1395" s="886">
        <f>M1399+M1403+M1407+M1411+M1415+M1419+M1423</f>
        <v>0</v>
      </c>
      <c r="N1395" s="886">
        <f t="shared" ref="N1395:N1396" si="450">N1399+N1403+N1407+N1411+N1415+N1419+N1423</f>
        <v>0</v>
      </c>
      <c r="O1395" s="886" t="s">
        <v>706</v>
      </c>
      <c r="P1395" s="886">
        <f>M1395</f>
        <v>0</v>
      </c>
      <c r="Q1395" s="886">
        <f>I1395+M1395</f>
        <v>0</v>
      </c>
      <c r="R1395" s="886">
        <f>J1395+N1395</f>
        <v>0</v>
      </c>
      <c r="S1395" s="886" t="s">
        <v>706</v>
      </c>
      <c r="T1395" s="888">
        <f>Q1395</f>
        <v>0</v>
      </c>
    </row>
    <row r="1396" spans="1:20" ht="15" hidden="1" customHeight="1">
      <c r="A1396" s="901" t="s">
        <v>74</v>
      </c>
      <c r="B1396" s="885" t="s">
        <v>706</v>
      </c>
      <c r="C1396" s="886" t="e">
        <f>ROUND((Q1396-R1396)/H1396/12,0)</f>
        <v>#DIV/0!</v>
      </c>
      <c r="D1396" s="886" t="e">
        <f>ROUND(R1396/F1396/12,0)</f>
        <v>#DIV/0!</v>
      </c>
      <c r="E1396" s="887">
        <f>E1400+E1404+E1408+E1412+E1416+E1420+E1424</f>
        <v>0</v>
      </c>
      <c r="F1396" s="886">
        <f t="shared" ref="F1396:G1396" si="451">F1400+F1404+F1408+F1412+F1416+F1420+F1424</f>
        <v>0</v>
      </c>
      <c r="G1396" s="886">
        <f t="shared" si="451"/>
        <v>0</v>
      </c>
      <c r="H1396" s="888">
        <f>E1396+G1396</f>
        <v>0</v>
      </c>
      <c r="I1396" s="889">
        <f>I1400+I1404+I1408+I1412+I1416+I1420+I1424</f>
        <v>0</v>
      </c>
      <c r="J1396" s="886">
        <f t="shared" si="449"/>
        <v>0</v>
      </c>
      <c r="K1396" s="886" t="s">
        <v>706</v>
      </c>
      <c r="L1396" s="886">
        <f>I1396</f>
        <v>0</v>
      </c>
      <c r="M1396" s="886">
        <f>M1400+M1404+M1408+M1412+M1416+M1420+M1424</f>
        <v>0</v>
      </c>
      <c r="N1396" s="886">
        <f t="shared" si="450"/>
        <v>0</v>
      </c>
      <c r="O1396" s="886" t="s">
        <v>706</v>
      </c>
      <c r="P1396" s="886">
        <f>M1396</f>
        <v>0</v>
      </c>
      <c r="Q1396" s="886">
        <f>I1396+M1396</f>
        <v>0</v>
      </c>
      <c r="R1396" s="886">
        <f>J1396+N1396</f>
        <v>0</v>
      </c>
      <c r="S1396" s="886" t="s">
        <v>706</v>
      </c>
      <c r="T1396" s="888">
        <f>Q1396</f>
        <v>0</v>
      </c>
    </row>
    <row r="1397" spans="1:20" ht="15" hidden="1" customHeight="1">
      <c r="A1397" s="901" t="s">
        <v>75</v>
      </c>
      <c r="B1397" s="885" t="s">
        <v>706</v>
      </c>
      <c r="C1397" s="886" t="s">
        <v>706</v>
      </c>
      <c r="D1397" s="886" t="s">
        <v>706</v>
      </c>
      <c r="E1397" s="891" t="s">
        <v>706</v>
      </c>
      <c r="F1397" s="892" t="s">
        <v>706</v>
      </c>
      <c r="G1397" s="892" t="s">
        <v>706</v>
      </c>
      <c r="H1397" s="893" t="s">
        <v>706</v>
      </c>
      <c r="I1397" s="889" t="s">
        <v>706</v>
      </c>
      <c r="J1397" s="886" t="s">
        <v>706</v>
      </c>
      <c r="K1397" s="886">
        <f>K1401+K1405+K1409+K1413+K1417+K1421+K1425</f>
        <v>0</v>
      </c>
      <c r="L1397" s="886">
        <f>K1397</f>
        <v>0</v>
      </c>
      <c r="M1397" s="886" t="s">
        <v>706</v>
      </c>
      <c r="N1397" s="886" t="s">
        <v>706</v>
      </c>
      <c r="O1397" s="886">
        <f>O1401+O1405+O1409+O1413+O1417+O1421+O1425</f>
        <v>0</v>
      </c>
      <c r="P1397" s="886">
        <f>O1397</f>
        <v>0</v>
      </c>
      <c r="Q1397" s="886" t="s">
        <v>706</v>
      </c>
      <c r="R1397" s="886" t="s">
        <v>706</v>
      </c>
      <c r="S1397" s="886">
        <f>K1397+O1397</f>
        <v>0</v>
      </c>
      <c r="T1397" s="888">
        <f>S1397</f>
        <v>0</v>
      </c>
    </row>
    <row r="1398" spans="1:20" ht="18" hidden="1" customHeight="1">
      <c r="A1398" s="902" t="s">
        <v>708</v>
      </c>
      <c r="B1398" s="903"/>
      <c r="C1398" s="886" t="e">
        <f>ROUND((Q1398-R1398)/H1398/12,0)</f>
        <v>#DIV/0!</v>
      </c>
      <c r="D1398" s="886" t="e">
        <f>ROUND(R1398/F1398/12,0)</f>
        <v>#DIV/0!</v>
      </c>
      <c r="E1398" s="891">
        <f>E1399+E1400</f>
        <v>0</v>
      </c>
      <c r="F1398" s="892">
        <f>F1399+F1400</f>
        <v>0</v>
      </c>
      <c r="G1398" s="892">
        <f>G1399+G1400</f>
        <v>0</v>
      </c>
      <c r="H1398" s="893">
        <f>IF(E1398+G1398=H1399+H1400,E1398+G1398, "CHYBA")</f>
        <v>0</v>
      </c>
      <c r="I1398" s="904">
        <f>I1399+I1400</f>
        <v>0</v>
      </c>
      <c r="J1398" s="905">
        <f>J1399+J1400</f>
        <v>0</v>
      </c>
      <c r="K1398" s="905">
        <f>K1401</f>
        <v>0</v>
      </c>
      <c r="L1398" s="905">
        <f>IF(I1398+K1398=L1399+L1400+L1401,I1398+K1398,"CHYBA")</f>
        <v>0</v>
      </c>
      <c r="M1398" s="886">
        <f>M1399+M1400</f>
        <v>0</v>
      </c>
      <c r="N1398" s="886">
        <f>N1399+N1400</f>
        <v>0</v>
      </c>
      <c r="O1398" s="886">
        <f>O1401</f>
        <v>0</v>
      </c>
      <c r="P1398" s="886">
        <f>IF(M1398+O1398=P1399+P1400+P1401,M1398+O1398,"CHYBA")</f>
        <v>0</v>
      </c>
      <c r="Q1398" s="886">
        <f>Q1399+Q1400</f>
        <v>0</v>
      </c>
      <c r="R1398" s="886">
        <f>R1399+R1400</f>
        <v>0</v>
      </c>
      <c r="S1398" s="886">
        <f>S1401</f>
        <v>0</v>
      </c>
      <c r="T1398" s="888">
        <f>IF(Q1398+S1398=T1399+T1400+T1401,Q1398+S1398,"CHYBA")</f>
        <v>0</v>
      </c>
    </row>
    <row r="1399" spans="1:20" ht="15" hidden="1" customHeight="1">
      <c r="A1399" s="901" t="s">
        <v>73</v>
      </c>
      <c r="B1399" s="885" t="s">
        <v>706</v>
      </c>
      <c r="C1399" s="886" t="e">
        <f>ROUND((Q1399-R1399)/H1399/12,0)</f>
        <v>#DIV/0!</v>
      </c>
      <c r="D1399" s="886" t="e">
        <f>ROUND(R1399/F1399/12,0)</f>
        <v>#DIV/0!</v>
      </c>
      <c r="E1399" s="906"/>
      <c r="F1399" s="907"/>
      <c r="G1399" s="907"/>
      <c r="H1399" s="888">
        <f>E1399+G1399</f>
        <v>0</v>
      </c>
      <c r="I1399" s="908"/>
      <c r="J1399" s="909"/>
      <c r="K1399" s="905" t="s">
        <v>706</v>
      </c>
      <c r="L1399" s="905">
        <f>I1399</f>
        <v>0</v>
      </c>
      <c r="M1399" s="909"/>
      <c r="N1399" s="909"/>
      <c r="O1399" s="886" t="s">
        <v>706</v>
      </c>
      <c r="P1399" s="886">
        <f>M1399</f>
        <v>0</v>
      </c>
      <c r="Q1399" s="886">
        <f>I1399+M1399</f>
        <v>0</v>
      </c>
      <c r="R1399" s="886">
        <f>J1399+N1399</f>
        <v>0</v>
      </c>
      <c r="S1399" s="886" t="s">
        <v>706</v>
      </c>
      <c r="T1399" s="888">
        <f>Q1399</f>
        <v>0</v>
      </c>
    </row>
    <row r="1400" spans="1:20" ht="15" hidden="1" customHeight="1">
      <c r="A1400" s="901" t="s">
        <v>74</v>
      </c>
      <c r="B1400" s="885" t="s">
        <v>706</v>
      </c>
      <c r="C1400" s="886" t="e">
        <f>ROUND((Q1400-R1400)/H1400/12,0)</f>
        <v>#DIV/0!</v>
      </c>
      <c r="D1400" s="886" t="e">
        <f>ROUND(R1400/F1400/12,0)</f>
        <v>#DIV/0!</v>
      </c>
      <c r="E1400" s="906"/>
      <c r="F1400" s="907"/>
      <c r="G1400" s="907"/>
      <c r="H1400" s="888">
        <f>E1400+G1400</f>
        <v>0</v>
      </c>
      <c r="I1400" s="908"/>
      <c r="J1400" s="909"/>
      <c r="K1400" s="905" t="s">
        <v>706</v>
      </c>
      <c r="L1400" s="905">
        <f>I1400</f>
        <v>0</v>
      </c>
      <c r="M1400" s="909"/>
      <c r="N1400" s="909"/>
      <c r="O1400" s="886" t="s">
        <v>706</v>
      </c>
      <c r="P1400" s="886">
        <f>M1400</f>
        <v>0</v>
      </c>
      <c r="Q1400" s="886">
        <f>I1400+M1400</f>
        <v>0</v>
      </c>
      <c r="R1400" s="886">
        <f>J1400+N1400</f>
        <v>0</v>
      </c>
      <c r="S1400" s="886" t="s">
        <v>706</v>
      </c>
      <c r="T1400" s="888">
        <f>Q1400</f>
        <v>0</v>
      </c>
    </row>
    <row r="1401" spans="1:20" ht="15" hidden="1" customHeight="1">
      <c r="A1401" s="901" t="s">
        <v>75</v>
      </c>
      <c r="B1401" s="885" t="s">
        <v>706</v>
      </c>
      <c r="C1401" s="886" t="s">
        <v>706</v>
      </c>
      <c r="D1401" s="886" t="s">
        <v>706</v>
      </c>
      <c r="E1401" s="891" t="s">
        <v>706</v>
      </c>
      <c r="F1401" s="892" t="s">
        <v>706</v>
      </c>
      <c r="G1401" s="892" t="s">
        <v>706</v>
      </c>
      <c r="H1401" s="893" t="s">
        <v>706</v>
      </c>
      <c r="I1401" s="889" t="s">
        <v>706</v>
      </c>
      <c r="J1401" s="886" t="s">
        <v>706</v>
      </c>
      <c r="K1401" s="909"/>
      <c r="L1401" s="905">
        <f>K1401</f>
        <v>0</v>
      </c>
      <c r="M1401" s="886" t="s">
        <v>706</v>
      </c>
      <c r="N1401" s="886" t="s">
        <v>706</v>
      </c>
      <c r="O1401" s="909"/>
      <c r="P1401" s="886">
        <f>O1401</f>
        <v>0</v>
      </c>
      <c r="Q1401" s="886" t="s">
        <v>706</v>
      </c>
      <c r="R1401" s="886" t="s">
        <v>706</v>
      </c>
      <c r="S1401" s="886">
        <f>K1401+O1401</f>
        <v>0</v>
      </c>
      <c r="T1401" s="888">
        <f>S1401</f>
        <v>0</v>
      </c>
    </row>
    <row r="1402" spans="1:20" ht="18" hidden="1" customHeight="1">
      <c r="A1402" s="902" t="s">
        <v>708</v>
      </c>
      <c r="B1402" s="903"/>
      <c r="C1402" s="886" t="e">
        <f>ROUND((Q1402-R1402)/H1402/12,0)</f>
        <v>#DIV/0!</v>
      </c>
      <c r="D1402" s="886" t="e">
        <f>ROUND(R1402/F1402/12,0)</f>
        <v>#DIV/0!</v>
      </c>
      <c r="E1402" s="891">
        <f>E1403+E1404</f>
        <v>0</v>
      </c>
      <c r="F1402" s="892">
        <f>F1403+F1404</f>
        <v>0</v>
      </c>
      <c r="G1402" s="892">
        <f>G1403+G1404</f>
        <v>0</v>
      </c>
      <c r="H1402" s="893">
        <f>IF(E1402+G1402=H1403+H1404,E1402+G1402, "CHYBA")</f>
        <v>0</v>
      </c>
      <c r="I1402" s="889">
        <f>I1403+I1404</f>
        <v>0</v>
      </c>
      <c r="J1402" s="886">
        <f t="shared" ref="J1402" si="452">J1403+J1404</f>
        <v>0</v>
      </c>
      <c r="K1402" s="886">
        <f>K1405</f>
        <v>0</v>
      </c>
      <c r="L1402" s="886">
        <f>IF(I1402+K1402=L1403+L1404+L1405,I1402+K1402,"CHYBA")</f>
        <v>0</v>
      </c>
      <c r="M1402" s="886">
        <f>M1403+M1404</f>
        <v>0</v>
      </c>
      <c r="N1402" s="886">
        <f>N1403+N1404</f>
        <v>0</v>
      </c>
      <c r="O1402" s="886">
        <f>O1405</f>
        <v>0</v>
      </c>
      <c r="P1402" s="886">
        <f>IF(M1402+O1402=P1403+P1404+P1405,M1402+O1402,"CHYBA")</f>
        <v>0</v>
      </c>
      <c r="Q1402" s="886">
        <f>Q1403+Q1404</f>
        <v>0</v>
      </c>
      <c r="R1402" s="886">
        <f>R1403+R1404</f>
        <v>0</v>
      </c>
      <c r="S1402" s="886">
        <f>S1405</f>
        <v>0</v>
      </c>
      <c r="T1402" s="888">
        <f>IF(Q1402+S1402=T1403+T1404+T1405,Q1402+S1402,"CHYBA")</f>
        <v>0</v>
      </c>
    </row>
    <row r="1403" spans="1:20" ht="15" hidden="1" customHeight="1">
      <c r="A1403" s="901" t="s">
        <v>73</v>
      </c>
      <c r="B1403" s="885" t="s">
        <v>706</v>
      </c>
      <c r="C1403" s="886" t="e">
        <f>ROUND((Q1403-R1403)/H1403/12,0)</f>
        <v>#DIV/0!</v>
      </c>
      <c r="D1403" s="886" t="e">
        <f>ROUND(R1403/F1403/12,0)</f>
        <v>#DIV/0!</v>
      </c>
      <c r="E1403" s="906"/>
      <c r="F1403" s="907"/>
      <c r="G1403" s="907"/>
      <c r="H1403" s="888">
        <f>E1403+G1403</f>
        <v>0</v>
      </c>
      <c r="I1403" s="908"/>
      <c r="J1403" s="909"/>
      <c r="K1403" s="886" t="s">
        <v>706</v>
      </c>
      <c r="L1403" s="886">
        <f>I1403</f>
        <v>0</v>
      </c>
      <c r="M1403" s="909"/>
      <c r="N1403" s="909"/>
      <c r="O1403" s="886" t="s">
        <v>706</v>
      </c>
      <c r="P1403" s="886">
        <f>M1403</f>
        <v>0</v>
      </c>
      <c r="Q1403" s="886">
        <f>I1403+M1403</f>
        <v>0</v>
      </c>
      <c r="R1403" s="886">
        <f>J1403+N1403</f>
        <v>0</v>
      </c>
      <c r="S1403" s="886" t="s">
        <v>706</v>
      </c>
      <c r="T1403" s="888">
        <f>Q1403</f>
        <v>0</v>
      </c>
    </row>
    <row r="1404" spans="1:20" ht="15" hidden="1" customHeight="1">
      <c r="A1404" s="901" t="s">
        <v>74</v>
      </c>
      <c r="B1404" s="885" t="s">
        <v>706</v>
      </c>
      <c r="C1404" s="886" t="e">
        <f>ROUND((Q1404-R1404)/H1404/12,0)</f>
        <v>#DIV/0!</v>
      </c>
      <c r="D1404" s="886" t="e">
        <f>ROUND(R1404/F1404/12,0)</f>
        <v>#DIV/0!</v>
      </c>
      <c r="E1404" s="906"/>
      <c r="F1404" s="907"/>
      <c r="G1404" s="907"/>
      <c r="H1404" s="888">
        <f>E1404+G1404</f>
        <v>0</v>
      </c>
      <c r="I1404" s="908"/>
      <c r="J1404" s="909"/>
      <c r="K1404" s="886" t="s">
        <v>706</v>
      </c>
      <c r="L1404" s="886">
        <f>I1404</f>
        <v>0</v>
      </c>
      <c r="M1404" s="909"/>
      <c r="N1404" s="909"/>
      <c r="O1404" s="886" t="s">
        <v>706</v>
      </c>
      <c r="P1404" s="886">
        <f>M1404</f>
        <v>0</v>
      </c>
      <c r="Q1404" s="886">
        <f>I1404+M1404</f>
        <v>0</v>
      </c>
      <c r="R1404" s="886">
        <f>J1404+N1404</f>
        <v>0</v>
      </c>
      <c r="S1404" s="886" t="s">
        <v>706</v>
      </c>
      <c r="T1404" s="888">
        <f>Q1404</f>
        <v>0</v>
      </c>
    </row>
    <row r="1405" spans="1:20" ht="15" hidden="1" customHeight="1">
      <c r="A1405" s="901" t="s">
        <v>75</v>
      </c>
      <c r="B1405" s="885" t="s">
        <v>706</v>
      </c>
      <c r="C1405" s="886" t="s">
        <v>706</v>
      </c>
      <c r="D1405" s="886" t="s">
        <v>706</v>
      </c>
      <c r="E1405" s="891" t="s">
        <v>706</v>
      </c>
      <c r="F1405" s="892" t="s">
        <v>706</v>
      </c>
      <c r="G1405" s="892" t="s">
        <v>706</v>
      </c>
      <c r="H1405" s="893" t="s">
        <v>706</v>
      </c>
      <c r="I1405" s="889" t="s">
        <v>706</v>
      </c>
      <c r="J1405" s="886" t="s">
        <v>706</v>
      </c>
      <c r="K1405" s="909"/>
      <c r="L1405" s="886">
        <f>K1405</f>
        <v>0</v>
      </c>
      <c r="M1405" s="886" t="s">
        <v>706</v>
      </c>
      <c r="N1405" s="886" t="s">
        <v>706</v>
      </c>
      <c r="O1405" s="909"/>
      <c r="P1405" s="886">
        <f>O1405</f>
        <v>0</v>
      </c>
      <c r="Q1405" s="886" t="s">
        <v>706</v>
      </c>
      <c r="R1405" s="886" t="s">
        <v>706</v>
      </c>
      <c r="S1405" s="886">
        <f>K1405+O1405</f>
        <v>0</v>
      </c>
      <c r="T1405" s="888">
        <f>S1405</f>
        <v>0</v>
      </c>
    </row>
    <row r="1406" spans="1:20" ht="18" hidden="1" customHeight="1">
      <c r="A1406" s="902" t="s">
        <v>708</v>
      </c>
      <c r="B1406" s="903"/>
      <c r="C1406" s="886" t="e">
        <f>ROUND((Q1406-R1406)/H1406/12,0)</f>
        <v>#DIV/0!</v>
      </c>
      <c r="D1406" s="886" t="e">
        <f>ROUND(R1406/F1406/12,0)</f>
        <v>#DIV/0!</v>
      </c>
      <c r="E1406" s="891">
        <f>E1407+E1408</f>
        <v>0</v>
      </c>
      <c r="F1406" s="892">
        <f>F1407+F1408</f>
        <v>0</v>
      </c>
      <c r="G1406" s="892">
        <f>G1407+G1408</f>
        <v>0</v>
      </c>
      <c r="H1406" s="893">
        <f>IF(E1406+G1406=H1407+H1408,E1406+G1406, "CHYBA")</f>
        <v>0</v>
      </c>
      <c r="I1406" s="889">
        <f>I1407+I1408</f>
        <v>0</v>
      </c>
      <c r="J1406" s="886">
        <f t="shared" ref="J1406" si="453">J1407+J1408</f>
        <v>0</v>
      </c>
      <c r="K1406" s="886">
        <f>K1409</f>
        <v>0</v>
      </c>
      <c r="L1406" s="886">
        <f>IF(I1406+K1406=L1407+L1408+L1409,I1406+K1406,"CHYBA")</f>
        <v>0</v>
      </c>
      <c r="M1406" s="886">
        <f>M1407+M1408</f>
        <v>0</v>
      </c>
      <c r="N1406" s="886">
        <f>N1407+N1408</f>
        <v>0</v>
      </c>
      <c r="O1406" s="886">
        <f>O1409</f>
        <v>0</v>
      </c>
      <c r="P1406" s="886">
        <f>IF(M1406+O1406=P1407+P1408+P1409,M1406+O1406,"CHYBA")</f>
        <v>0</v>
      </c>
      <c r="Q1406" s="886">
        <f>Q1407+Q1408</f>
        <v>0</v>
      </c>
      <c r="R1406" s="886">
        <f>R1407+R1408</f>
        <v>0</v>
      </c>
      <c r="S1406" s="886">
        <f>S1409</f>
        <v>0</v>
      </c>
      <c r="T1406" s="888">
        <f>IF(Q1406+S1406=T1407+T1408+T1409,Q1406+S1406,"CHYBA")</f>
        <v>0</v>
      </c>
    </row>
    <row r="1407" spans="1:20" ht="15" hidden="1" customHeight="1">
      <c r="A1407" s="901" t="s">
        <v>73</v>
      </c>
      <c r="B1407" s="885" t="s">
        <v>706</v>
      </c>
      <c r="C1407" s="886" t="e">
        <f>ROUND((Q1407-R1407)/H1407/12,0)</f>
        <v>#DIV/0!</v>
      </c>
      <c r="D1407" s="886" t="e">
        <f>ROUND(R1407/F1407/12,0)</f>
        <v>#DIV/0!</v>
      </c>
      <c r="E1407" s="906"/>
      <c r="F1407" s="907"/>
      <c r="G1407" s="907"/>
      <c r="H1407" s="888">
        <f>E1407+G1407</f>
        <v>0</v>
      </c>
      <c r="I1407" s="908"/>
      <c r="J1407" s="909"/>
      <c r="K1407" s="886" t="s">
        <v>706</v>
      </c>
      <c r="L1407" s="886">
        <f>I1407</f>
        <v>0</v>
      </c>
      <c r="M1407" s="909"/>
      <c r="N1407" s="909"/>
      <c r="O1407" s="886" t="s">
        <v>706</v>
      </c>
      <c r="P1407" s="886">
        <f>M1407</f>
        <v>0</v>
      </c>
      <c r="Q1407" s="886">
        <f>I1407+M1407</f>
        <v>0</v>
      </c>
      <c r="R1407" s="886">
        <f>J1407+N1407</f>
        <v>0</v>
      </c>
      <c r="S1407" s="886" t="s">
        <v>706</v>
      </c>
      <c r="T1407" s="888">
        <f>Q1407</f>
        <v>0</v>
      </c>
    </row>
    <row r="1408" spans="1:20" ht="15" hidden="1" customHeight="1">
      <c r="A1408" s="901" t="s">
        <v>74</v>
      </c>
      <c r="B1408" s="885" t="s">
        <v>706</v>
      </c>
      <c r="C1408" s="886" t="e">
        <f>ROUND((Q1408-R1408)/H1408/12,0)</f>
        <v>#DIV/0!</v>
      </c>
      <c r="D1408" s="886" t="e">
        <f>ROUND(R1408/F1408/12,0)</f>
        <v>#DIV/0!</v>
      </c>
      <c r="E1408" s="906"/>
      <c r="F1408" s="907"/>
      <c r="G1408" s="907"/>
      <c r="H1408" s="888">
        <f>E1408+G1408</f>
        <v>0</v>
      </c>
      <c r="I1408" s="908"/>
      <c r="J1408" s="909"/>
      <c r="K1408" s="886" t="s">
        <v>706</v>
      </c>
      <c r="L1408" s="886">
        <f>I1408</f>
        <v>0</v>
      </c>
      <c r="M1408" s="909"/>
      <c r="N1408" s="909"/>
      <c r="O1408" s="886" t="s">
        <v>706</v>
      </c>
      <c r="P1408" s="886">
        <f>M1408</f>
        <v>0</v>
      </c>
      <c r="Q1408" s="886">
        <f>I1408+M1408</f>
        <v>0</v>
      </c>
      <c r="R1408" s="886">
        <f>J1408+N1408</f>
        <v>0</v>
      </c>
      <c r="S1408" s="886" t="s">
        <v>706</v>
      </c>
      <c r="T1408" s="888">
        <f>Q1408</f>
        <v>0</v>
      </c>
    </row>
    <row r="1409" spans="1:20" ht="15" hidden="1" customHeight="1">
      <c r="A1409" s="901" t="s">
        <v>75</v>
      </c>
      <c r="B1409" s="885" t="s">
        <v>706</v>
      </c>
      <c r="C1409" s="886" t="s">
        <v>706</v>
      </c>
      <c r="D1409" s="886" t="s">
        <v>706</v>
      </c>
      <c r="E1409" s="891" t="s">
        <v>706</v>
      </c>
      <c r="F1409" s="892" t="s">
        <v>706</v>
      </c>
      <c r="G1409" s="892" t="s">
        <v>706</v>
      </c>
      <c r="H1409" s="893" t="s">
        <v>706</v>
      </c>
      <c r="I1409" s="889" t="s">
        <v>706</v>
      </c>
      <c r="J1409" s="886" t="s">
        <v>706</v>
      </c>
      <c r="K1409" s="909"/>
      <c r="L1409" s="886">
        <f>K1409</f>
        <v>0</v>
      </c>
      <c r="M1409" s="886" t="s">
        <v>706</v>
      </c>
      <c r="N1409" s="886" t="s">
        <v>706</v>
      </c>
      <c r="O1409" s="909"/>
      <c r="P1409" s="886">
        <f>O1409</f>
        <v>0</v>
      </c>
      <c r="Q1409" s="886" t="s">
        <v>706</v>
      </c>
      <c r="R1409" s="886" t="s">
        <v>706</v>
      </c>
      <c r="S1409" s="886">
        <f>K1409+O1409</f>
        <v>0</v>
      </c>
      <c r="T1409" s="888">
        <f>S1409</f>
        <v>0</v>
      </c>
    </row>
    <row r="1410" spans="1:20" ht="18" hidden="1" customHeight="1">
      <c r="A1410" s="902" t="s">
        <v>708</v>
      </c>
      <c r="B1410" s="903"/>
      <c r="C1410" s="886" t="e">
        <f>ROUND((Q1410-R1410)/H1410/12,0)</f>
        <v>#DIV/0!</v>
      </c>
      <c r="D1410" s="886" t="e">
        <f>ROUND(R1410/F1410/12,0)</f>
        <v>#DIV/0!</v>
      </c>
      <c r="E1410" s="891">
        <f>E1411+E1412</f>
        <v>0</v>
      </c>
      <c r="F1410" s="892">
        <f>F1411+F1412</f>
        <v>0</v>
      </c>
      <c r="G1410" s="892">
        <f>G1411+G1412</f>
        <v>0</v>
      </c>
      <c r="H1410" s="893">
        <f>IF(E1410+G1410=H1411+H1412,E1410+G1410, "CHYBA")</f>
        <v>0</v>
      </c>
      <c r="I1410" s="889">
        <f>I1411+I1412</f>
        <v>0</v>
      </c>
      <c r="J1410" s="886">
        <f t="shared" ref="J1410" si="454">J1411+J1412</f>
        <v>0</v>
      </c>
      <c r="K1410" s="886">
        <f>K1413</f>
        <v>0</v>
      </c>
      <c r="L1410" s="886">
        <f>IF(I1410+K1410=L1411+L1412+L1413,I1410+K1410,"CHYBA")</f>
        <v>0</v>
      </c>
      <c r="M1410" s="886">
        <f>M1411+M1412</f>
        <v>0</v>
      </c>
      <c r="N1410" s="886">
        <f>N1411+N1412</f>
        <v>0</v>
      </c>
      <c r="O1410" s="886">
        <f>O1413</f>
        <v>0</v>
      </c>
      <c r="P1410" s="886">
        <f>IF(M1410+O1410=P1411+P1412+P1413,M1410+O1410,"CHYBA")</f>
        <v>0</v>
      </c>
      <c r="Q1410" s="886">
        <f>Q1411+Q1412</f>
        <v>0</v>
      </c>
      <c r="R1410" s="886">
        <f>R1411+R1412</f>
        <v>0</v>
      </c>
      <c r="S1410" s="886">
        <f>S1413</f>
        <v>0</v>
      </c>
      <c r="T1410" s="888">
        <f>IF(Q1410+S1410=T1411+T1412+T1413,Q1410+S1410,"CHYBA")</f>
        <v>0</v>
      </c>
    </row>
    <row r="1411" spans="1:20" ht="15" hidden="1" customHeight="1">
      <c r="A1411" s="901" t="s">
        <v>73</v>
      </c>
      <c r="B1411" s="885" t="s">
        <v>706</v>
      </c>
      <c r="C1411" s="886" t="e">
        <f>ROUND((Q1411-R1411)/H1411/12,0)</f>
        <v>#DIV/0!</v>
      </c>
      <c r="D1411" s="886" t="e">
        <f>ROUND(R1411/F1411/12,0)</f>
        <v>#DIV/0!</v>
      </c>
      <c r="E1411" s="906"/>
      <c r="F1411" s="907"/>
      <c r="G1411" s="907"/>
      <c r="H1411" s="888">
        <f>E1411+G1411</f>
        <v>0</v>
      </c>
      <c r="I1411" s="908"/>
      <c r="J1411" s="909"/>
      <c r="K1411" s="886" t="s">
        <v>706</v>
      </c>
      <c r="L1411" s="886">
        <f>I1411</f>
        <v>0</v>
      </c>
      <c r="M1411" s="909"/>
      <c r="N1411" s="909"/>
      <c r="O1411" s="886" t="s">
        <v>706</v>
      </c>
      <c r="P1411" s="886">
        <f>M1411</f>
        <v>0</v>
      </c>
      <c r="Q1411" s="886">
        <f>I1411+M1411</f>
        <v>0</v>
      </c>
      <c r="R1411" s="886">
        <f>J1411+N1411</f>
        <v>0</v>
      </c>
      <c r="S1411" s="886" t="s">
        <v>706</v>
      </c>
      <c r="T1411" s="888">
        <f>Q1411</f>
        <v>0</v>
      </c>
    </row>
    <row r="1412" spans="1:20" ht="15" hidden="1" customHeight="1">
      <c r="A1412" s="901" t="s">
        <v>74</v>
      </c>
      <c r="B1412" s="885" t="s">
        <v>706</v>
      </c>
      <c r="C1412" s="886" t="e">
        <f>ROUND((Q1412-R1412)/H1412/12,0)</f>
        <v>#DIV/0!</v>
      </c>
      <c r="D1412" s="886" t="e">
        <f>ROUND(R1412/F1412/12,0)</f>
        <v>#DIV/0!</v>
      </c>
      <c r="E1412" s="906"/>
      <c r="F1412" s="907"/>
      <c r="G1412" s="907"/>
      <c r="H1412" s="888">
        <f>E1412+G1412</f>
        <v>0</v>
      </c>
      <c r="I1412" s="908"/>
      <c r="J1412" s="909"/>
      <c r="K1412" s="886" t="s">
        <v>706</v>
      </c>
      <c r="L1412" s="886">
        <f>I1412</f>
        <v>0</v>
      </c>
      <c r="M1412" s="909"/>
      <c r="N1412" s="909"/>
      <c r="O1412" s="886" t="s">
        <v>706</v>
      </c>
      <c r="P1412" s="886">
        <f>M1412</f>
        <v>0</v>
      </c>
      <c r="Q1412" s="886">
        <f>I1412+M1412</f>
        <v>0</v>
      </c>
      <c r="R1412" s="886">
        <f>J1412+N1412</f>
        <v>0</v>
      </c>
      <c r="S1412" s="886" t="s">
        <v>706</v>
      </c>
      <c r="T1412" s="888">
        <f>Q1412</f>
        <v>0</v>
      </c>
    </row>
    <row r="1413" spans="1:20" ht="15" hidden="1" customHeight="1">
      <c r="A1413" s="901" t="s">
        <v>75</v>
      </c>
      <c r="B1413" s="885" t="s">
        <v>706</v>
      </c>
      <c r="C1413" s="886" t="s">
        <v>706</v>
      </c>
      <c r="D1413" s="886" t="s">
        <v>706</v>
      </c>
      <c r="E1413" s="891" t="s">
        <v>706</v>
      </c>
      <c r="F1413" s="892" t="s">
        <v>706</v>
      </c>
      <c r="G1413" s="892" t="s">
        <v>706</v>
      </c>
      <c r="H1413" s="893" t="s">
        <v>706</v>
      </c>
      <c r="I1413" s="889" t="s">
        <v>706</v>
      </c>
      <c r="J1413" s="886" t="s">
        <v>706</v>
      </c>
      <c r="K1413" s="909"/>
      <c r="L1413" s="886">
        <f>K1413</f>
        <v>0</v>
      </c>
      <c r="M1413" s="886" t="s">
        <v>706</v>
      </c>
      <c r="N1413" s="886" t="s">
        <v>706</v>
      </c>
      <c r="O1413" s="909"/>
      <c r="P1413" s="886">
        <f>O1413</f>
        <v>0</v>
      </c>
      <c r="Q1413" s="886" t="s">
        <v>706</v>
      </c>
      <c r="R1413" s="886" t="s">
        <v>706</v>
      </c>
      <c r="S1413" s="886">
        <f>K1413+O1413</f>
        <v>0</v>
      </c>
      <c r="T1413" s="888">
        <f>S1413</f>
        <v>0</v>
      </c>
    </row>
    <row r="1414" spans="1:20" ht="18" hidden="1" customHeight="1">
      <c r="A1414" s="902" t="s">
        <v>708</v>
      </c>
      <c r="B1414" s="903"/>
      <c r="C1414" s="886" t="e">
        <f>ROUND((Q1414-R1414)/H1414/12,0)</f>
        <v>#DIV/0!</v>
      </c>
      <c r="D1414" s="886" t="e">
        <f>ROUND(R1414/F1414/12,0)</f>
        <v>#DIV/0!</v>
      </c>
      <c r="E1414" s="891">
        <f>E1415+E1416</f>
        <v>0</v>
      </c>
      <c r="F1414" s="892">
        <f>F1415+F1416</f>
        <v>0</v>
      </c>
      <c r="G1414" s="892">
        <f>G1415+G1416</f>
        <v>0</v>
      </c>
      <c r="H1414" s="893">
        <f>IF(E1414+G1414=H1415+H1416,E1414+G1414, "CHYBA")</f>
        <v>0</v>
      </c>
      <c r="I1414" s="889">
        <f>I1415+I1416</f>
        <v>0</v>
      </c>
      <c r="J1414" s="886">
        <f t="shared" ref="J1414" si="455">J1415+J1416</f>
        <v>0</v>
      </c>
      <c r="K1414" s="886">
        <f>K1417</f>
        <v>0</v>
      </c>
      <c r="L1414" s="886">
        <f>IF(I1414+K1414=L1415+L1416+L1417,I1414+K1414,"CHYBA")</f>
        <v>0</v>
      </c>
      <c r="M1414" s="886">
        <f>M1415+M1416</f>
        <v>0</v>
      </c>
      <c r="N1414" s="886">
        <f>N1415+N1416</f>
        <v>0</v>
      </c>
      <c r="O1414" s="886">
        <f>O1417</f>
        <v>0</v>
      </c>
      <c r="P1414" s="886">
        <f>IF(M1414+O1414=P1415+P1416+P1417,M1414+O1414,"CHYBA")</f>
        <v>0</v>
      </c>
      <c r="Q1414" s="886">
        <f>Q1415+Q1416</f>
        <v>0</v>
      </c>
      <c r="R1414" s="886">
        <f>R1415+R1416</f>
        <v>0</v>
      </c>
      <c r="S1414" s="886">
        <f>S1417</f>
        <v>0</v>
      </c>
      <c r="T1414" s="888">
        <f>IF(Q1414+S1414=T1415+T1416+T1417,Q1414+S1414,"CHYBA")</f>
        <v>0</v>
      </c>
    </row>
    <row r="1415" spans="1:20" ht="15" hidden="1" customHeight="1">
      <c r="A1415" s="901" t="s">
        <v>73</v>
      </c>
      <c r="B1415" s="885" t="s">
        <v>706</v>
      </c>
      <c r="C1415" s="886" t="e">
        <f>ROUND((Q1415-R1415)/H1415/12,0)</f>
        <v>#DIV/0!</v>
      </c>
      <c r="D1415" s="886" t="e">
        <f>ROUND(R1415/F1415/12,0)</f>
        <v>#DIV/0!</v>
      </c>
      <c r="E1415" s="906"/>
      <c r="F1415" s="907"/>
      <c r="G1415" s="907"/>
      <c r="H1415" s="888">
        <f>E1415+G1415</f>
        <v>0</v>
      </c>
      <c r="I1415" s="908"/>
      <c r="J1415" s="909"/>
      <c r="K1415" s="886" t="s">
        <v>706</v>
      </c>
      <c r="L1415" s="886">
        <f>I1415</f>
        <v>0</v>
      </c>
      <c r="M1415" s="909"/>
      <c r="N1415" s="909"/>
      <c r="O1415" s="886" t="s">
        <v>706</v>
      </c>
      <c r="P1415" s="886">
        <f>M1415</f>
        <v>0</v>
      </c>
      <c r="Q1415" s="886">
        <f>I1415+M1415</f>
        <v>0</v>
      </c>
      <c r="R1415" s="886">
        <f>J1415+N1415</f>
        <v>0</v>
      </c>
      <c r="S1415" s="886" t="s">
        <v>706</v>
      </c>
      <c r="T1415" s="888">
        <f>Q1415</f>
        <v>0</v>
      </c>
    </row>
    <row r="1416" spans="1:20" ht="15" hidden="1" customHeight="1">
      <c r="A1416" s="901" t="s">
        <v>74</v>
      </c>
      <c r="B1416" s="885" t="s">
        <v>706</v>
      </c>
      <c r="C1416" s="886" t="e">
        <f>ROUND((Q1416-R1416)/H1416/12,0)</f>
        <v>#DIV/0!</v>
      </c>
      <c r="D1416" s="886" t="e">
        <f>ROUND(R1416/F1416/12,0)</f>
        <v>#DIV/0!</v>
      </c>
      <c r="E1416" s="906"/>
      <c r="F1416" s="907"/>
      <c r="G1416" s="907"/>
      <c r="H1416" s="888">
        <f>E1416+G1416</f>
        <v>0</v>
      </c>
      <c r="I1416" s="908"/>
      <c r="J1416" s="909"/>
      <c r="K1416" s="886" t="s">
        <v>706</v>
      </c>
      <c r="L1416" s="886">
        <f>I1416</f>
        <v>0</v>
      </c>
      <c r="M1416" s="909"/>
      <c r="N1416" s="909"/>
      <c r="O1416" s="886" t="s">
        <v>706</v>
      </c>
      <c r="P1416" s="886">
        <f>M1416</f>
        <v>0</v>
      </c>
      <c r="Q1416" s="886">
        <f>I1416+M1416</f>
        <v>0</v>
      </c>
      <c r="R1416" s="886">
        <f>J1416+N1416</f>
        <v>0</v>
      </c>
      <c r="S1416" s="886" t="s">
        <v>706</v>
      </c>
      <c r="T1416" s="888">
        <f>Q1416</f>
        <v>0</v>
      </c>
    </row>
    <row r="1417" spans="1:20" ht="15" hidden="1" customHeight="1">
      <c r="A1417" s="901" t="s">
        <v>75</v>
      </c>
      <c r="B1417" s="885" t="s">
        <v>706</v>
      </c>
      <c r="C1417" s="886" t="s">
        <v>706</v>
      </c>
      <c r="D1417" s="886" t="s">
        <v>706</v>
      </c>
      <c r="E1417" s="891" t="s">
        <v>706</v>
      </c>
      <c r="F1417" s="892" t="s">
        <v>706</v>
      </c>
      <c r="G1417" s="892" t="s">
        <v>706</v>
      </c>
      <c r="H1417" s="893" t="s">
        <v>706</v>
      </c>
      <c r="I1417" s="889" t="s">
        <v>706</v>
      </c>
      <c r="J1417" s="886" t="s">
        <v>706</v>
      </c>
      <c r="K1417" s="909"/>
      <c r="L1417" s="886">
        <f>K1417</f>
        <v>0</v>
      </c>
      <c r="M1417" s="886" t="s">
        <v>706</v>
      </c>
      <c r="N1417" s="886" t="s">
        <v>706</v>
      </c>
      <c r="O1417" s="909"/>
      <c r="P1417" s="886">
        <f>O1417</f>
        <v>0</v>
      </c>
      <c r="Q1417" s="886" t="s">
        <v>706</v>
      </c>
      <c r="R1417" s="886" t="s">
        <v>706</v>
      </c>
      <c r="S1417" s="886">
        <f>K1417+O1417</f>
        <v>0</v>
      </c>
      <c r="T1417" s="888">
        <f>S1417</f>
        <v>0</v>
      </c>
    </row>
    <row r="1418" spans="1:20" ht="18" hidden="1" customHeight="1">
      <c r="A1418" s="902" t="s">
        <v>708</v>
      </c>
      <c r="B1418" s="903"/>
      <c r="C1418" s="886" t="e">
        <f>ROUND((Q1418-R1418)/H1418/12,0)</f>
        <v>#DIV/0!</v>
      </c>
      <c r="D1418" s="886" t="e">
        <f>ROUND(R1418/F1418/12,0)</f>
        <v>#DIV/0!</v>
      </c>
      <c r="E1418" s="891">
        <f>E1419+E1420</f>
        <v>0</v>
      </c>
      <c r="F1418" s="892">
        <f>F1419+F1420</f>
        <v>0</v>
      </c>
      <c r="G1418" s="892">
        <f>G1419+G1420</f>
        <v>0</v>
      </c>
      <c r="H1418" s="893">
        <f>IF(E1418+G1418=H1419+H1420,E1418+G1418, "CHYBA")</f>
        <v>0</v>
      </c>
      <c r="I1418" s="889">
        <f>I1419+I1420</f>
        <v>0</v>
      </c>
      <c r="J1418" s="886">
        <f t="shared" ref="J1418" si="456">J1419+J1420</f>
        <v>0</v>
      </c>
      <c r="K1418" s="886">
        <f>K1421</f>
        <v>0</v>
      </c>
      <c r="L1418" s="886">
        <f>IF(I1418+K1418=L1419+L1420+L1421,I1418+K1418,"CHYBA")</f>
        <v>0</v>
      </c>
      <c r="M1418" s="886">
        <f>M1419+M1420</f>
        <v>0</v>
      </c>
      <c r="N1418" s="886">
        <f>N1419+N1420</f>
        <v>0</v>
      </c>
      <c r="O1418" s="886">
        <f>O1421</f>
        <v>0</v>
      </c>
      <c r="P1418" s="886">
        <f>IF(M1418+O1418=P1419+P1420+P1421,M1418+O1418,"CHYBA")</f>
        <v>0</v>
      </c>
      <c r="Q1418" s="886">
        <f>Q1419+Q1420</f>
        <v>0</v>
      </c>
      <c r="R1418" s="886">
        <f>R1419+R1420</f>
        <v>0</v>
      </c>
      <c r="S1418" s="886">
        <f>S1421</f>
        <v>0</v>
      </c>
      <c r="T1418" s="888">
        <f>IF(Q1418+S1418=T1419+T1420+T1421,Q1418+S1418,"CHYBA")</f>
        <v>0</v>
      </c>
    </row>
    <row r="1419" spans="1:20" ht="15" hidden="1" customHeight="1">
      <c r="A1419" s="901" t="s">
        <v>73</v>
      </c>
      <c r="B1419" s="885" t="s">
        <v>706</v>
      </c>
      <c r="C1419" s="886" t="e">
        <f>ROUND((Q1419-R1419)/H1419/12,0)</f>
        <v>#DIV/0!</v>
      </c>
      <c r="D1419" s="886" t="e">
        <f>ROUND(R1419/F1419/12,0)</f>
        <v>#DIV/0!</v>
      </c>
      <c r="E1419" s="906"/>
      <c r="F1419" s="907"/>
      <c r="G1419" s="907"/>
      <c r="H1419" s="888">
        <f>E1419+G1419</f>
        <v>0</v>
      </c>
      <c r="I1419" s="908"/>
      <c r="J1419" s="909"/>
      <c r="K1419" s="886" t="s">
        <v>706</v>
      </c>
      <c r="L1419" s="886">
        <f>I1419</f>
        <v>0</v>
      </c>
      <c r="M1419" s="909"/>
      <c r="N1419" s="909"/>
      <c r="O1419" s="886" t="s">
        <v>706</v>
      </c>
      <c r="P1419" s="886">
        <f>M1419</f>
        <v>0</v>
      </c>
      <c r="Q1419" s="886">
        <f>I1419+M1419</f>
        <v>0</v>
      </c>
      <c r="R1419" s="886">
        <f>J1419+N1419</f>
        <v>0</v>
      </c>
      <c r="S1419" s="886" t="s">
        <v>706</v>
      </c>
      <c r="T1419" s="888">
        <f>Q1419</f>
        <v>0</v>
      </c>
    </row>
    <row r="1420" spans="1:20" ht="15" hidden="1" customHeight="1">
      <c r="A1420" s="901" t="s">
        <v>74</v>
      </c>
      <c r="B1420" s="885" t="s">
        <v>706</v>
      </c>
      <c r="C1420" s="886" t="e">
        <f>ROUND((Q1420-R1420)/H1420/12,0)</f>
        <v>#DIV/0!</v>
      </c>
      <c r="D1420" s="886" t="e">
        <f>ROUND(R1420/F1420/12,0)</f>
        <v>#DIV/0!</v>
      </c>
      <c r="E1420" s="906"/>
      <c r="F1420" s="907"/>
      <c r="G1420" s="907"/>
      <c r="H1420" s="888">
        <f>E1420+G1420</f>
        <v>0</v>
      </c>
      <c r="I1420" s="908"/>
      <c r="J1420" s="909"/>
      <c r="K1420" s="886" t="s">
        <v>706</v>
      </c>
      <c r="L1420" s="886">
        <f>I1420</f>
        <v>0</v>
      </c>
      <c r="M1420" s="909"/>
      <c r="N1420" s="909"/>
      <c r="O1420" s="886" t="s">
        <v>706</v>
      </c>
      <c r="P1420" s="886">
        <f>M1420</f>
        <v>0</v>
      </c>
      <c r="Q1420" s="886">
        <f>I1420+M1420</f>
        <v>0</v>
      </c>
      <c r="R1420" s="886">
        <f>J1420+N1420</f>
        <v>0</v>
      </c>
      <c r="S1420" s="886" t="s">
        <v>706</v>
      </c>
      <c r="T1420" s="888">
        <f>Q1420</f>
        <v>0</v>
      </c>
    </row>
    <row r="1421" spans="1:20" ht="15" hidden="1" customHeight="1">
      <c r="A1421" s="901" t="s">
        <v>75</v>
      </c>
      <c r="B1421" s="885" t="s">
        <v>706</v>
      </c>
      <c r="C1421" s="886" t="s">
        <v>706</v>
      </c>
      <c r="D1421" s="886" t="s">
        <v>706</v>
      </c>
      <c r="E1421" s="891" t="s">
        <v>706</v>
      </c>
      <c r="F1421" s="892" t="s">
        <v>706</v>
      </c>
      <c r="G1421" s="892" t="s">
        <v>706</v>
      </c>
      <c r="H1421" s="893" t="s">
        <v>706</v>
      </c>
      <c r="I1421" s="889" t="s">
        <v>706</v>
      </c>
      <c r="J1421" s="886" t="s">
        <v>706</v>
      </c>
      <c r="K1421" s="909"/>
      <c r="L1421" s="886">
        <f>K1421</f>
        <v>0</v>
      </c>
      <c r="M1421" s="886" t="s">
        <v>706</v>
      </c>
      <c r="N1421" s="886" t="s">
        <v>706</v>
      </c>
      <c r="O1421" s="909"/>
      <c r="P1421" s="886">
        <f>O1421</f>
        <v>0</v>
      </c>
      <c r="Q1421" s="886" t="s">
        <v>706</v>
      </c>
      <c r="R1421" s="886" t="s">
        <v>706</v>
      </c>
      <c r="S1421" s="886">
        <f>K1421+O1421</f>
        <v>0</v>
      </c>
      <c r="T1421" s="888">
        <f>S1421</f>
        <v>0</v>
      </c>
    </row>
    <row r="1422" spans="1:20" ht="18" hidden="1" customHeight="1">
      <c r="A1422" s="902" t="s">
        <v>708</v>
      </c>
      <c r="B1422" s="903"/>
      <c r="C1422" s="886" t="e">
        <f>ROUND((Q1422-R1422)/H1422/12,0)</f>
        <v>#DIV/0!</v>
      </c>
      <c r="D1422" s="886" t="e">
        <f>ROUND(R1422/F1422/12,0)</f>
        <v>#DIV/0!</v>
      </c>
      <c r="E1422" s="891">
        <f>E1423+E1424</f>
        <v>0</v>
      </c>
      <c r="F1422" s="892">
        <f>F1423+F1424</f>
        <v>0</v>
      </c>
      <c r="G1422" s="892">
        <f>G1423+G1424</f>
        <v>0</v>
      </c>
      <c r="H1422" s="893">
        <f>IF(E1422+G1422=H1423+H1424,E1422+G1422, "CHYBA")</f>
        <v>0</v>
      </c>
      <c r="I1422" s="889">
        <f>I1423+I1424</f>
        <v>0</v>
      </c>
      <c r="J1422" s="886">
        <f t="shared" ref="J1422" si="457">J1423+J1424</f>
        <v>0</v>
      </c>
      <c r="K1422" s="886">
        <f>K1425</f>
        <v>0</v>
      </c>
      <c r="L1422" s="886">
        <f>IF(I1422+K1422=L1423+L1424+L1425,I1422+K1422,"CHYBA")</f>
        <v>0</v>
      </c>
      <c r="M1422" s="886">
        <f>M1423+M1424</f>
        <v>0</v>
      </c>
      <c r="N1422" s="886">
        <f>N1423+N1424</f>
        <v>0</v>
      </c>
      <c r="O1422" s="886">
        <f>O1425</f>
        <v>0</v>
      </c>
      <c r="P1422" s="886">
        <f>IF(M1422+O1422=P1423+P1424+P1425,M1422+O1422,"CHYBA")</f>
        <v>0</v>
      </c>
      <c r="Q1422" s="886">
        <f>Q1423+Q1424</f>
        <v>0</v>
      </c>
      <c r="R1422" s="886">
        <f>R1423+R1424</f>
        <v>0</v>
      </c>
      <c r="S1422" s="886">
        <f>S1425</f>
        <v>0</v>
      </c>
      <c r="T1422" s="888">
        <f>IF(Q1422+S1422=T1423+T1424+T1425,Q1422+S1422,"CHYBA")</f>
        <v>0</v>
      </c>
    </row>
    <row r="1423" spans="1:20" ht="15" hidden="1" customHeight="1">
      <c r="A1423" s="901" t="s">
        <v>73</v>
      </c>
      <c r="B1423" s="885" t="s">
        <v>706</v>
      </c>
      <c r="C1423" s="886" t="e">
        <f>ROUND((Q1423-R1423)/H1423/12,0)</f>
        <v>#DIV/0!</v>
      </c>
      <c r="D1423" s="886" t="e">
        <f>ROUND(R1423/F1423/12,0)</f>
        <v>#DIV/0!</v>
      </c>
      <c r="E1423" s="906"/>
      <c r="F1423" s="907"/>
      <c r="G1423" s="907"/>
      <c r="H1423" s="888">
        <f>E1423+G1423</f>
        <v>0</v>
      </c>
      <c r="I1423" s="908"/>
      <c r="J1423" s="909"/>
      <c r="K1423" s="886" t="s">
        <v>706</v>
      </c>
      <c r="L1423" s="886">
        <f>I1423</f>
        <v>0</v>
      </c>
      <c r="M1423" s="909"/>
      <c r="N1423" s="909"/>
      <c r="O1423" s="886" t="s">
        <v>706</v>
      </c>
      <c r="P1423" s="886">
        <f>M1423</f>
        <v>0</v>
      </c>
      <c r="Q1423" s="886">
        <f>I1423+M1423</f>
        <v>0</v>
      </c>
      <c r="R1423" s="886">
        <f>J1423+N1423</f>
        <v>0</v>
      </c>
      <c r="S1423" s="886" t="s">
        <v>706</v>
      </c>
      <c r="T1423" s="888">
        <f>Q1423</f>
        <v>0</v>
      </c>
    </row>
    <row r="1424" spans="1:20" ht="15" hidden="1" customHeight="1">
      <c r="A1424" s="901" t="s">
        <v>74</v>
      </c>
      <c r="B1424" s="885" t="s">
        <v>706</v>
      </c>
      <c r="C1424" s="886" t="e">
        <f>ROUND((Q1424-R1424)/H1424/12,0)</f>
        <v>#DIV/0!</v>
      </c>
      <c r="D1424" s="886" t="e">
        <f>ROUND(R1424/F1424/12,0)</f>
        <v>#DIV/0!</v>
      </c>
      <c r="E1424" s="906"/>
      <c r="F1424" s="907"/>
      <c r="G1424" s="907"/>
      <c r="H1424" s="888">
        <f>E1424+G1424</f>
        <v>0</v>
      </c>
      <c r="I1424" s="908"/>
      <c r="J1424" s="909"/>
      <c r="K1424" s="886" t="s">
        <v>706</v>
      </c>
      <c r="L1424" s="886">
        <f>I1424</f>
        <v>0</v>
      </c>
      <c r="M1424" s="909"/>
      <c r="N1424" s="909"/>
      <c r="O1424" s="886" t="s">
        <v>706</v>
      </c>
      <c r="P1424" s="886">
        <f>M1424</f>
        <v>0</v>
      </c>
      <c r="Q1424" s="886">
        <f>I1424+M1424</f>
        <v>0</v>
      </c>
      <c r="R1424" s="886">
        <f>J1424+N1424</f>
        <v>0</v>
      </c>
      <c r="S1424" s="886" t="s">
        <v>706</v>
      </c>
      <c r="T1424" s="888">
        <f>Q1424</f>
        <v>0</v>
      </c>
    </row>
    <row r="1425" spans="1:20" ht="15.75" hidden="1" customHeight="1" thickBot="1">
      <c r="A1425" s="918" t="s">
        <v>75</v>
      </c>
      <c r="B1425" s="919" t="s">
        <v>706</v>
      </c>
      <c r="C1425" s="920" t="s">
        <v>706</v>
      </c>
      <c r="D1425" s="920" t="s">
        <v>706</v>
      </c>
      <c r="E1425" s="921" t="s">
        <v>706</v>
      </c>
      <c r="F1425" s="922" t="s">
        <v>706</v>
      </c>
      <c r="G1425" s="922" t="s">
        <v>706</v>
      </c>
      <c r="H1425" s="923" t="s">
        <v>706</v>
      </c>
      <c r="I1425" s="924" t="s">
        <v>706</v>
      </c>
      <c r="J1425" s="920" t="s">
        <v>706</v>
      </c>
      <c r="K1425" s="925"/>
      <c r="L1425" s="920">
        <f>K1425</f>
        <v>0</v>
      </c>
      <c r="M1425" s="920" t="s">
        <v>706</v>
      </c>
      <c r="N1425" s="920" t="s">
        <v>706</v>
      </c>
      <c r="O1425" s="925"/>
      <c r="P1425" s="920">
        <f>O1425</f>
        <v>0</v>
      </c>
      <c r="Q1425" s="920" t="s">
        <v>706</v>
      </c>
      <c r="R1425" s="920" t="s">
        <v>706</v>
      </c>
      <c r="S1425" s="920">
        <f>K1425+O1425</f>
        <v>0</v>
      </c>
      <c r="T1425" s="926">
        <f>S1425</f>
        <v>0</v>
      </c>
    </row>
    <row r="1426" spans="1:20" ht="15.75" hidden="1" customHeight="1">
      <c r="A1426" s="895" t="s">
        <v>711</v>
      </c>
      <c r="B1426" s="896" t="s">
        <v>706</v>
      </c>
      <c r="C1426" s="897" t="e">
        <f>ROUND((Q1426-R1426)/H1426/12,0)</f>
        <v>#DIV/0!</v>
      </c>
      <c r="D1426" s="897" t="e">
        <f>ROUND(R1426/F1426/12,0)</f>
        <v>#DIV/0!</v>
      </c>
      <c r="E1426" s="898">
        <f>E1427+E1428</f>
        <v>0</v>
      </c>
      <c r="F1426" s="897">
        <f>F1427+F1428</f>
        <v>0</v>
      </c>
      <c r="G1426" s="897">
        <f>G1427+G1428</f>
        <v>0</v>
      </c>
      <c r="H1426" s="899">
        <f>IF(E1426+G1426=H1427+H1428,E1426+G1426, "CHYBA")</f>
        <v>0</v>
      </c>
      <c r="I1426" s="900">
        <f>I1427+I1428</f>
        <v>0</v>
      </c>
      <c r="J1426" s="897">
        <f t="shared" ref="J1426" si="458">J1427+J1428</f>
        <v>0</v>
      </c>
      <c r="K1426" s="897">
        <f>K1429</f>
        <v>0</v>
      </c>
      <c r="L1426" s="897">
        <f>IF(I1426+K1426=L1427+L1428+L1429,I1426+K1426,"CHYBA")</f>
        <v>0</v>
      </c>
      <c r="M1426" s="897">
        <f>M1427+M1428</f>
        <v>0</v>
      </c>
      <c r="N1426" s="897">
        <f>N1427+N1428</f>
        <v>0</v>
      </c>
      <c r="O1426" s="897">
        <f>O1429</f>
        <v>0</v>
      </c>
      <c r="P1426" s="897">
        <f>IF(M1426+O1426=P1427+P1428+P1429,M1426+O1426,"CHYBA")</f>
        <v>0</v>
      </c>
      <c r="Q1426" s="897">
        <f>Q1427+Q1428</f>
        <v>0</v>
      </c>
      <c r="R1426" s="897">
        <f>R1427+R1428</f>
        <v>0</v>
      </c>
      <c r="S1426" s="897">
        <f>S1429</f>
        <v>0</v>
      </c>
      <c r="T1426" s="899">
        <f>IF(Q1426+S1426=T1427+T1428+T1429,Q1426+S1426,"CHYBA")</f>
        <v>0</v>
      </c>
    </row>
    <row r="1427" spans="1:20" ht="15" hidden="1" customHeight="1">
      <c r="A1427" s="901" t="s">
        <v>73</v>
      </c>
      <c r="B1427" s="885" t="s">
        <v>706</v>
      </c>
      <c r="C1427" s="886" t="e">
        <f>ROUND((Q1427-R1427)/H1427/12,0)</f>
        <v>#DIV/0!</v>
      </c>
      <c r="D1427" s="886" t="e">
        <f>ROUND(R1427/F1427/12,0)</f>
        <v>#DIV/0!</v>
      </c>
      <c r="E1427" s="887">
        <f>E1431+E1435+E1439+E1443+E1447+E1451+E1455</f>
        <v>0</v>
      </c>
      <c r="F1427" s="886">
        <f>F1431+F1435+F1439+F1443+F1447+F1451+F1455</f>
        <v>0</v>
      </c>
      <c r="G1427" s="886">
        <f>G1431+G1435+G1439+G1443+G1447+G1451+G1455</f>
        <v>0</v>
      </c>
      <c r="H1427" s="888">
        <f>E1427+G1427</f>
        <v>0</v>
      </c>
      <c r="I1427" s="889">
        <f>I1431+I1435+I1439+I1443+I1447+I1451+I1455</f>
        <v>0</v>
      </c>
      <c r="J1427" s="886">
        <f t="shared" ref="J1427:J1428" si="459">J1431+J1435+J1439+J1443+J1447+J1451+J1455</f>
        <v>0</v>
      </c>
      <c r="K1427" s="886" t="s">
        <v>706</v>
      </c>
      <c r="L1427" s="886">
        <f>I1427</f>
        <v>0</v>
      </c>
      <c r="M1427" s="886">
        <f>M1431+M1435+M1439+M1443+M1447+M1451+M1455</f>
        <v>0</v>
      </c>
      <c r="N1427" s="886">
        <f t="shared" ref="N1427:N1428" si="460">N1431+N1435+N1439+N1443+N1447+N1451+N1455</f>
        <v>0</v>
      </c>
      <c r="O1427" s="886" t="s">
        <v>706</v>
      </c>
      <c r="P1427" s="886">
        <f>M1427</f>
        <v>0</v>
      </c>
      <c r="Q1427" s="886">
        <f>I1427+M1427</f>
        <v>0</v>
      </c>
      <c r="R1427" s="886">
        <f>J1427+N1427</f>
        <v>0</v>
      </c>
      <c r="S1427" s="886" t="s">
        <v>706</v>
      </c>
      <c r="T1427" s="888">
        <f>Q1427</f>
        <v>0</v>
      </c>
    </row>
    <row r="1428" spans="1:20" ht="15" hidden="1" customHeight="1">
      <c r="A1428" s="901" t="s">
        <v>74</v>
      </c>
      <c r="B1428" s="885" t="s">
        <v>706</v>
      </c>
      <c r="C1428" s="886" t="e">
        <f>ROUND((Q1428-R1428)/H1428/12,0)</f>
        <v>#DIV/0!</v>
      </c>
      <c r="D1428" s="886" t="e">
        <f>ROUND(R1428/F1428/12,0)</f>
        <v>#DIV/0!</v>
      </c>
      <c r="E1428" s="887">
        <f>E1432+E1436+E1440+E1444+E1448+E1452+E1456</f>
        <v>0</v>
      </c>
      <c r="F1428" s="886">
        <f t="shared" ref="F1428:G1428" si="461">F1432+F1436+F1440+F1444+F1448+F1452+F1456</f>
        <v>0</v>
      </c>
      <c r="G1428" s="886">
        <f t="shared" si="461"/>
        <v>0</v>
      </c>
      <c r="H1428" s="888">
        <f>E1428+G1428</f>
        <v>0</v>
      </c>
      <c r="I1428" s="889">
        <f>I1432+I1436+I1440+I1444+I1448+I1452+I1456</f>
        <v>0</v>
      </c>
      <c r="J1428" s="886">
        <f t="shared" si="459"/>
        <v>0</v>
      </c>
      <c r="K1428" s="886" t="s">
        <v>706</v>
      </c>
      <c r="L1428" s="886">
        <f>I1428</f>
        <v>0</v>
      </c>
      <c r="M1428" s="886">
        <f>M1432+M1436+M1440+M1444+M1448+M1452+M1456</f>
        <v>0</v>
      </c>
      <c r="N1428" s="886">
        <f t="shared" si="460"/>
        <v>0</v>
      </c>
      <c r="O1428" s="886" t="s">
        <v>706</v>
      </c>
      <c r="P1428" s="886">
        <f>M1428</f>
        <v>0</v>
      </c>
      <c r="Q1428" s="886">
        <f>I1428+M1428</f>
        <v>0</v>
      </c>
      <c r="R1428" s="886">
        <f>J1428+N1428</f>
        <v>0</v>
      </c>
      <c r="S1428" s="886" t="s">
        <v>706</v>
      </c>
      <c r="T1428" s="888">
        <f>Q1428</f>
        <v>0</v>
      </c>
    </row>
    <row r="1429" spans="1:20" ht="15" hidden="1" customHeight="1">
      <c r="A1429" s="901" t="s">
        <v>75</v>
      </c>
      <c r="B1429" s="885" t="s">
        <v>706</v>
      </c>
      <c r="C1429" s="886" t="s">
        <v>706</v>
      </c>
      <c r="D1429" s="886" t="s">
        <v>706</v>
      </c>
      <c r="E1429" s="891" t="s">
        <v>706</v>
      </c>
      <c r="F1429" s="892" t="s">
        <v>706</v>
      </c>
      <c r="G1429" s="892" t="s">
        <v>706</v>
      </c>
      <c r="H1429" s="893" t="s">
        <v>706</v>
      </c>
      <c r="I1429" s="889" t="s">
        <v>706</v>
      </c>
      <c r="J1429" s="886" t="s">
        <v>706</v>
      </c>
      <c r="K1429" s="886">
        <f>K1433+K1437+K1441+K1445+K1449+K1453+K1457</f>
        <v>0</v>
      </c>
      <c r="L1429" s="886">
        <f>K1429</f>
        <v>0</v>
      </c>
      <c r="M1429" s="886" t="s">
        <v>706</v>
      </c>
      <c r="N1429" s="886" t="s">
        <v>706</v>
      </c>
      <c r="O1429" s="886">
        <f>O1433+O1437+O1441+O1445+O1449+O1453+O1457</f>
        <v>0</v>
      </c>
      <c r="P1429" s="886">
        <f>O1429</f>
        <v>0</v>
      </c>
      <c r="Q1429" s="886" t="s">
        <v>706</v>
      </c>
      <c r="R1429" s="886" t="s">
        <v>706</v>
      </c>
      <c r="S1429" s="886">
        <f>K1429+O1429</f>
        <v>0</v>
      </c>
      <c r="T1429" s="888">
        <f>S1429</f>
        <v>0</v>
      </c>
    </row>
    <row r="1430" spans="1:20" ht="18" hidden="1" customHeight="1">
      <c r="A1430" s="902" t="s">
        <v>708</v>
      </c>
      <c r="B1430" s="903"/>
      <c r="C1430" s="886" t="e">
        <f>ROUND((Q1430-R1430)/H1430/12,0)</f>
        <v>#DIV/0!</v>
      </c>
      <c r="D1430" s="886" t="e">
        <f>ROUND(R1430/F1430/12,0)</f>
        <v>#DIV/0!</v>
      </c>
      <c r="E1430" s="891">
        <f>E1431+E1432</f>
        <v>0</v>
      </c>
      <c r="F1430" s="892">
        <f>F1431+F1432</f>
        <v>0</v>
      </c>
      <c r="G1430" s="892">
        <f>G1431+G1432</f>
        <v>0</v>
      </c>
      <c r="H1430" s="893">
        <f>IF(E1430+G1430=H1431+H1432,E1430+G1430, "CHYBA")</f>
        <v>0</v>
      </c>
      <c r="I1430" s="904">
        <f>I1431+I1432</f>
        <v>0</v>
      </c>
      <c r="J1430" s="905">
        <f>J1431+J1432</f>
        <v>0</v>
      </c>
      <c r="K1430" s="905">
        <f>K1433</f>
        <v>0</v>
      </c>
      <c r="L1430" s="905">
        <f>IF(I1430+K1430=L1431+L1432+L1433,I1430+K1430,"CHYBA")</f>
        <v>0</v>
      </c>
      <c r="M1430" s="886">
        <f>M1431+M1432</f>
        <v>0</v>
      </c>
      <c r="N1430" s="886">
        <f>N1431+N1432</f>
        <v>0</v>
      </c>
      <c r="O1430" s="886">
        <f>O1433</f>
        <v>0</v>
      </c>
      <c r="P1430" s="886">
        <f>IF(M1430+O1430=P1431+P1432+P1433,M1430+O1430,"CHYBA")</f>
        <v>0</v>
      </c>
      <c r="Q1430" s="886">
        <f>Q1431+Q1432</f>
        <v>0</v>
      </c>
      <c r="R1430" s="886">
        <f>R1431+R1432</f>
        <v>0</v>
      </c>
      <c r="S1430" s="886">
        <f>S1433</f>
        <v>0</v>
      </c>
      <c r="T1430" s="888">
        <f>IF(Q1430+S1430=T1431+T1432+T1433,Q1430+S1430,"CHYBA")</f>
        <v>0</v>
      </c>
    </row>
    <row r="1431" spans="1:20" ht="15" hidden="1" customHeight="1">
      <c r="A1431" s="901" t="s">
        <v>73</v>
      </c>
      <c r="B1431" s="885" t="s">
        <v>706</v>
      </c>
      <c r="C1431" s="886" t="e">
        <f>ROUND((Q1431-R1431)/H1431/12,0)</f>
        <v>#DIV/0!</v>
      </c>
      <c r="D1431" s="886" t="e">
        <f>ROUND(R1431/F1431/12,0)</f>
        <v>#DIV/0!</v>
      </c>
      <c r="E1431" s="906"/>
      <c r="F1431" s="907"/>
      <c r="G1431" s="907"/>
      <c r="H1431" s="888">
        <f>E1431+G1431</f>
        <v>0</v>
      </c>
      <c r="I1431" s="908"/>
      <c r="J1431" s="909"/>
      <c r="K1431" s="905" t="s">
        <v>706</v>
      </c>
      <c r="L1431" s="905">
        <f>I1431</f>
        <v>0</v>
      </c>
      <c r="M1431" s="909"/>
      <c r="N1431" s="909"/>
      <c r="O1431" s="886" t="s">
        <v>706</v>
      </c>
      <c r="P1431" s="886">
        <f>M1431</f>
        <v>0</v>
      </c>
      <c r="Q1431" s="886">
        <f>I1431+M1431</f>
        <v>0</v>
      </c>
      <c r="R1431" s="886">
        <f>J1431+N1431</f>
        <v>0</v>
      </c>
      <c r="S1431" s="886" t="s">
        <v>706</v>
      </c>
      <c r="T1431" s="888">
        <f>Q1431</f>
        <v>0</v>
      </c>
    </row>
    <row r="1432" spans="1:20" ht="15" hidden="1" customHeight="1">
      <c r="A1432" s="901" t="s">
        <v>74</v>
      </c>
      <c r="B1432" s="885" t="s">
        <v>706</v>
      </c>
      <c r="C1432" s="886" t="e">
        <f>ROUND((Q1432-R1432)/H1432/12,0)</f>
        <v>#DIV/0!</v>
      </c>
      <c r="D1432" s="886" t="e">
        <f>ROUND(R1432/F1432/12,0)</f>
        <v>#DIV/0!</v>
      </c>
      <c r="E1432" s="906"/>
      <c r="F1432" s="907"/>
      <c r="G1432" s="907"/>
      <c r="H1432" s="888">
        <f>E1432+G1432</f>
        <v>0</v>
      </c>
      <c r="I1432" s="908"/>
      <c r="J1432" s="909"/>
      <c r="K1432" s="905" t="s">
        <v>706</v>
      </c>
      <c r="L1432" s="905">
        <f>I1432</f>
        <v>0</v>
      </c>
      <c r="M1432" s="909"/>
      <c r="N1432" s="909"/>
      <c r="O1432" s="886" t="s">
        <v>706</v>
      </c>
      <c r="P1432" s="886">
        <f>M1432</f>
        <v>0</v>
      </c>
      <c r="Q1432" s="886">
        <f>I1432+M1432</f>
        <v>0</v>
      </c>
      <c r="R1432" s="886">
        <f>J1432+N1432</f>
        <v>0</v>
      </c>
      <c r="S1432" s="886" t="s">
        <v>706</v>
      </c>
      <c r="T1432" s="888">
        <f>Q1432</f>
        <v>0</v>
      </c>
    </row>
    <row r="1433" spans="1:20" ht="15" hidden="1" customHeight="1">
      <c r="A1433" s="901" t="s">
        <v>75</v>
      </c>
      <c r="B1433" s="885" t="s">
        <v>706</v>
      </c>
      <c r="C1433" s="886" t="s">
        <v>706</v>
      </c>
      <c r="D1433" s="886" t="s">
        <v>706</v>
      </c>
      <c r="E1433" s="891" t="s">
        <v>706</v>
      </c>
      <c r="F1433" s="892" t="s">
        <v>706</v>
      </c>
      <c r="G1433" s="892" t="s">
        <v>706</v>
      </c>
      <c r="H1433" s="893" t="s">
        <v>706</v>
      </c>
      <c r="I1433" s="889" t="s">
        <v>706</v>
      </c>
      <c r="J1433" s="886" t="s">
        <v>706</v>
      </c>
      <c r="K1433" s="909"/>
      <c r="L1433" s="905">
        <f>K1433</f>
        <v>0</v>
      </c>
      <c r="M1433" s="886" t="s">
        <v>706</v>
      </c>
      <c r="N1433" s="886" t="s">
        <v>706</v>
      </c>
      <c r="O1433" s="909"/>
      <c r="P1433" s="886">
        <f>O1433</f>
        <v>0</v>
      </c>
      <c r="Q1433" s="886" t="s">
        <v>706</v>
      </c>
      <c r="R1433" s="886" t="s">
        <v>706</v>
      </c>
      <c r="S1433" s="886">
        <f>K1433+O1433</f>
        <v>0</v>
      </c>
      <c r="T1433" s="888">
        <f>S1433</f>
        <v>0</v>
      </c>
    </row>
    <row r="1434" spans="1:20" ht="18" hidden="1" customHeight="1">
      <c r="A1434" s="902" t="s">
        <v>708</v>
      </c>
      <c r="B1434" s="903"/>
      <c r="C1434" s="886" t="e">
        <f>ROUND((Q1434-R1434)/H1434/12,0)</f>
        <v>#DIV/0!</v>
      </c>
      <c r="D1434" s="886" t="e">
        <f>ROUND(R1434/F1434/12,0)</f>
        <v>#DIV/0!</v>
      </c>
      <c r="E1434" s="891">
        <f>E1435+E1436</f>
        <v>0</v>
      </c>
      <c r="F1434" s="892">
        <f>F1435+F1436</f>
        <v>0</v>
      </c>
      <c r="G1434" s="892">
        <f>G1435+G1436</f>
        <v>0</v>
      </c>
      <c r="H1434" s="893">
        <f>IF(E1434+G1434=H1435+H1436,E1434+G1434, "CHYBA")</f>
        <v>0</v>
      </c>
      <c r="I1434" s="889">
        <f>I1435+I1436</f>
        <v>0</v>
      </c>
      <c r="J1434" s="886">
        <f t="shared" ref="J1434" si="462">J1435+J1436</f>
        <v>0</v>
      </c>
      <c r="K1434" s="886">
        <f>K1437</f>
        <v>0</v>
      </c>
      <c r="L1434" s="886">
        <f>IF(I1434+K1434=L1435+L1436+L1437,I1434+K1434,"CHYBA")</f>
        <v>0</v>
      </c>
      <c r="M1434" s="886">
        <f>M1435+M1436</f>
        <v>0</v>
      </c>
      <c r="N1434" s="886">
        <f>N1435+N1436</f>
        <v>0</v>
      </c>
      <c r="O1434" s="886">
        <f>O1437</f>
        <v>0</v>
      </c>
      <c r="P1434" s="886">
        <f>IF(M1434+O1434=P1435+P1436+P1437,M1434+O1434,"CHYBA")</f>
        <v>0</v>
      </c>
      <c r="Q1434" s="886">
        <f>Q1435+Q1436</f>
        <v>0</v>
      </c>
      <c r="R1434" s="886">
        <f>R1435+R1436</f>
        <v>0</v>
      </c>
      <c r="S1434" s="886">
        <f>S1437</f>
        <v>0</v>
      </c>
      <c r="T1434" s="888">
        <f>IF(Q1434+S1434=T1435+T1436+T1437,Q1434+S1434,"CHYBA")</f>
        <v>0</v>
      </c>
    </row>
    <row r="1435" spans="1:20" ht="15" hidden="1" customHeight="1">
      <c r="A1435" s="901" t="s">
        <v>73</v>
      </c>
      <c r="B1435" s="885" t="s">
        <v>706</v>
      </c>
      <c r="C1435" s="886" t="e">
        <f>ROUND((Q1435-R1435)/H1435/12,0)</f>
        <v>#DIV/0!</v>
      </c>
      <c r="D1435" s="886" t="e">
        <f>ROUND(R1435/F1435/12,0)</f>
        <v>#DIV/0!</v>
      </c>
      <c r="E1435" s="906"/>
      <c r="F1435" s="907"/>
      <c r="G1435" s="907"/>
      <c r="H1435" s="888">
        <f>E1435+G1435</f>
        <v>0</v>
      </c>
      <c r="I1435" s="908"/>
      <c r="J1435" s="909"/>
      <c r="K1435" s="886" t="s">
        <v>706</v>
      </c>
      <c r="L1435" s="886">
        <f>I1435</f>
        <v>0</v>
      </c>
      <c r="M1435" s="909"/>
      <c r="N1435" s="909"/>
      <c r="O1435" s="886" t="s">
        <v>706</v>
      </c>
      <c r="P1435" s="886">
        <f>M1435</f>
        <v>0</v>
      </c>
      <c r="Q1435" s="886">
        <f>I1435+M1435</f>
        <v>0</v>
      </c>
      <c r="R1435" s="886">
        <f>J1435+N1435</f>
        <v>0</v>
      </c>
      <c r="S1435" s="886" t="s">
        <v>706</v>
      </c>
      <c r="T1435" s="888">
        <f>Q1435</f>
        <v>0</v>
      </c>
    </row>
    <row r="1436" spans="1:20" ht="15" hidden="1" customHeight="1">
      <c r="A1436" s="901" t="s">
        <v>74</v>
      </c>
      <c r="B1436" s="885" t="s">
        <v>706</v>
      </c>
      <c r="C1436" s="886" t="e">
        <f>ROUND((Q1436-R1436)/H1436/12,0)</f>
        <v>#DIV/0!</v>
      </c>
      <c r="D1436" s="886" t="e">
        <f>ROUND(R1436/F1436/12,0)</f>
        <v>#DIV/0!</v>
      </c>
      <c r="E1436" s="906"/>
      <c r="F1436" s="907"/>
      <c r="G1436" s="907"/>
      <c r="H1436" s="888">
        <f>E1436+G1436</f>
        <v>0</v>
      </c>
      <c r="I1436" s="908"/>
      <c r="J1436" s="909"/>
      <c r="K1436" s="886" t="s">
        <v>706</v>
      </c>
      <c r="L1436" s="886">
        <f>I1436</f>
        <v>0</v>
      </c>
      <c r="M1436" s="909"/>
      <c r="N1436" s="909"/>
      <c r="O1436" s="886" t="s">
        <v>706</v>
      </c>
      <c r="P1436" s="886">
        <f>M1436</f>
        <v>0</v>
      </c>
      <c r="Q1436" s="886">
        <f>I1436+M1436</f>
        <v>0</v>
      </c>
      <c r="R1436" s="886">
        <f>J1436+N1436</f>
        <v>0</v>
      </c>
      <c r="S1436" s="886" t="s">
        <v>706</v>
      </c>
      <c r="T1436" s="888">
        <f>Q1436</f>
        <v>0</v>
      </c>
    </row>
    <row r="1437" spans="1:20" ht="15" hidden="1" customHeight="1">
      <c r="A1437" s="901" t="s">
        <v>75</v>
      </c>
      <c r="B1437" s="885" t="s">
        <v>706</v>
      </c>
      <c r="C1437" s="886" t="s">
        <v>706</v>
      </c>
      <c r="D1437" s="886" t="s">
        <v>706</v>
      </c>
      <c r="E1437" s="891" t="s">
        <v>706</v>
      </c>
      <c r="F1437" s="892" t="s">
        <v>706</v>
      </c>
      <c r="G1437" s="892" t="s">
        <v>706</v>
      </c>
      <c r="H1437" s="893" t="s">
        <v>706</v>
      </c>
      <c r="I1437" s="889" t="s">
        <v>706</v>
      </c>
      <c r="J1437" s="886" t="s">
        <v>706</v>
      </c>
      <c r="K1437" s="909"/>
      <c r="L1437" s="886">
        <f>K1437</f>
        <v>0</v>
      </c>
      <c r="M1437" s="886" t="s">
        <v>706</v>
      </c>
      <c r="N1437" s="886" t="s">
        <v>706</v>
      </c>
      <c r="O1437" s="909"/>
      <c r="P1437" s="886">
        <f>O1437</f>
        <v>0</v>
      </c>
      <c r="Q1437" s="886" t="s">
        <v>706</v>
      </c>
      <c r="R1437" s="886" t="s">
        <v>706</v>
      </c>
      <c r="S1437" s="886">
        <f>K1437+O1437</f>
        <v>0</v>
      </c>
      <c r="T1437" s="888">
        <f>S1437</f>
        <v>0</v>
      </c>
    </row>
    <row r="1438" spans="1:20" ht="18" hidden="1" customHeight="1">
      <c r="A1438" s="902" t="s">
        <v>708</v>
      </c>
      <c r="B1438" s="903"/>
      <c r="C1438" s="886" t="e">
        <f>ROUND((Q1438-R1438)/H1438/12,0)</f>
        <v>#DIV/0!</v>
      </c>
      <c r="D1438" s="886" t="e">
        <f>ROUND(R1438/F1438/12,0)</f>
        <v>#DIV/0!</v>
      </c>
      <c r="E1438" s="891">
        <f>E1439+E1440</f>
        <v>0</v>
      </c>
      <c r="F1438" s="892">
        <f>F1439+F1440</f>
        <v>0</v>
      </c>
      <c r="G1438" s="892">
        <f>G1439+G1440</f>
        <v>0</v>
      </c>
      <c r="H1438" s="893">
        <f>IF(E1438+G1438=H1439+H1440,E1438+G1438, "CHYBA")</f>
        <v>0</v>
      </c>
      <c r="I1438" s="889">
        <f>I1439+I1440</f>
        <v>0</v>
      </c>
      <c r="J1438" s="886">
        <f t="shared" ref="J1438" si="463">J1439+J1440</f>
        <v>0</v>
      </c>
      <c r="K1438" s="886">
        <f>K1441</f>
        <v>0</v>
      </c>
      <c r="L1438" s="886">
        <f>IF(I1438+K1438=L1439+L1440+L1441,I1438+K1438,"CHYBA")</f>
        <v>0</v>
      </c>
      <c r="M1438" s="886">
        <f>M1439+M1440</f>
        <v>0</v>
      </c>
      <c r="N1438" s="886">
        <f>N1439+N1440</f>
        <v>0</v>
      </c>
      <c r="O1438" s="886">
        <f>O1441</f>
        <v>0</v>
      </c>
      <c r="P1438" s="886">
        <f>IF(M1438+O1438=P1439+P1440+P1441,M1438+O1438,"CHYBA")</f>
        <v>0</v>
      </c>
      <c r="Q1438" s="886">
        <f>Q1439+Q1440</f>
        <v>0</v>
      </c>
      <c r="R1438" s="886">
        <f>R1439+R1440</f>
        <v>0</v>
      </c>
      <c r="S1438" s="886">
        <f>S1441</f>
        <v>0</v>
      </c>
      <c r="T1438" s="888">
        <f>IF(Q1438+S1438=T1439+T1440+T1441,Q1438+S1438,"CHYBA")</f>
        <v>0</v>
      </c>
    </row>
    <row r="1439" spans="1:20" ht="15" hidden="1" customHeight="1">
      <c r="A1439" s="901" t="s">
        <v>73</v>
      </c>
      <c r="B1439" s="885" t="s">
        <v>706</v>
      </c>
      <c r="C1439" s="886" t="e">
        <f>ROUND((Q1439-R1439)/H1439/12,0)</f>
        <v>#DIV/0!</v>
      </c>
      <c r="D1439" s="886" t="e">
        <f>ROUND(R1439/F1439/12,0)</f>
        <v>#DIV/0!</v>
      </c>
      <c r="E1439" s="906"/>
      <c r="F1439" s="907"/>
      <c r="G1439" s="907"/>
      <c r="H1439" s="888">
        <f>E1439+G1439</f>
        <v>0</v>
      </c>
      <c r="I1439" s="908"/>
      <c r="J1439" s="909"/>
      <c r="K1439" s="886" t="s">
        <v>706</v>
      </c>
      <c r="L1439" s="886">
        <f>I1439</f>
        <v>0</v>
      </c>
      <c r="M1439" s="909"/>
      <c r="N1439" s="909"/>
      <c r="O1439" s="886" t="s">
        <v>706</v>
      </c>
      <c r="P1439" s="886">
        <f>M1439</f>
        <v>0</v>
      </c>
      <c r="Q1439" s="886">
        <f>I1439+M1439</f>
        <v>0</v>
      </c>
      <c r="R1439" s="886">
        <f>J1439+N1439</f>
        <v>0</v>
      </c>
      <c r="S1439" s="886" t="s">
        <v>706</v>
      </c>
      <c r="T1439" s="888">
        <f>Q1439</f>
        <v>0</v>
      </c>
    </row>
    <row r="1440" spans="1:20" ht="15" hidden="1" customHeight="1">
      <c r="A1440" s="901" t="s">
        <v>74</v>
      </c>
      <c r="B1440" s="885" t="s">
        <v>706</v>
      </c>
      <c r="C1440" s="886" t="e">
        <f>ROUND((Q1440-R1440)/H1440/12,0)</f>
        <v>#DIV/0!</v>
      </c>
      <c r="D1440" s="886" t="e">
        <f>ROUND(R1440/F1440/12,0)</f>
        <v>#DIV/0!</v>
      </c>
      <c r="E1440" s="906"/>
      <c r="F1440" s="907"/>
      <c r="G1440" s="907"/>
      <c r="H1440" s="888">
        <f>E1440+G1440</f>
        <v>0</v>
      </c>
      <c r="I1440" s="908"/>
      <c r="J1440" s="909"/>
      <c r="K1440" s="886" t="s">
        <v>706</v>
      </c>
      <c r="L1440" s="886">
        <f>I1440</f>
        <v>0</v>
      </c>
      <c r="M1440" s="909"/>
      <c r="N1440" s="909"/>
      <c r="O1440" s="886" t="s">
        <v>706</v>
      </c>
      <c r="P1440" s="886">
        <f>M1440</f>
        <v>0</v>
      </c>
      <c r="Q1440" s="886">
        <f>I1440+M1440</f>
        <v>0</v>
      </c>
      <c r="R1440" s="886">
        <f>J1440+N1440</f>
        <v>0</v>
      </c>
      <c r="S1440" s="886" t="s">
        <v>706</v>
      </c>
      <c r="T1440" s="888">
        <f>Q1440</f>
        <v>0</v>
      </c>
    </row>
    <row r="1441" spans="1:20" ht="15" hidden="1" customHeight="1">
      <c r="A1441" s="901" t="s">
        <v>75</v>
      </c>
      <c r="B1441" s="885" t="s">
        <v>706</v>
      </c>
      <c r="C1441" s="886" t="s">
        <v>706</v>
      </c>
      <c r="D1441" s="886" t="s">
        <v>706</v>
      </c>
      <c r="E1441" s="891" t="s">
        <v>706</v>
      </c>
      <c r="F1441" s="892" t="s">
        <v>706</v>
      </c>
      <c r="G1441" s="892" t="s">
        <v>706</v>
      </c>
      <c r="H1441" s="893" t="s">
        <v>706</v>
      </c>
      <c r="I1441" s="889" t="s">
        <v>706</v>
      </c>
      <c r="J1441" s="886" t="s">
        <v>706</v>
      </c>
      <c r="K1441" s="909"/>
      <c r="L1441" s="886">
        <f>K1441</f>
        <v>0</v>
      </c>
      <c r="M1441" s="886" t="s">
        <v>706</v>
      </c>
      <c r="N1441" s="886" t="s">
        <v>706</v>
      </c>
      <c r="O1441" s="909"/>
      <c r="P1441" s="886">
        <f>O1441</f>
        <v>0</v>
      </c>
      <c r="Q1441" s="886" t="s">
        <v>706</v>
      </c>
      <c r="R1441" s="886" t="s">
        <v>706</v>
      </c>
      <c r="S1441" s="886">
        <f>K1441+O1441</f>
        <v>0</v>
      </c>
      <c r="T1441" s="888">
        <f>S1441</f>
        <v>0</v>
      </c>
    </row>
    <row r="1442" spans="1:20" ht="18" hidden="1" customHeight="1">
      <c r="A1442" s="902" t="s">
        <v>708</v>
      </c>
      <c r="B1442" s="903"/>
      <c r="C1442" s="886" t="e">
        <f>ROUND((Q1442-R1442)/H1442/12,0)</f>
        <v>#DIV/0!</v>
      </c>
      <c r="D1442" s="886" t="e">
        <f>ROUND(R1442/F1442/12,0)</f>
        <v>#DIV/0!</v>
      </c>
      <c r="E1442" s="891">
        <f>E1443+E1444</f>
        <v>0</v>
      </c>
      <c r="F1442" s="892">
        <f>F1443+F1444</f>
        <v>0</v>
      </c>
      <c r="G1442" s="892">
        <f>G1443+G1444</f>
        <v>0</v>
      </c>
      <c r="H1442" s="893">
        <f>IF(E1442+G1442=H1443+H1444,E1442+G1442, "CHYBA")</f>
        <v>0</v>
      </c>
      <c r="I1442" s="889">
        <f>I1443+I1444</f>
        <v>0</v>
      </c>
      <c r="J1442" s="886">
        <f t="shared" ref="J1442" si="464">J1443+J1444</f>
        <v>0</v>
      </c>
      <c r="K1442" s="886">
        <f>K1445</f>
        <v>0</v>
      </c>
      <c r="L1442" s="886">
        <f>IF(I1442+K1442=L1443+L1444+L1445,I1442+K1442,"CHYBA")</f>
        <v>0</v>
      </c>
      <c r="M1442" s="886">
        <f>M1443+M1444</f>
        <v>0</v>
      </c>
      <c r="N1442" s="886">
        <f>N1443+N1444</f>
        <v>0</v>
      </c>
      <c r="O1442" s="886">
        <f>O1445</f>
        <v>0</v>
      </c>
      <c r="P1442" s="886">
        <f>IF(M1442+O1442=P1443+P1444+P1445,M1442+O1442,"CHYBA")</f>
        <v>0</v>
      </c>
      <c r="Q1442" s="886">
        <f>Q1443+Q1444</f>
        <v>0</v>
      </c>
      <c r="R1442" s="886">
        <f>R1443+R1444</f>
        <v>0</v>
      </c>
      <c r="S1442" s="886">
        <f>S1445</f>
        <v>0</v>
      </c>
      <c r="T1442" s="888">
        <f>IF(Q1442+S1442=T1443+T1444+T1445,Q1442+S1442,"CHYBA")</f>
        <v>0</v>
      </c>
    </row>
    <row r="1443" spans="1:20" ht="15" hidden="1" customHeight="1">
      <c r="A1443" s="901" t="s">
        <v>73</v>
      </c>
      <c r="B1443" s="885" t="s">
        <v>706</v>
      </c>
      <c r="C1443" s="886" t="e">
        <f>ROUND((Q1443-R1443)/H1443/12,0)</f>
        <v>#DIV/0!</v>
      </c>
      <c r="D1443" s="886" t="e">
        <f>ROUND(R1443/F1443/12,0)</f>
        <v>#DIV/0!</v>
      </c>
      <c r="E1443" s="906"/>
      <c r="F1443" s="907"/>
      <c r="G1443" s="907"/>
      <c r="H1443" s="888">
        <f>E1443+G1443</f>
        <v>0</v>
      </c>
      <c r="I1443" s="908"/>
      <c r="J1443" s="909"/>
      <c r="K1443" s="886" t="s">
        <v>706</v>
      </c>
      <c r="L1443" s="886">
        <f>I1443</f>
        <v>0</v>
      </c>
      <c r="M1443" s="909"/>
      <c r="N1443" s="909"/>
      <c r="O1443" s="886" t="s">
        <v>706</v>
      </c>
      <c r="P1443" s="886">
        <f>M1443</f>
        <v>0</v>
      </c>
      <c r="Q1443" s="886">
        <f>I1443+M1443</f>
        <v>0</v>
      </c>
      <c r="R1443" s="886">
        <f>J1443+N1443</f>
        <v>0</v>
      </c>
      <c r="S1443" s="886" t="s">
        <v>706</v>
      </c>
      <c r="T1443" s="888">
        <f>Q1443</f>
        <v>0</v>
      </c>
    </row>
    <row r="1444" spans="1:20" ht="15" hidden="1" customHeight="1">
      <c r="A1444" s="901" t="s">
        <v>74</v>
      </c>
      <c r="B1444" s="885" t="s">
        <v>706</v>
      </c>
      <c r="C1444" s="886" t="e">
        <f>ROUND((Q1444-R1444)/H1444/12,0)</f>
        <v>#DIV/0!</v>
      </c>
      <c r="D1444" s="886" t="e">
        <f>ROUND(R1444/F1444/12,0)</f>
        <v>#DIV/0!</v>
      </c>
      <c r="E1444" s="906"/>
      <c r="F1444" s="907"/>
      <c r="G1444" s="907"/>
      <c r="H1444" s="888">
        <f>E1444+G1444</f>
        <v>0</v>
      </c>
      <c r="I1444" s="908"/>
      <c r="J1444" s="909"/>
      <c r="K1444" s="886" t="s">
        <v>706</v>
      </c>
      <c r="L1444" s="886">
        <f>I1444</f>
        <v>0</v>
      </c>
      <c r="M1444" s="909"/>
      <c r="N1444" s="909"/>
      <c r="O1444" s="886" t="s">
        <v>706</v>
      </c>
      <c r="P1444" s="886">
        <f>M1444</f>
        <v>0</v>
      </c>
      <c r="Q1444" s="886">
        <f>I1444+M1444</f>
        <v>0</v>
      </c>
      <c r="R1444" s="886">
        <f>J1444+N1444</f>
        <v>0</v>
      </c>
      <c r="S1444" s="886" t="s">
        <v>706</v>
      </c>
      <c r="T1444" s="888">
        <f>Q1444</f>
        <v>0</v>
      </c>
    </row>
    <row r="1445" spans="1:20" ht="15" hidden="1" customHeight="1">
      <c r="A1445" s="901" t="s">
        <v>75</v>
      </c>
      <c r="B1445" s="885" t="s">
        <v>706</v>
      </c>
      <c r="C1445" s="886" t="s">
        <v>706</v>
      </c>
      <c r="D1445" s="886" t="s">
        <v>706</v>
      </c>
      <c r="E1445" s="891" t="s">
        <v>706</v>
      </c>
      <c r="F1445" s="892" t="s">
        <v>706</v>
      </c>
      <c r="G1445" s="892" t="s">
        <v>706</v>
      </c>
      <c r="H1445" s="893" t="s">
        <v>706</v>
      </c>
      <c r="I1445" s="889" t="s">
        <v>706</v>
      </c>
      <c r="J1445" s="886" t="s">
        <v>706</v>
      </c>
      <c r="K1445" s="909"/>
      <c r="L1445" s="886">
        <f>K1445</f>
        <v>0</v>
      </c>
      <c r="M1445" s="886" t="s">
        <v>706</v>
      </c>
      <c r="N1445" s="886" t="s">
        <v>706</v>
      </c>
      <c r="O1445" s="909"/>
      <c r="P1445" s="886">
        <f>O1445</f>
        <v>0</v>
      </c>
      <c r="Q1445" s="886" t="s">
        <v>706</v>
      </c>
      <c r="R1445" s="886" t="s">
        <v>706</v>
      </c>
      <c r="S1445" s="886">
        <f>K1445+O1445</f>
        <v>0</v>
      </c>
      <c r="T1445" s="888">
        <f>S1445</f>
        <v>0</v>
      </c>
    </row>
    <row r="1446" spans="1:20" ht="18" hidden="1" customHeight="1">
      <c r="A1446" s="902" t="s">
        <v>708</v>
      </c>
      <c r="B1446" s="903"/>
      <c r="C1446" s="886" t="e">
        <f>ROUND((Q1446-R1446)/H1446/12,0)</f>
        <v>#DIV/0!</v>
      </c>
      <c r="D1446" s="886" t="e">
        <f>ROUND(R1446/F1446/12,0)</f>
        <v>#DIV/0!</v>
      </c>
      <c r="E1446" s="891">
        <f>E1447+E1448</f>
        <v>0</v>
      </c>
      <c r="F1446" s="892">
        <f>F1447+F1448</f>
        <v>0</v>
      </c>
      <c r="G1446" s="892">
        <f>G1447+G1448</f>
        <v>0</v>
      </c>
      <c r="H1446" s="893">
        <f>IF(E1446+G1446=H1447+H1448,E1446+G1446, "CHYBA")</f>
        <v>0</v>
      </c>
      <c r="I1446" s="889">
        <f>I1447+I1448</f>
        <v>0</v>
      </c>
      <c r="J1446" s="886">
        <f t="shared" ref="J1446" si="465">J1447+J1448</f>
        <v>0</v>
      </c>
      <c r="K1446" s="886">
        <f>K1449</f>
        <v>0</v>
      </c>
      <c r="L1446" s="886">
        <f>IF(I1446+K1446=L1447+L1448+L1449,I1446+K1446,"CHYBA")</f>
        <v>0</v>
      </c>
      <c r="M1446" s="886">
        <f>M1447+M1448</f>
        <v>0</v>
      </c>
      <c r="N1446" s="886">
        <f>N1447+N1448</f>
        <v>0</v>
      </c>
      <c r="O1446" s="886">
        <f>O1449</f>
        <v>0</v>
      </c>
      <c r="P1446" s="886">
        <f>IF(M1446+O1446=P1447+P1448+P1449,M1446+O1446,"CHYBA")</f>
        <v>0</v>
      </c>
      <c r="Q1446" s="886">
        <f>Q1447+Q1448</f>
        <v>0</v>
      </c>
      <c r="R1446" s="886">
        <f>R1447+R1448</f>
        <v>0</v>
      </c>
      <c r="S1446" s="886">
        <f>S1449</f>
        <v>0</v>
      </c>
      <c r="T1446" s="888">
        <f>IF(Q1446+S1446=T1447+T1448+T1449,Q1446+S1446,"CHYBA")</f>
        <v>0</v>
      </c>
    </row>
    <row r="1447" spans="1:20" ht="15" hidden="1" customHeight="1">
      <c r="A1447" s="901" t="s">
        <v>73</v>
      </c>
      <c r="B1447" s="885" t="s">
        <v>706</v>
      </c>
      <c r="C1447" s="886" t="e">
        <f>ROUND((Q1447-R1447)/H1447/12,0)</f>
        <v>#DIV/0!</v>
      </c>
      <c r="D1447" s="886" t="e">
        <f>ROUND(R1447/F1447/12,0)</f>
        <v>#DIV/0!</v>
      </c>
      <c r="E1447" s="906"/>
      <c r="F1447" s="907"/>
      <c r="G1447" s="907"/>
      <c r="H1447" s="888">
        <f>E1447+G1447</f>
        <v>0</v>
      </c>
      <c r="I1447" s="908"/>
      <c r="J1447" s="909"/>
      <c r="K1447" s="886" t="s">
        <v>706</v>
      </c>
      <c r="L1447" s="886">
        <f>I1447</f>
        <v>0</v>
      </c>
      <c r="M1447" s="909"/>
      <c r="N1447" s="909"/>
      <c r="O1447" s="886" t="s">
        <v>706</v>
      </c>
      <c r="P1447" s="886">
        <f>M1447</f>
        <v>0</v>
      </c>
      <c r="Q1447" s="886">
        <f>I1447+M1447</f>
        <v>0</v>
      </c>
      <c r="R1447" s="886">
        <f>J1447+N1447</f>
        <v>0</v>
      </c>
      <c r="S1447" s="886" t="s">
        <v>706</v>
      </c>
      <c r="T1447" s="888">
        <f>Q1447</f>
        <v>0</v>
      </c>
    </row>
    <row r="1448" spans="1:20" ht="15" hidden="1" customHeight="1">
      <c r="A1448" s="901" t="s">
        <v>74</v>
      </c>
      <c r="B1448" s="885" t="s">
        <v>706</v>
      </c>
      <c r="C1448" s="886" t="e">
        <f>ROUND((Q1448-R1448)/H1448/12,0)</f>
        <v>#DIV/0!</v>
      </c>
      <c r="D1448" s="886" t="e">
        <f>ROUND(R1448/F1448/12,0)</f>
        <v>#DIV/0!</v>
      </c>
      <c r="E1448" s="906"/>
      <c r="F1448" s="907"/>
      <c r="G1448" s="907"/>
      <c r="H1448" s="888">
        <f>E1448+G1448</f>
        <v>0</v>
      </c>
      <c r="I1448" s="908"/>
      <c r="J1448" s="909"/>
      <c r="K1448" s="886" t="s">
        <v>706</v>
      </c>
      <c r="L1448" s="886">
        <f>I1448</f>
        <v>0</v>
      </c>
      <c r="M1448" s="909"/>
      <c r="N1448" s="909"/>
      <c r="O1448" s="886" t="s">
        <v>706</v>
      </c>
      <c r="P1448" s="886">
        <f>M1448</f>
        <v>0</v>
      </c>
      <c r="Q1448" s="886">
        <f>I1448+M1448</f>
        <v>0</v>
      </c>
      <c r="R1448" s="886">
        <f>J1448+N1448</f>
        <v>0</v>
      </c>
      <c r="S1448" s="886" t="s">
        <v>706</v>
      </c>
      <c r="T1448" s="888">
        <f>Q1448</f>
        <v>0</v>
      </c>
    </row>
    <row r="1449" spans="1:20" ht="15" hidden="1" customHeight="1">
      <c r="A1449" s="901" t="s">
        <v>75</v>
      </c>
      <c r="B1449" s="885" t="s">
        <v>706</v>
      </c>
      <c r="C1449" s="886" t="s">
        <v>706</v>
      </c>
      <c r="D1449" s="886" t="s">
        <v>706</v>
      </c>
      <c r="E1449" s="891" t="s">
        <v>706</v>
      </c>
      <c r="F1449" s="892" t="s">
        <v>706</v>
      </c>
      <c r="G1449" s="892" t="s">
        <v>706</v>
      </c>
      <c r="H1449" s="893" t="s">
        <v>706</v>
      </c>
      <c r="I1449" s="889" t="s">
        <v>706</v>
      </c>
      <c r="J1449" s="886" t="s">
        <v>706</v>
      </c>
      <c r="K1449" s="909"/>
      <c r="L1449" s="886">
        <f>K1449</f>
        <v>0</v>
      </c>
      <c r="M1449" s="886" t="s">
        <v>706</v>
      </c>
      <c r="N1449" s="886" t="s">
        <v>706</v>
      </c>
      <c r="O1449" s="909"/>
      <c r="P1449" s="886">
        <f>O1449</f>
        <v>0</v>
      </c>
      <c r="Q1449" s="886" t="s">
        <v>706</v>
      </c>
      <c r="R1449" s="886" t="s">
        <v>706</v>
      </c>
      <c r="S1449" s="886">
        <f>K1449+O1449</f>
        <v>0</v>
      </c>
      <c r="T1449" s="888">
        <f>S1449</f>
        <v>0</v>
      </c>
    </row>
    <row r="1450" spans="1:20" ht="18" hidden="1" customHeight="1">
      <c r="A1450" s="902" t="s">
        <v>708</v>
      </c>
      <c r="B1450" s="903"/>
      <c r="C1450" s="886" t="e">
        <f>ROUND((Q1450-R1450)/H1450/12,0)</f>
        <v>#DIV/0!</v>
      </c>
      <c r="D1450" s="886" t="e">
        <f>ROUND(R1450/F1450/12,0)</f>
        <v>#DIV/0!</v>
      </c>
      <c r="E1450" s="891">
        <f>E1451+E1452</f>
        <v>0</v>
      </c>
      <c r="F1450" s="892">
        <f>F1451+F1452</f>
        <v>0</v>
      </c>
      <c r="G1450" s="892">
        <f>G1451+G1452</f>
        <v>0</v>
      </c>
      <c r="H1450" s="893">
        <f>IF(E1450+G1450=H1451+H1452,E1450+G1450, "CHYBA")</f>
        <v>0</v>
      </c>
      <c r="I1450" s="889">
        <f>I1451+I1452</f>
        <v>0</v>
      </c>
      <c r="J1450" s="886">
        <f t="shared" ref="J1450" si="466">J1451+J1452</f>
        <v>0</v>
      </c>
      <c r="K1450" s="886">
        <f>K1453</f>
        <v>0</v>
      </c>
      <c r="L1450" s="886">
        <f>IF(I1450+K1450=L1451+L1452+L1453,I1450+K1450,"CHYBA")</f>
        <v>0</v>
      </c>
      <c r="M1450" s="886">
        <f>M1451+M1452</f>
        <v>0</v>
      </c>
      <c r="N1450" s="886">
        <f>N1451+N1452</f>
        <v>0</v>
      </c>
      <c r="O1450" s="886">
        <f>O1453</f>
        <v>0</v>
      </c>
      <c r="P1450" s="886">
        <f>IF(M1450+O1450=P1451+P1452+P1453,M1450+O1450,"CHYBA")</f>
        <v>0</v>
      </c>
      <c r="Q1450" s="886">
        <f>Q1451+Q1452</f>
        <v>0</v>
      </c>
      <c r="R1450" s="886">
        <f>R1451+R1452</f>
        <v>0</v>
      </c>
      <c r="S1450" s="886">
        <f>S1453</f>
        <v>0</v>
      </c>
      <c r="T1450" s="888">
        <f>IF(Q1450+S1450=T1451+T1452+T1453,Q1450+S1450,"CHYBA")</f>
        <v>0</v>
      </c>
    </row>
    <row r="1451" spans="1:20" ht="15" hidden="1" customHeight="1">
      <c r="A1451" s="901" t="s">
        <v>73</v>
      </c>
      <c r="B1451" s="885" t="s">
        <v>706</v>
      </c>
      <c r="C1451" s="886" t="e">
        <f>ROUND((Q1451-R1451)/H1451/12,0)</f>
        <v>#DIV/0!</v>
      </c>
      <c r="D1451" s="886" t="e">
        <f>ROUND(R1451/F1451/12,0)</f>
        <v>#DIV/0!</v>
      </c>
      <c r="E1451" s="906"/>
      <c r="F1451" s="907"/>
      <c r="G1451" s="907"/>
      <c r="H1451" s="888">
        <f>E1451+G1451</f>
        <v>0</v>
      </c>
      <c r="I1451" s="908"/>
      <c r="J1451" s="909"/>
      <c r="K1451" s="886" t="s">
        <v>706</v>
      </c>
      <c r="L1451" s="886">
        <f>I1451</f>
        <v>0</v>
      </c>
      <c r="M1451" s="909"/>
      <c r="N1451" s="909"/>
      <c r="O1451" s="886" t="s">
        <v>706</v>
      </c>
      <c r="P1451" s="886">
        <f>M1451</f>
        <v>0</v>
      </c>
      <c r="Q1451" s="886">
        <f>I1451+M1451</f>
        <v>0</v>
      </c>
      <c r="R1451" s="886">
        <f>J1451+N1451</f>
        <v>0</v>
      </c>
      <c r="S1451" s="886" t="s">
        <v>706</v>
      </c>
      <c r="T1451" s="888">
        <f>Q1451</f>
        <v>0</v>
      </c>
    </row>
    <row r="1452" spans="1:20" ht="15" hidden="1" customHeight="1">
      <c r="A1452" s="901" t="s">
        <v>74</v>
      </c>
      <c r="B1452" s="885" t="s">
        <v>706</v>
      </c>
      <c r="C1452" s="886" t="e">
        <f>ROUND((Q1452-R1452)/H1452/12,0)</f>
        <v>#DIV/0!</v>
      </c>
      <c r="D1452" s="886" t="e">
        <f>ROUND(R1452/F1452/12,0)</f>
        <v>#DIV/0!</v>
      </c>
      <c r="E1452" s="906"/>
      <c r="F1452" s="907"/>
      <c r="G1452" s="907"/>
      <c r="H1452" s="888">
        <f>E1452+G1452</f>
        <v>0</v>
      </c>
      <c r="I1452" s="908"/>
      <c r="J1452" s="909"/>
      <c r="K1452" s="886" t="s">
        <v>706</v>
      </c>
      <c r="L1452" s="886">
        <f>I1452</f>
        <v>0</v>
      </c>
      <c r="M1452" s="909"/>
      <c r="N1452" s="909"/>
      <c r="O1452" s="886" t="s">
        <v>706</v>
      </c>
      <c r="P1452" s="886">
        <f>M1452</f>
        <v>0</v>
      </c>
      <c r="Q1452" s="886">
        <f>I1452+M1452</f>
        <v>0</v>
      </c>
      <c r="R1452" s="886">
        <f>J1452+N1452</f>
        <v>0</v>
      </c>
      <c r="S1452" s="886" t="s">
        <v>706</v>
      </c>
      <c r="T1452" s="888">
        <f>Q1452</f>
        <v>0</v>
      </c>
    </row>
    <row r="1453" spans="1:20" ht="15" hidden="1" customHeight="1">
      <c r="A1453" s="901" t="s">
        <v>75</v>
      </c>
      <c r="B1453" s="885" t="s">
        <v>706</v>
      </c>
      <c r="C1453" s="886" t="s">
        <v>706</v>
      </c>
      <c r="D1453" s="886" t="s">
        <v>706</v>
      </c>
      <c r="E1453" s="891" t="s">
        <v>706</v>
      </c>
      <c r="F1453" s="892" t="s">
        <v>706</v>
      </c>
      <c r="G1453" s="892" t="s">
        <v>706</v>
      </c>
      <c r="H1453" s="893" t="s">
        <v>706</v>
      </c>
      <c r="I1453" s="889" t="s">
        <v>706</v>
      </c>
      <c r="J1453" s="886" t="s">
        <v>706</v>
      </c>
      <c r="K1453" s="909"/>
      <c r="L1453" s="886">
        <f>K1453</f>
        <v>0</v>
      </c>
      <c r="M1453" s="886" t="s">
        <v>706</v>
      </c>
      <c r="N1453" s="886" t="s">
        <v>706</v>
      </c>
      <c r="O1453" s="909"/>
      <c r="P1453" s="886">
        <f>O1453</f>
        <v>0</v>
      </c>
      <c r="Q1453" s="886" t="s">
        <v>706</v>
      </c>
      <c r="R1453" s="886" t="s">
        <v>706</v>
      </c>
      <c r="S1453" s="886">
        <f>K1453+O1453</f>
        <v>0</v>
      </c>
      <c r="T1453" s="888">
        <f>S1453</f>
        <v>0</v>
      </c>
    </row>
    <row r="1454" spans="1:20" ht="18" hidden="1" customHeight="1">
      <c r="A1454" s="902" t="s">
        <v>708</v>
      </c>
      <c r="B1454" s="903"/>
      <c r="C1454" s="886" t="e">
        <f>ROUND((Q1454-R1454)/H1454/12,0)</f>
        <v>#DIV/0!</v>
      </c>
      <c r="D1454" s="886" t="e">
        <f>ROUND(R1454/F1454/12,0)</f>
        <v>#DIV/0!</v>
      </c>
      <c r="E1454" s="891">
        <f>E1455+E1456</f>
        <v>0</v>
      </c>
      <c r="F1454" s="892">
        <f>F1455+F1456</f>
        <v>0</v>
      </c>
      <c r="G1454" s="892">
        <f>G1455+G1456</f>
        <v>0</v>
      </c>
      <c r="H1454" s="893">
        <f>IF(E1454+G1454=H1455+H1456,E1454+G1454, "CHYBA")</f>
        <v>0</v>
      </c>
      <c r="I1454" s="889">
        <f>I1455+I1456</f>
        <v>0</v>
      </c>
      <c r="J1454" s="886">
        <f t="shared" ref="J1454" si="467">J1455+J1456</f>
        <v>0</v>
      </c>
      <c r="K1454" s="886">
        <f>K1457</f>
        <v>0</v>
      </c>
      <c r="L1454" s="886">
        <f>IF(I1454+K1454=L1455+L1456+L1457,I1454+K1454,"CHYBA")</f>
        <v>0</v>
      </c>
      <c r="M1454" s="886">
        <f>M1455+M1456</f>
        <v>0</v>
      </c>
      <c r="N1454" s="886">
        <f>N1455+N1456</f>
        <v>0</v>
      </c>
      <c r="O1454" s="886">
        <f>O1457</f>
        <v>0</v>
      </c>
      <c r="P1454" s="886">
        <f>IF(M1454+O1454=P1455+P1456+P1457,M1454+O1454,"CHYBA")</f>
        <v>0</v>
      </c>
      <c r="Q1454" s="886">
        <f>Q1455+Q1456</f>
        <v>0</v>
      </c>
      <c r="R1454" s="886">
        <f>R1455+R1456</f>
        <v>0</v>
      </c>
      <c r="S1454" s="886">
        <f>S1457</f>
        <v>0</v>
      </c>
      <c r="T1454" s="888">
        <f>IF(Q1454+S1454=T1455+T1456+T1457,Q1454+S1454,"CHYBA")</f>
        <v>0</v>
      </c>
    </row>
    <row r="1455" spans="1:20" ht="15" hidden="1" customHeight="1">
      <c r="A1455" s="901" t="s">
        <v>73</v>
      </c>
      <c r="B1455" s="885" t="s">
        <v>706</v>
      </c>
      <c r="C1455" s="886" t="e">
        <f>ROUND((Q1455-R1455)/H1455/12,0)</f>
        <v>#DIV/0!</v>
      </c>
      <c r="D1455" s="886" t="e">
        <f>ROUND(R1455/F1455/12,0)</f>
        <v>#DIV/0!</v>
      </c>
      <c r="E1455" s="906"/>
      <c r="F1455" s="907"/>
      <c r="G1455" s="907"/>
      <c r="H1455" s="888">
        <f>E1455+G1455</f>
        <v>0</v>
      </c>
      <c r="I1455" s="908"/>
      <c r="J1455" s="909"/>
      <c r="K1455" s="886" t="s">
        <v>706</v>
      </c>
      <c r="L1455" s="886">
        <f>I1455</f>
        <v>0</v>
      </c>
      <c r="M1455" s="909"/>
      <c r="N1455" s="909"/>
      <c r="O1455" s="886" t="s">
        <v>706</v>
      </c>
      <c r="P1455" s="886">
        <f>M1455</f>
        <v>0</v>
      </c>
      <c r="Q1455" s="886">
        <f>I1455+M1455</f>
        <v>0</v>
      </c>
      <c r="R1455" s="886">
        <f>J1455+N1455</f>
        <v>0</v>
      </c>
      <c r="S1455" s="886" t="s">
        <v>706</v>
      </c>
      <c r="T1455" s="888">
        <f>Q1455</f>
        <v>0</v>
      </c>
    </row>
    <row r="1456" spans="1:20" ht="15" hidden="1" customHeight="1">
      <c r="A1456" s="901" t="s">
        <v>74</v>
      </c>
      <c r="B1456" s="885" t="s">
        <v>706</v>
      </c>
      <c r="C1456" s="886" t="e">
        <f>ROUND((Q1456-R1456)/H1456/12,0)</f>
        <v>#DIV/0!</v>
      </c>
      <c r="D1456" s="886" t="e">
        <f>ROUND(R1456/F1456/12,0)</f>
        <v>#DIV/0!</v>
      </c>
      <c r="E1456" s="906"/>
      <c r="F1456" s="907"/>
      <c r="G1456" s="907"/>
      <c r="H1456" s="888">
        <f>E1456+G1456</f>
        <v>0</v>
      </c>
      <c r="I1456" s="908"/>
      <c r="J1456" s="909"/>
      <c r="K1456" s="886" t="s">
        <v>706</v>
      </c>
      <c r="L1456" s="886">
        <f>I1456</f>
        <v>0</v>
      </c>
      <c r="M1456" s="909"/>
      <c r="N1456" s="909"/>
      <c r="O1456" s="886" t="s">
        <v>706</v>
      </c>
      <c r="P1456" s="886">
        <f>M1456</f>
        <v>0</v>
      </c>
      <c r="Q1456" s="886">
        <f>I1456+M1456</f>
        <v>0</v>
      </c>
      <c r="R1456" s="886">
        <f>J1456+N1456</f>
        <v>0</v>
      </c>
      <c r="S1456" s="886" t="s">
        <v>706</v>
      </c>
      <c r="T1456" s="888">
        <f>Q1456</f>
        <v>0</v>
      </c>
    </row>
    <row r="1457" spans="1:20" ht="15.75" hidden="1" customHeight="1" thickBot="1">
      <c r="A1457" s="918" t="s">
        <v>75</v>
      </c>
      <c r="B1457" s="919" t="s">
        <v>706</v>
      </c>
      <c r="C1457" s="920" t="s">
        <v>706</v>
      </c>
      <c r="D1457" s="920" t="s">
        <v>706</v>
      </c>
      <c r="E1457" s="921" t="s">
        <v>706</v>
      </c>
      <c r="F1457" s="922" t="s">
        <v>706</v>
      </c>
      <c r="G1457" s="922" t="s">
        <v>706</v>
      </c>
      <c r="H1457" s="923" t="s">
        <v>706</v>
      </c>
      <c r="I1457" s="924" t="s">
        <v>706</v>
      </c>
      <c r="J1457" s="920" t="s">
        <v>706</v>
      </c>
      <c r="K1457" s="925"/>
      <c r="L1457" s="920">
        <f>K1457</f>
        <v>0</v>
      </c>
      <c r="M1457" s="920" t="s">
        <v>706</v>
      </c>
      <c r="N1457" s="920" t="s">
        <v>706</v>
      </c>
      <c r="O1457" s="925"/>
      <c r="P1457" s="920">
        <f>O1457</f>
        <v>0</v>
      </c>
      <c r="Q1457" s="920" t="s">
        <v>706</v>
      </c>
      <c r="R1457" s="920" t="s">
        <v>706</v>
      </c>
      <c r="S1457" s="920">
        <f>K1457+O1457</f>
        <v>0</v>
      </c>
      <c r="T1457" s="926">
        <f>S1457</f>
        <v>0</v>
      </c>
    </row>
    <row r="1458" spans="1:20" ht="15.75" hidden="1" customHeight="1">
      <c r="A1458" s="895" t="s">
        <v>711</v>
      </c>
      <c r="B1458" s="896" t="s">
        <v>706</v>
      </c>
      <c r="C1458" s="897" t="e">
        <f>ROUND((Q1458-R1458)/H1458/12,0)</f>
        <v>#DIV/0!</v>
      </c>
      <c r="D1458" s="897" t="e">
        <f>ROUND(R1458/F1458/12,0)</f>
        <v>#DIV/0!</v>
      </c>
      <c r="E1458" s="898">
        <f>E1459+E1460</f>
        <v>0</v>
      </c>
      <c r="F1458" s="897">
        <f>F1459+F1460</f>
        <v>0</v>
      </c>
      <c r="G1458" s="897">
        <f>G1459+G1460</f>
        <v>0</v>
      </c>
      <c r="H1458" s="899">
        <f>IF(E1458+G1458=H1459+H1460,E1458+G1458, "CHYBA")</f>
        <v>0</v>
      </c>
      <c r="I1458" s="900">
        <f>I1459+I1460</f>
        <v>0</v>
      </c>
      <c r="J1458" s="897">
        <f t="shared" ref="J1458" si="468">J1459+J1460</f>
        <v>0</v>
      </c>
      <c r="K1458" s="897">
        <f>K1461</f>
        <v>0</v>
      </c>
      <c r="L1458" s="897">
        <f>IF(I1458+K1458=L1459+L1460+L1461,I1458+K1458,"CHYBA")</f>
        <v>0</v>
      </c>
      <c r="M1458" s="897">
        <f>M1459+M1460</f>
        <v>0</v>
      </c>
      <c r="N1458" s="897">
        <f>N1459+N1460</f>
        <v>0</v>
      </c>
      <c r="O1458" s="897">
        <f>O1461</f>
        <v>0</v>
      </c>
      <c r="P1458" s="897">
        <f>IF(M1458+O1458=P1459+P1460+P1461,M1458+O1458,"CHYBA")</f>
        <v>0</v>
      </c>
      <c r="Q1458" s="897">
        <f>Q1459+Q1460</f>
        <v>0</v>
      </c>
      <c r="R1458" s="897">
        <f>R1459+R1460</f>
        <v>0</v>
      </c>
      <c r="S1458" s="897">
        <f>S1461</f>
        <v>0</v>
      </c>
      <c r="T1458" s="899">
        <f>IF(Q1458+S1458=T1459+T1460+T1461,Q1458+S1458,"CHYBA")</f>
        <v>0</v>
      </c>
    </row>
    <row r="1459" spans="1:20" ht="15" hidden="1" customHeight="1">
      <c r="A1459" s="901" t="s">
        <v>73</v>
      </c>
      <c r="B1459" s="885" t="s">
        <v>706</v>
      </c>
      <c r="C1459" s="886" t="e">
        <f>ROUND((Q1459-R1459)/H1459/12,0)</f>
        <v>#DIV/0!</v>
      </c>
      <c r="D1459" s="886" t="e">
        <f>ROUND(R1459/F1459/12,0)</f>
        <v>#DIV/0!</v>
      </c>
      <c r="E1459" s="887">
        <f>E1463+E1467+E1471+E1475+E1479+E1483+E1487</f>
        <v>0</v>
      </c>
      <c r="F1459" s="886">
        <f>F1463+F1467+F1471+F1475+F1479+F1483+F1487</f>
        <v>0</v>
      </c>
      <c r="G1459" s="886">
        <f>G1463+G1467+G1471+G1475+G1479+G1483+G1487</f>
        <v>0</v>
      </c>
      <c r="H1459" s="888">
        <f>E1459+G1459</f>
        <v>0</v>
      </c>
      <c r="I1459" s="889">
        <f>I1463+I1467+I1471+I1475+I1479+I1483+I1487</f>
        <v>0</v>
      </c>
      <c r="J1459" s="886">
        <f t="shared" ref="J1459:J1460" si="469">J1463+J1467+J1471+J1475+J1479+J1483+J1487</f>
        <v>0</v>
      </c>
      <c r="K1459" s="886" t="s">
        <v>706</v>
      </c>
      <c r="L1459" s="886">
        <f>I1459</f>
        <v>0</v>
      </c>
      <c r="M1459" s="886">
        <f>M1463+M1467+M1471+M1475+M1479+M1483+M1487</f>
        <v>0</v>
      </c>
      <c r="N1459" s="886">
        <f t="shared" ref="N1459:N1460" si="470">N1463+N1467+N1471+N1475+N1479+N1483+N1487</f>
        <v>0</v>
      </c>
      <c r="O1459" s="886" t="s">
        <v>706</v>
      </c>
      <c r="P1459" s="886">
        <f>M1459</f>
        <v>0</v>
      </c>
      <c r="Q1459" s="886">
        <f>I1459+M1459</f>
        <v>0</v>
      </c>
      <c r="R1459" s="886">
        <f>J1459+N1459</f>
        <v>0</v>
      </c>
      <c r="S1459" s="886" t="s">
        <v>706</v>
      </c>
      <c r="T1459" s="888">
        <f>Q1459</f>
        <v>0</v>
      </c>
    </row>
    <row r="1460" spans="1:20" ht="15" hidden="1" customHeight="1">
      <c r="A1460" s="901" t="s">
        <v>74</v>
      </c>
      <c r="B1460" s="885" t="s">
        <v>706</v>
      </c>
      <c r="C1460" s="886" t="e">
        <f>ROUND((Q1460-R1460)/H1460/12,0)</f>
        <v>#DIV/0!</v>
      </c>
      <c r="D1460" s="886" t="e">
        <f>ROUND(R1460/F1460/12,0)</f>
        <v>#DIV/0!</v>
      </c>
      <c r="E1460" s="887">
        <f>E1464+E1468+E1472+E1476+E1480+E1484+E1488</f>
        <v>0</v>
      </c>
      <c r="F1460" s="886">
        <f t="shared" ref="F1460:G1460" si="471">F1464+F1468+F1472+F1476+F1480+F1484+F1488</f>
        <v>0</v>
      </c>
      <c r="G1460" s="886">
        <f t="shared" si="471"/>
        <v>0</v>
      </c>
      <c r="H1460" s="888">
        <f>E1460+G1460</f>
        <v>0</v>
      </c>
      <c r="I1460" s="889">
        <f>I1464+I1468+I1472+I1476+I1480+I1484+I1488</f>
        <v>0</v>
      </c>
      <c r="J1460" s="886">
        <f t="shared" si="469"/>
        <v>0</v>
      </c>
      <c r="K1460" s="886" t="s">
        <v>706</v>
      </c>
      <c r="L1460" s="886">
        <f>I1460</f>
        <v>0</v>
      </c>
      <c r="M1460" s="886">
        <f>M1464+M1468+M1472+M1476+M1480+M1484+M1488</f>
        <v>0</v>
      </c>
      <c r="N1460" s="886">
        <f t="shared" si="470"/>
        <v>0</v>
      </c>
      <c r="O1460" s="886" t="s">
        <v>706</v>
      </c>
      <c r="P1460" s="886">
        <f>M1460</f>
        <v>0</v>
      </c>
      <c r="Q1460" s="886">
        <f>I1460+M1460</f>
        <v>0</v>
      </c>
      <c r="R1460" s="886">
        <f>J1460+N1460</f>
        <v>0</v>
      </c>
      <c r="S1460" s="886" t="s">
        <v>706</v>
      </c>
      <c r="T1460" s="888">
        <f>Q1460</f>
        <v>0</v>
      </c>
    </row>
    <row r="1461" spans="1:20" ht="15" hidden="1" customHeight="1">
      <c r="A1461" s="901" t="s">
        <v>75</v>
      </c>
      <c r="B1461" s="885" t="s">
        <v>706</v>
      </c>
      <c r="C1461" s="886" t="s">
        <v>706</v>
      </c>
      <c r="D1461" s="886" t="s">
        <v>706</v>
      </c>
      <c r="E1461" s="891" t="s">
        <v>706</v>
      </c>
      <c r="F1461" s="892" t="s">
        <v>706</v>
      </c>
      <c r="G1461" s="892" t="s">
        <v>706</v>
      </c>
      <c r="H1461" s="893" t="s">
        <v>706</v>
      </c>
      <c r="I1461" s="889" t="s">
        <v>706</v>
      </c>
      <c r="J1461" s="886" t="s">
        <v>706</v>
      </c>
      <c r="K1461" s="886">
        <f>K1465+K1469+K1473+K1477+K1481+K1485+K1489</f>
        <v>0</v>
      </c>
      <c r="L1461" s="886">
        <f>K1461</f>
        <v>0</v>
      </c>
      <c r="M1461" s="886" t="s">
        <v>706</v>
      </c>
      <c r="N1461" s="886" t="s">
        <v>706</v>
      </c>
      <c r="O1461" s="886">
        <f>O1465+O1469+O1473+O1477+O1481+O1485+O1489</f>
        <v>0</v>
      </c>
      <c r="P1461" s="886">
        <f>O1461</f>
        <v>0</v>
      </c>
      <c r="Q1461" s="886" t="s">
        <v>706</v>
      </c>
      <c r="R1461" s="886" t="s">
        <v>706</v>
      </c>
      <c r="S1461" s="886">
        <f>K1461+O1461</f>
        <v>0</v>
      </c>
      <c r="T1461" s="888">
        <f>S1461</f>
        <v>0</v>
      </c>
    </row>
    <row r="1462" spans="1:20" ht="18" hidden="1" customHeight="1">
      <c r="A1462" s="902" t="s">
        <v>708</v>
      </c>
      <c r="B1462" s="903"/>
      <c r="C1462" s="886" t="e">
        <f>ROUND((Q1462-R1462)/H1462/12,0)</f>
        <v>#DIV/0!</v>
      </c>
      <c r="D1462" s="886" t="e">
        <f>ROUND(R1462/F1462/12,0)</f>
        <v>#DIV/0!</v>
      </c>
      <c r="E1462" s="891">
        <f>E1463+E1464</f>
        <v>0</v>
      </c>
      <c r="F1462" s="892">
        <f>F1463+F1464</f>
        <v>0</v>
      </c>
      <c r="G1462" s="892">
        <f>G1463+G1464</f>
        <v>0</v>
      </c>
      <c r="H1462" s="893">
        <f>IF(E1462+G1462=H1463+H1464,E1462+G1462, "CHYBA")</f>
        <v>0</v>
      </c>
      <c r="I1462" s="904">
        <f>I1463+I1464</f>
        <v>0</v>
      </c>
      <c r="J1462" s="905">
        <f>J1463+J1464</f>
        <v>0</v>
      </c>
      <c r="K1462" s="905">
        <f>K1465</f>
        <v>0</v>
      </c>
      <c r="L1462" s="905">
        <f>IF(I1462+K1462=L1463+L1464+L1465,I1462+K1462,"CHYBA")</f>
        <v>0</v>
      </c>
      <c r="M1462" s="886">
        <f>M1463+M1464</f>
        <v>0</v>
      </c>
      <c r="N1462" s="886">
        <f>N1463+N1464</f>
        <v>0</v>
      </c>
      <c r="O1462" s="886">
        <f>O1465</f>
        <v>0</v>
      </c>
      <c r="P1462" s="886">
        <f>IF(M1462+O1462=P1463+P1464+P1465,M1462+O1462,"CHYBA")</f>
        <v>0</v>
      </c>
      <c r="Q1462" s="886">
        <f>Q1463+Q1464</f>
        <v>0</v>
      </c>
      <c r="R1462" s="886">
        <f>R1463+R1464</f>
        <v>0</v>
      </c>
      <c r="S1462" s="886">
        <f>S1465</f>
        <v>0</v>
      </c>
      <c r="T1462" s="888">
        <f>IF(Q1462+S1462=T1463+T1464+T1465,Q1462+S1462,"CHYBA")</f>
        <v>0</v>
      </c>
    </row>
    <row r="1463" spans="1:20" ht="15" hidden="1" customHeight="1">
      <c r="A1463" s="901" t="s">
        <v>73</v>
      </c>
      <c r="B1463" s="885" t="s">
        <v>706</v>
      </c>
      <c r="C1463" s="886" t="e">
        <f>ROUND((Q1463-R1463)/H1463/12,0)</f>
        <v>#DIV/0!</v>
      </c>
      <c r="D1463" s="886" t="e">
        <f>ROUND(R1463/F1463/12,0)</f>
        <v>#DIV/0!</v>
      </c>
      <c r="E1463" s="906"/>
      <c r="F1463" s="907"/>
      <c r="G1463" s="907"/>
      <c r="H1463" s="888">
        <f>E1463+G1463</f>
        <v>0</v>
      </c>
      <c r="I1463" s="908"/>
      <c r="J1463" s="909"/>
      <c r="K1463" s="905" t="s">
        <v>706</v>
      </c>
      <c r="L1463" s="905">
        <f>I1463</f>
        <v>0</v>
      </c>
      <c r="M1463" s="909"/>
      <c r="N1463" s="909"/>
      <c r="O1463" s="886" t="s">
        <v>706</v>
      </c>
      <c r="P1463" s="886">
        <f>M1463</f>
        <v>0</v>
      </c>
      <c r="Q1463" s="886">
        <f>I1463+M1463</f>
        <v>0</v>
      </c>
      <c r="R1463" s="886">
        <f>J1463+N1463</f>
        <v>0</v>
      </c>
      <c r="S1463" s="886" t="s">
        <v>706</v>
      </c>
      <c r="T1463" s="888">
        <f>Q1463</f>
        <v>0</v>
      </c>
    </row>
    <row r="1464" spans="1:20" ht="15" hidden="1" customHeight="1">
      <c r="A1464" s="901" t="s">
        <v>74</v>
      </c>
      <c r="B1464" s="885" t="s">
        <v>706</v>
      </c>
      <c r="C1464" s="886" t="e">
        <f>ROUND((Q1464-R1464)/H1464/12,0)</f>
        <v>#DIV/0!</v>
      </c>
      <c r="D1464" s="886" t="e">
        <f>ROUND(R1464/F1464/12,0)</f>
        <v>#DIV/0!</v>
      </c>
      <c r="E1464" s="906"/>
      <c r="F1464" s="907"/>
      <c r="G1464" s="907"/>
      <c r="H1464" s="888">
        <f>E1464+G1464</f>
        <v>0</v>
      </c>
      <c r="I1464" s="908"/>
      <c r="J1464" s="909"/>
      <c r="K1464" s="905" t="s">
        <v>706</v>
      </c>
      <c r="L1464" s="905">
        <f>I1464</f>
        <v>0</v>
      </c>
      <c r="M1464" s="909"/>
      <c r="N1464" s="909"/>
      <c r="O1464" s="886" t="s">
        <v>706</v>
      </c>
      <c r="P1464" s="886">
        <f>M1464</f>
        <v>0</v>
      </c>
      <c r="Q1464" s="886">
        <f>I1464+M1464</f>
        <v>0</v>
      </c>
      <c r="R1464" s="886">
        <f>J1464+N1464</f>
        <v>0</v>
      </c>
      <c r="S1464" s="886" t="s">
        <v>706</v>
      </c>
      <c r="T1464" s="888">
        <f>Q1464</f>
        <v>0</v>
      </c>
    </row>
    <row r="1465" spans="1:20" ht="15" hidden="1" customHeight="1">
      <c r="A1465" s="901" t="s">
        <v>75</v>
      </c>
      <c r="B1465" s="885" t="s">
        <v>706</v>
      </c>
      <c r="C1465" s="886" t="s">
        <v>706</v>
      </c>
      <c r="D1465" s="886" t="s">
        <v>706</v>
      </c>
      <c r="E1465" s="891" t="s">
        <v>706</v>
      </c>
      <c r="F1465" s="892" t="s">
        <v>706</v>
      </c>
      <c r="G1465" s="892" t="s">
        <v>706</v>
      </c>
      <c r="H1465" s="893" t="s">
        <v>706</v>
      </c>
      <c r="I1465" s="889" t="s">
        <v>706</v>
      </c>
      <c r="J1465" s="886" t="s">
        <v>706</v>
      </c>
      <c r="K1465" s="909"/>
      <c r="L1465" s="905">
        <f>K1465</f>
        <v>0</v>
      </c>
      <c r="M1465" s="886" t="s">
        <v>706</v>
      </c>
      <c r="N1465" s="886" t="s">
        <v>706</v>
      </c>
      <c r="O1465" s="909"/>
      <c r="P1465" s="886">
        <f>O1465</f>
        <v>0</v>
      </c>
      <c r="Q1465" s="886" t="s">
        <v>706</v>
      </c>
      <c r="R1465" s="886" t="s">
        <v>706</v>
      </c>
      <c r="S1465" s="886">
        <f>K1465+O1465</f>
        <v>0</v>
      </c>
      <c r="T1465" s="888">
        <f>S1465</f>
        <v>0</v>
      </c>
    </row>
    <row r="1466" spans="1:20" ht="18" hidden="1" customHeight="1">
      <c r="A1466" s="902" t="s">
        <v>708</v>
      </c>
      <c r="B1466" s="903"/>
      <c r="C1466" s="886" t="e">
        <f>ROUND((Q1466-R1466)/H1466/12,0)</f>
        <v>#DIV/0!</v>
      </c>
      <c r="D1466" s="886" t="e">
        <f>ROUND(R1466/F1466/12,0)</f>
        <v>#DIV/0!</v>
      </c>
      <c r="E1466" s="891">
        <f>E1467+E1468</f>
        <v>0</v>
      </c>
      <c r="F1466" s="892">
        <f>F1467+F1468</f>
        <v>0</v>
      </c>
      <c r="G1466" s="892">
        <f>G1467+G1468</f>
        <v>0</v>
      </c>
      <c r="H1466" s="893">
        <f>IF(E1466+G1466=H1467+H1468,E1466+G1466, "CHYBA")</f>
        <v>0</v>
      </c>
      <c r="I1466" s="889">
        <f>I1467+I1468</f>
        <v>0</v>
      </c>
      <c r="J1466" s="886">
        <f t="shared" ref="J1466" si="472">J1467+J1468</f>
        <v>0</v>
      </c>
      <c r="K1466" s="886">
        <f>K1469</f>
        <v>0</v>
      </c>
      <c r="L1466" s="886">
        <f>IF(I1466+K1466=L1467+L1468+L1469,I1466+K1466,"CHYBA")</f>
        <v>0</v>
      </c>
      <c r="M1466" s="886">
        <f>M1467+M1468</f>
        <v>0</v>
      </c>
      <c r="N1466" s="886">
        <f>N1467+N1468</f>
        <v>0</v>
      </c>
      <c r="O1466" s="886">
        <f>O1469</f>
        <v>0</v>
      </c>
      <c r="P1466" s="886">
        <f>IF(M1466+O1466=P1467+P1468+P1469,M1466+O1466,"CHYBA")</f>
        <v>0</v>
      </c>
      <c r="Q1466" s="886">
        <f>Q1467+Q1468</f>
        <v>0</v>
      </c>
      <c r="R1466" s="886">
        <f>R1467+R1468</f>
        <v>0</v>
      </c>
      <c r="S1466" s="886">
        <f>S1469</f>
        <v>0</v>
      </c>
      <c r="T1466" s="888">
        <f>IF(Q1466+S1466=T1467+T1468+T1469,Q1466+S1466,"CHYBA")</f>
        <v>0</v>
      </c>
    </row>
    <row r="1467" spans="1:20" ht="15" hidden="1" customHeight="1">
      <c r="A1467" s="901" t="s">
        <v>73</v>
      </c>
      <c r="B1467" s="885" t="s">
        <v>706</v>
      </c>
      <c r="C1467" s="886" t="e">
        <f>ROUND((Q1467-R1467)/H1467/12,0)</f>
        <v>#DIV/0!</v>
      </c>
      <c r="D1467" s="886" t="e">
        <f>ROUND(R1467/F1467/12,0)</f>
        <v>#DIV/0!</v>
      </c>
      <c r="E1467" s="906"/>
      <c r="F1467" s="907"/>
      <c r="G1467" s="907"/>
      <c r="H1467" s="888">
        <f>E1467+G1467</f>
        <v>0</v>
      </c>
      <c r="I1467" s="908"/>
      <c r="J1467" s="909"/>
      <c r="K1467" s="886" t="s">
        <v>706</v>
      </c>
      <c r="L1467" s="886">
        <f>I1467</f>
        <v>0</v>
      </c>
      <c r="M1467" s="909"/>
      <c r="N1467" s="909"/>
      <c r="O1467" s="886" t="s">
        <v>706</v>
      </c>
      <c r="P1467" s="886">
        <f>M1467</f>
        <v>0</v>
      </c>
      <c r="Q1467" s="886">
        <f>I1467+M1467</f>
        <v>0</v>
      </c>
      <c r="R1467" s="886">
        <f>J1467+N1467</f>
        <v>0</v>
      </c>
      <c r="S1467" s="886" t="s">
        <v>706</v>
      </c>
      <c r="T1467" s="888">
        <f>Q1467</f>
        <v>0</v>
      </c>
    </row>
    <row r="1468" spans="1:20" ht="15" hidden="1" customHeight="1">
      <c r="A1468" s="901" t="s">
        <v>74</v>
      </c>
      <c r="B1468" s="885" t="s">
        <v>706</v>
      </c>
      <c r="C1468" s="886" t="e">
        <f>ROUND((Q1468-R1468)/H1468/12,0)</f>
        <v>#DIV/0!</v>
      </c>
      <c r="D1468" s="886" t="e">
        <f>ROUND(R1468/F1468/12,0)</f>
        <v>#DIV/0!</v>
      </c>
      <c r="E1468" s="906"/>
      <c r="F1468" s="907"/>
      <c r="G1468" s="907"/>
      <c r="H1468" s="888">
        <f>E1468+G1468</f>
        <v>0</v>
      </c>
      <c r="I1468" s="908"/>
      <c r="J1468" s="909"/>
      <c r="K1468" s="886" t="s">
        <v>706</v>
      </c>
      <c r="L1468" s="886">
        <f>I1468</f>
        <v>0</v>
      </c>
      <c r="M1468" s="909"/>
      <c r="N1468" s="909"/>
      <c r="O1468" s="886" t="s">
        <v>706</v>
      </c>
      <c r="P1468" s="886">
        <f>M1468</f>
        <v>0</v>
      </c>
      <c r="Q1468" s="886">
        <f>I1468+M1468</f>
        <v>0</v>
      </c>
      <c r="R1468" s="886">
        <f>J1468+N1468</f>
        <v>0</v>
      </c>
      <c r="S1468" s="886" t="s">
        <v>706</v>
      </c>
      <c r="T1468" s="888">
        <f>Q1468</f>
        <v>0</v>
      </c>
    </row>
    <row r="1469" spans="1:20" ht="15" hidden="1" customHeight="1">
      <c r="A1469" s="901" t="s">
        <v>75</v>
      </c>
      <c r="B1469" s="885" t="s">
        <v>706</v>
      </c>
      <c r="C1469" s="886" t="s">
        <v>706</v>
      </c>
      <c r="D1469" s="886" t="s">
        <v>706</v>
      </c>
      <c r="E1469" s="891" t="s">
        <v>706</v>
      </c>
      <c r="F1469" s="892" t="s">
        <v>706</v>
      </c>
      <c r="G1469" s="892" t="s">
        <v>706</v>
      </c>
      <c r="H1469" s="893" t="s">
        <v>706</v>
      </c>
      <c r="I1469" s="889" t="s">
        <v>706</v>
      </c>
      <c r="J1469" s="886" t="s">
        <v>706</v>
      </c>
      <c r="K1469" s="909"/>
      <c r="L1469" s="886">
        <f>K1469</f>
        <v>0</v>
      </c>
      <c r="M1469" s="886" t="s">
        <v>706</v>
      </c>
      <c r="N1469" s="886" t="s">
        <v>706</v>
      </c>
      <c r="O1469" s="909"/>
      <c r="P1469" s="886">
        <f>O1469</f>
        <v>0</v>
      </c>
      <c r="Q1469" s="886" t="s">
        <v>706</v>
      </c>
      <c r="R1469" s="886" t="s">
        <v>706</v>
      </c>
      <c r="S1469" s="886">
        <f>K1469+O1469</f>
        <v>0</v>
      </c>
      <c r="T1469" s="888">
        <f>S1469</f>
        <v>0</v>
      </c>
    </row>
    <row r="1470" spans="1:20" ht="18" hidden="1" customHeight="1">
      <c r="A1470" s="902" t="s">
        <v>708</v>
      </c>
      <c r="B1470" s="903"/>
      <c r="C1470" s="886" t="e">
        <f>ROUND((Q1470-R1470)/H1470/12,0)</f>
        <v>#DIV/0!</v>
      </c>
      <c r="D1470" s="886" t="e">
        <f>ROUND(R1470/F1470/12,0)</f>
        <v>#DIV/0!</v>
      </c>
      <c r="E1470" s="891">
        <f>E1471+E1472</f>
        <v>0</v>
      </c>
      <c r="F1470" s="892">
        <f>F1471+F1472</f>
        <v>0</v>
      </c>
      <c r="G1470" s="892">
        <f>G1471+G1472</f>
        <v>0</v>
      </c>
      <c r="H1470" s="893">
        <f>IF(E1470+G1470=H1471+H1472,E1470+G1470, "CHYBA")</f>
        <v>0</v>
      </c>
      <c r="I1470" s="889">
        <f>I1471+I1472</f>
        <v>0</v>
      </c>
      <c r="J1470" s="886">
        <f t="shared" ref="J1470" si="473">J1471+J1472</f>
        <v>0</v>
      </c>
      <c r="K1470" s="886">
        <f>K1473</f>
        <v>0</v>
      </c>
      <c r="L1470" s="886">
        <f>IF(I1470+K1470=L1471+L1472+L1473,I1470+K1470,"CHYBA")</f>
        <v>0</v>
      </c>
      <c r="M1470" s="886">
        <f>M1471+M1472</f>
        <v>0</v>
      </c>
      <c r="N1470" s="886">
        <f>N1471+N1472</f>
        <v>0</v>
      </c>
      <c r="O1470" s="886">
        <f>O1473</f>
        <v>0</v>
      </c>
      <c r="P1470" s="886">
        <f>IF(M1470+O1470=P1471+P1472+P1473,M1470+O1470,"CHYBA")</f>
        <v>0</v>
      </c>
      <c r="Q1470" s="886">
        <f>Q1471+Q1472</f>
        <v>0</v>
      </c>
      <c r="R1470" s="886">
        <f>R1471+R1472</f>
        <v>0</v>
      </c>
      <c r="S1470" s="886">
        <f>S1473</f>
        <v>0</v>
      </c>
      <c r="T1470" s="888">
        <f>IF(Q1470+S1470=T1471+T1472+T1473,Q1470+S1470,"CHYBA")</f>
        <v>0</v>
      </c>
    </row>
    <row r="1471" spans="1:20" ht="15" hidden="1" customHeight="1">
      <c r="A1471" s="901" t="s">
        <v>73</v>
      </c>
      <c r="B1471" s="885" t="s">
        <v>706</v>
      </c>
      <c r="C1471" s="886" t="e">
        <f>ROUND((Q1471-R1471)/H1471/12,0)</f>
        <v>#DIV/0!</v>
      </c>
      <c r="D1471" s="886" t="e">
        <f>ROUND(R1471/F1471/12,0)</f>
        <v>#DIV/0!</v>
      </c>
      <c r="E1471" s="906"/>
      <c r="F1471" s="907"/>
      <c r="G1471" s="907"/>
      <c r="H1471" s="888">
        <f>E1471+G1471</f>
        <v>0</v>
      </c>
      <c r="I1471" s="908"/>
      <c r="J1471" s="909"/>
      <c r="K1471" s="886" t="s">
        <v>706</v>
      </c>
      <c r="L1471" s="886">
        <f>I1471</f>
        <v>0</v>
      </c>
      <c r="M1471" s="909"/>
      <c r="N1471" s="909"/>
      <c r="O1471" s="886" t="s">
        <v>706</v>
      </c>
      <c r="P1471" s="886">
        <f>M1471</f>
        <v>0</v>
      </c>
      <c r="Q1471" s="886">
        <f>I1471+M1471</f>
        <v>0</v>
      </c>
      <c r="R1471" s="886">
        <f>J1471+N1471</f>
        <v>0</v>
      </c>
      <c r="S1471" s="886" t="s">
        <v>706</v>
      </c>
      <c r="T1471" s="888">
        <f>Q1471</f>
        <v>0</v>
      </c>
    </row>
    <row r="1472" spans="1:20" ht="15" hidden="1" customHeight="1">
      <c r="A1472" s="901" t="s">
        <v>74</v>
      </c>
      <c r="B1472" s="885" t="s">
        <v>706</v>
      </c>
      <c r="C1472" s="886" t="e">
        <f>ROUND((Q1472-R1472)/H1472/12,0)</f>
        <v>#DIV/0!</v>
      </c>
      <c r="D1472" s="886" t="e">
        <f>ROUND(R1472/F1472/12,0)</f>
        <v>#DIV/0!</v>
      </c>
      <c r="E1472" s="906"/>
      <c r="F1472" s="907"/>
      <c r="G1472" s="907"/>
      <c r="H1472" s="888">
        <f>E1472+G1472</f>
        <v>0</v>
      </c>
      <c r="I1472" s="908"/>
      <c r="J1472" s="909"/>
      <c r="K1472" s="886" t="s">
        <v>706</v>
      </c>
      <c r="L1472" s="886">
        <f>I1472</f>
        <v>0</v>
      </c>
      <c r="M1472" s="909"/>
      <c r="N1472" s="909"/>
      <c r="O1472" s="886" t="s">
        <v>706</v>
      </c>
      <c r="P1472" s="886">
        <f>M1472</f>
        <v>0</v>
      </c>
      <c r="Q1472" s="886">
        <f>I1472+M1472</f>
        <v>0</v>
      </c>
      <c r="R1472" s="886">
        <f>J1472+N1472</f>
        <v>0</v>
      </c>
      <c r="S1472" s="886" t="s">
        <v>706</v>
      </c>
      <c r="T1472" s="888">
        <f>Q1472</f>
        <v>0</v>
      </c>
    </row>
    <row r="1473" spans="1:20" ht="15" hidden="1" customHeight="1">
      <c r="A1473" s="901" t="s">
        <v>75</v>
      </c>
      <c r="B1473" s="885" t="s">
        <v>706</v>
      </c>
      <c r="C1473" s="886" t="s">
        <v>706</v>
      </c>
      <c r="D1473" s="886" t="s">
        <v>706</v>
      </c>
      <c r="E1473" s="891" t="s">
        <v>706</v>
      </c>
      <c r="F1473" s="892" t="s">
        <v>706</v>
      </c>
      <c r="G1473" s="892" t="s">
        <v>706</v>
      </c>
      <c r="H1473" s="893" t="s">
        <v>706</v>
      </c>
      <c r="I1473" s="889" t="s">
        <v>706</v>
      </c>
      <c r="J1473" s="886" t="s">
        <v>706</v>
      </c>
      <c r="K1473" s="909"/>
      <c r="L1473" s="886">
        <f>K1473</f>
        <v>0</v>
      </c>
      <c r="M1473" s="886" t="s">
        <v>706</v>
      </c>
      <c r="N1473" s="886" t="s">
        <v>706</v>
      </c>
      <c r="O1473" s="909"/>
      <c r="P1473" s="886">
        <f>O1473</f>
        <v>0</v>
      </c>
      <c r="Q1473" s="886" t="s">
        <v>706</v>
      </c>
      <c r="R1473" s="886" t="s">
        <v>706</v>
      </c>
      <c r="S1473" s="886">
        <f>K1473+O1473</f>
        <v>0</v>
      </c>
      <c r="T1473" s="888">
        <f>S1473</f>
        <v>0</v>
      </c>
    </row>
    <row r="1474" spans="1:20" ht="18" hidden="1" customHeight="1">
      <c r="A1474" s="902" t="s">
        <v>708</v>
      </c>
      <c r="B1474" s="903"/>
      <c r="C1474" s="886" t="e">
        <f>ROUND((Q1474-R1474)/H1474/12,0)</f>
        <v>#DIV/0!</v>
      </c>
      <c r="D1474" s="886" t="e">
        <f>ROUND(R1474/F1474/12,0)</f>
        <v>#DIV/0!</v>
      </c>
      <c r="E1474" s="891">
        <f>E1475+E1476</f>
        <v>0</v>
      </c>
      <c r="F1474" s="892">
        <f>F1475+F1476</f>
        <v>0</v>
      </c>
      <c r="G1474" s="892">
        <f>G1475+G1476</f>
        <v>0</v>
      </c>
      <c r="H1474" s="893">
        <f>IF(E1474+G1474=H1475+H1476,E1474+G1474, "CHYBA")</f>
        <v>0</v>
      </c>
      <c r="I1474" s="889">
        <f>I1475+I1476</f>
        <v>0</v>
      </c>
      <c r="J1474" s="886">
        <f t="shared" ref="J1474" si="474">J1475+J1476</f>
        <v>0</v>
      </c>
      <c r="K1474" s="886">
        <f>K1477</f>
        <v>0</v>
      </c>
      <c r="L1474" s="886">
        <f>IF(I1474+K1474=L1475+L1476+L1477,I1474+K1474,"CHYBA")</f>
        <v>0</v>
      </c>
      <c r="M1474" s="886">
        <f>M1475+M1476</f>
        <v>0</v>
      </c>
      <c r="N1474" s="886">
        <f>N1475+N1476</f>
        <v>0</v>
      </c>
      <c r="O1474" s="886">
        <f>O1477</f>
        <v>0</v>
      </c>
      <c r="P1474" s="886">
        <f>IF(M1474+O1474=P1475+P1476+P1477,M1474+O1474,"CHYBA")</f>
        <v>0</v>
      </c>
      <c r="Q1474" s="886">
        <f>Q1475+Q1476</f>
        <v>0</v>
      </c>
      <c r="R1474" s="886">
        <f>R1475+R1476</f>
        <v>0</v>
      </c>
      <c r="S1474" s="886">
        <f>S1477</f>
        <v>0</v>
      </c>
      <c r="T1474" s="888">
        <f>IF(Q1474+S1474=T1475+T1476+T1477,Q1474+S1474,"CHYBA")</f>
        <v>0</v>
      </c>
    </row>
    <row r="1475" spans="1:20" ht="15" hidden="1" customHeight="1">
      <c r="A1475" s="901" t="s">
        <v>73</v>
      </c>
      <c r="B1475" s="885" t="s">
        <v>706</v>
      </c>
      <c r="C1475" s="886" t="e">
        <f>ROUND((Q1475-R1475)/H1475/12,0)</f>
        <v>#DIV/0!</v>
      </c>
      <c r="D1475" s="886" t="e">
        <f>ROUND(R1475/F1475/12,0)</f>
        <v>#DIV/0!</v>
      </c>
      <c r="E1475" s="906"/>
      <c r="F1475" s="907"/>
      <c r="G1475" s="907"/>
      <c r="H1475" s="888">
        <f>E1475+G1475</f>
        <v>0</v>
      </c>
      <c r="I1475" s="908"/>
      <c r="J1475" s="909"/>
      <c r="K1475" s="886" t="s">
        <v>706</v>
      </c>
      <c r="L1475" s="886">
        <f>I1475</f>
        <v>0</v>
      </c>
      <c r="M1475" s="909"/>
      <c r="N1475" s="909"/>
      <c r="O1475" s="886" t="s">
        <v>706</v>
      </c>
      <c r="P1475" s="886">
        <f>M1475</f>
        <v>0</v>
      </c>
      <c r="Q1475" s="886">
        <f>I1475+M1475</f>
        <v>0</v>
      </c>
      <c r="R1475" s="886">
        <f>J1475+N1475</f>
        <v>0</v>
      </c>
      <c r="S1475" s="886" t="s">
        <v>706</v>
      </c>
      <c r="T1475" s="888">
        <f>Q1475</f>
        <v>0</v>
      </c>
    </row>
    <row r="1476" spans="1:20" ht="15" hidden="1" customHeight="1">
      <c r="A1476" s="901" t="s">
        <v>74</v>
      </c>
      <c r="B1476" s="885" t="s">
        <v>706</v>
      </c>
      <c r="C1476" s="886" t="e">
        <f>ROUND((Q1476-R1476)/H1476/12,0)</f>
        <v>#DIV/0!</v>
      </c>
      <c r="D1476" s="886" t="e">
        <f>ROUND(R1476/F1476/12,0)</f>
        <v>#DIV/0!</v>
      </c>
      <c r="E1476" s="906"/>
      <c r="F1476" s="907"/>
      <c r="G1476" s="907"/>
      <c r="H1476" s="888">
        <f>E1476+G1476</f>
        <v>0</v>
      </c>
      <c r="I1476" s="908"/>
      <c r="J1476" s="909"/>
      <c r="K1476" s="886" t="s">
        <v>706</v>
      </c>
      <c r="L1476" s="886">
        <f>I1476</f>
        <v>0</v>
      </c>
      <c r="M1476" s="909"/>
      <c r="N1476" s="909"/>
      <c r="O1476" s="886" t="s">
        <v>706</v>
      </c>
      <c r="P1476" s="886">
        <f>M1476</f>
        <v>0</v>
      </c>
      <c r="Q1476" s="886">
        <f>I1476+M1476</f>
        <v>0</v>
      </c>
      <c r="R1476" s="886">
        <f>J1476+N1476</f>
        <v>0</v>
      </c>
      <c r="S1476" s="886" t="s">
        <v>706</v>
      </c>
      <c r="T1476" s="888">
        <f>Q1476</f>
        <v>0</v>
      </c>
    </row>
    <row r="1477" spans="1:20" ht="15" hidden="1" customHeight="1">
      <c r="A1477" s="901" t="s">
        <v>75</v>
      </c>
      <c r="B1477" s="885" t="s">
        <v>706</v>
      </c>
      <c r="C1477" s="886" t="s">
        <v>706</v>
      </c>
      <c r="D1477" s="886" t="s">
        <v>706</v>
      </c>
      <c r="E1477" s="891" t="s">
        <v>706</v>
      </c>
      <c r="F1477" s="892" t="s">
        <v>706</v>
      </c>
      <c r="G1477" s="892" t="s">
        <v>706</v>
      </c>
      <c r="H1477" s="893" t="s">
        <v>706</v>
      </c>
      <c r="I1477" s="889" t="s">
        <v>706</v>
      </c>
      <c r="J1477" s="886" t="s">
        <v>706</v>
      </c>
      <c r="K1477" s="909"/>
      <c r="L1477" s="886">
        <f>K1477</f>
        <v>0</v>
      </c>
      <c r="M1477" s="886" t="s">
        <v>706</v>
      </c>
      <c r="N1477" s="886" t="s">
        <v>706</v>
      </c>
      <c r="O1477" s="909"/>
      <c r="P1477" s="886">
        <f>O1477</f>
        <v>0</v>
      </c>
      <c r="Q1477" s="886" t="s">
        <v>706</v>
      </c>
      <c r="R1477" s="886" t="s">
        <v>706</v>
      </c>
      <c r="S1477" s="886">
        <f>K1477+O1477</f>
        <v>0</v>
      </c>
      <c r="T1477" s="888">
        <f>S1477</f>
        <v>0</v>
      </c>
    </row>
    <row r="1478" spans="1:20" ht="18" hidden="1" customHeight="1">
      <c r="A1478" s="902" t="s">
        <v>708</v>
      </c>
      <c r="B1478" s="903"/>
      <c r="C1478" s="886" t="e">
        <f>ROUND((Q1478-R1478)/H1478/12,0)</f>
        <v>#DIV/0!</v>
      </c>
      <c r="D1478" s="886" t="e">
        <f>ROUND(R1478/F1478/12,0)</f>
        <v>#DIV/0!</v>
      </c>
      <c r="E1478" s="891">
        <f>E1479+E1480</f>
        <v>0</v>
      </c>
      <c r="F1478" s="892">
        <f>F1479+F1480</f>
        <v>0</v>
      </c>
      <c r="G1478" s="892">
        <f>G1479+G1480</f>
        <v>0</v>
      </c>
      <c r="H1478" s="893">
        <f>IF(E1478+G1478=H1479+H1480,E1478+G1478, "CHYBA")</f>
        <v>0</v>
      </c>
      <c r="I1478" s="889">
        <f>I1479+I1480</f>
        <v>0</v>
      </c>
      <c r="J1478" s="886">
        <f t="shared" ref="J1478" si="475">J1479+J1480</f>
        <v>0</v>
      </c>
      <c r="K1478" s="886">
        <f>K1481</f>
        <v>0</v>
      </c>
      <c r="L1478" s="886">
        <f>IF(I1478+K1478=L1479+L1480+L1481,I1478+K1478,"CHYBA")</f>
        <v>0</v>
      </c>
      <c r="M1478" s="886">
        <f>M1479+M1480</f>
        <v>0</v>
      </c>
      <c r="N1478" s="886">
        <f>N1479+N1480</f>
        <v>0</v>
      </c>
      <c r="O1478" s="886">
        <f>O1481</f>
        <v>0</v>
      </c>
      <c r="P1478" s="886">
        <f>IF(M1478+O1478=P1479+P1480+P1481,M1478+O1478,"CHYBA")</f>
        <v>0</v>
      </c>
      <c r="Q1478" s="886">
        <f>Q1479+Q1480</f>
        <v>0</v>
      </c>
      <c r="R1478" s="886">
        <f>R1479+R1480</f>
        <v>0</v>
      </c>
      <c r="S1478" s="886">
        <f>S1481</f>
        <v>0</v>
      </c>
      <c r="T1478" s="888">
        <f>IF(Q1478+S1478=T1479+T1480+T1481,Q1478+S1478,"CHYBA")</f>
        <v>0</v>
      </c>
    </row>
    <row r="1479" spans="1:20" ht="15" hidden="1" customHeight="1">
      <c r="A1479" s="901" t="s">
        <v>73</v>
      </c>
      <c r="B1479" s="885" t="s">
        <v>706</v>
      </c>
      <c r="C1479" s="886" t="e">
        <f>ROUND((Q1479-R1479)/H1479/12,0)</f>
        <v>#DIV/0!</v>
      </c>
      <c r="D1479" s="886" t="e">
        <f>ROUND(R1479/F1479/12,0)</f>
        <v>#DIV/0!</v>
      </c>
      <c r="E1479" s="906"/>
      <c r="F1479" s="907"/>
      <c r="G1479" s="907"/>
      <c r="H1479" s="888">
        <f>E1479+G1479</f>
        <v>0</v>
      </c>
      <c r="I1479" s="908"/>
      <c r="J1479" s="909"/>
      <c r="K1479" s="886" t="s">
        <v>706</v>
      </c>
      <c r="L1479" s="886">
        <f>I1479</f>
        <v>0</v>
      </c>
      <c r="M1479" s="909"/>
      <c r="N1479" s="909"/>
      <c r="O1479" s="886" t="s">
        <v>706</v>
      </c>
      <c r="P1479" s="886">
        <f>M1479</f>
        <v>0</v>
      </c>
      <c r="Q1479" s="886">
        <f>I1479+M1479</f>
        <v>0</v>
      </c>
      <c r="R1479" s="886">
        <f>J1479+N1479</f>
        <v>0</v>
      </c>
      <c r="S1479" s="886" t="s">
        <v>706</v>
      </c>
      <c r="T1479" s="888">
        <f>Q1479</f>
        <v>0</v>
      </c>
    </row>
    <row r="1480" spans="1:20" ht="15" hidden="1" customHeight="1">
      <c r="A1480" s="901" t="s">
        <v>74</v>
      </c>
      <c r="B1480" s="885" t="s">
        <v>706</v>
      </c>
      <c r="C1480" s="886" t="e">
        <f>ROUND((Q1480-R1480)/H1480/12,0)</f>
        <v>#DIV/0!</v>
      </c>
      <c r="D1480" s="886" t="e">
        <f>ROUND(R1480/F1480/12,0)</f>
        <v>#DIV/0!</v>
      </c>
      <c r="E1480" s="906"/>
      <c r="F1480" s="907"/>
      <c r="G1480" s="907"/>
      <c r="H1480" s="888">
        <f>E1480+G1480</f>
        <v>0</v>
      </c>
      <c r="I1480" s="908"/>
      <c r="J1480" s="909"/>
      <c r="K1480" s="886" t="s">
        <v>706</v>
      </c>
      <c r="L1480" s="886">
        <f>I1480</f>
        <v>0</v>
      </c>
      <c r="M1480" s="909"/>
      <c r="N1480" s="909"/>
      <c r="O1480" s="886" t="s">
        <v>706</v>
      </c>
      <c r="P1480" s="886">
        <f>M1480</f>
        <v>0</v>
      </c>
      <c r="Q1480" s="886">
        <f>I1480+M1480</f>
        <v>0</v>
      </c>
      <c r="R1480" s="886">
        <f>J1480+N1480</f>
        <v>0</v>
      </c>
      <c r="S1480" s="886" t="s">
        <v>706</v>
      </c>
      <c r="T1480" s="888">
        <f>Q1480</f>
        <v>0</v>
      </c>
    </row>
    <row r="1481" spans="1:20" ht="15" hidden="1" customHeight="1">
      <c r="A1481" s="901" t="s">
        <v>75</v>
      </c>
      <c r="B1481" s="885" t="s">
        <v>706</v>
      </c>
      <c r="C1481" s="886" t="s">
        <v>706</v>
      </c>
      <c r="D1481" s="886" t="s">
        <v>706</v>
      </c>
      <c r="E1481" s="891" t="s">
        <v>706</v>
      </c>
      <c r="F1481" s="892" t="s">
        <v>706</v>
      </c>
      <c r="G1481" s="892" t="s">
        <v>706</v>
      </c>
      <c r="H1481" s="893" t="s">
        <v>706</v>
      </c>
      <c r="I1481" s="889" t="s">
        <v>706</v>
      </c>
      <c r="J1481" s="886" t="s">
        <v>706</v>
      </c>
      <c r="K1481" s="909"/>
      <c r="L1481" s="886">
        <f>K1481</f>
        <v>0</v>
      </c>
      <c r="M1481" s="886" t="s">
        <v>706</v>
      </c>
      <c r="N1481" s="886" t="s">
        <v>706</v>
      </c>
      <c r="O1481" s="909"/>
      <c r="P1481" s="886">
        <f>O1481</f>
        <v>0</v>
      </c>
      <c r="Q1481" s="886" t="s">
        <v>706</v>
      </c>
      <c r="R1481" s="886" t="s">
        <v>706</v>
      </c>
      <c r="S1481" s="886">
        <f>K1481+O1481</f>
        <v>0</v>
      </c>
      <c r="T1481" s="888">
        <f>S1481</f>
        <v>0</v>
      </c>
    </row>
    <row r="1482" spans="1:20" ht="18" hidden="1" customHeight="1">
      <c r="A1482" s="902" t="s">
        <v>708</v>
      </c>
      <c r="B1482" s="903"/>
      <c r="C1482" s="886" t="e">
        <f>ROUND((Q1482-R1482)/H1482/12,0)</f>
        <v>#DIV/0!</v>
      </c>
      <c r="D1482" s="886" t="e">
        <f>ROUND(R1482/F1482/12,0)</f>
        <v>#DIV/0!</v>
      </c>
      <c r="E1482" s="891">
        <f>E1483+E1484</f>
        <v>0</v>
      </c>
      <c r="F1482" s="892">
        <f>F1483+F1484</f>
        <v>0</v>
      </c>
      <c r="G1482" s="892">
        <f>G1483+G1484</f>
        <v>0</v>
      </c>
      <c r="H1482" s="893">
        <f>IF(E1482+G1482=H1483+H1484,E1482+G1482, "CHYBA")</f>
        <v>0</v>
      </c>
      <c r="I1482" s="889">
        <f>I1483+I1484</f>
        <v>0</v>
      </c>
      <c r="J1482" s="886">
        <f t="shared" ref="J1482" si="476">J1483+J1484</f>
        <v>0</v>
      </c>
      <c r="K1482" s="886">
        <f>K1485</f>
        <v>0</v>
      </c>
      <c r="L1482" s="886">
        <f>IF(I1482+K1482=L1483+L1484+L1485,I1482+K1482,"CHYBA")</f>
        <v>0</v>
      </c>
      <c r="M1482" s="886">
        <f>M1483+M1484</f>
        <v>0</v>
      </c>
      <c r="N1482" s="886">
        <f>N1483+N1484</f>
        <v>0</v>
      </c>
      <c r="O1482" s="886">
        <f>O1485</f>
        <v>0</v>
      </c>
      <c r="P1482" s="886">
        <f>IF(M1482+O1482=P1483+P1484+P1485,M1482+O1482,"CHYBA")</f>
        <v>0</v>
      </c>
      <c r="Q1482" s="886">
        <f>Q1483+Q1484</f>
        <v>0</v>
      </c>
      <c r="R1482" s="886">
        <f>R1483+R1484</f>
        <v>0</v>
      </c>
      <c r="S1482" s="886">
        <f>S1485</f>
        <v>0</v>
      </c>
      <c r="T1482" s="888">
        <f>IF(Q1482+S1482=T1483+T1484+T1485,Q1482+S1482,"CHYBA")</f>
        <v>0</v>
      </c>
    </row>
    <row r="1483" spans="1:20" ht="15" hidden="1" customHeight="1">
      <c r="A1483" s="901" t="s">
        <v>73</v>
      </c>
      <c r="B1483" s="885" t="s">
        <v>706</v>
      </c>
      <c r="C1483" s="886" t="e">
        <f>ROUND((Q1483-R1483)/H1483/12,0)</f>
        <v>#DIV/0!</v>
      </c>
      <c r="D1483" s="886" t="e">
        <f>ROUND(R1483/F1483/12,0)</f>
        <v>#DIV/0!</v>
      </c>
      <c r="E1483" s="906"/>
      <c r="F1483" s="907"/>
      <c r="G1483" s="907"/>
      <c r="H1483" s="888">
        <f>E1483+G1483</f>
        <v>0</v>
      </c>
      <c r="I1483" s="908"/>
      <c r="J1483" s="909"/>
      <c r="K1483" s="886" t="s">
        <v>706</v>
      </c>
      <c r="L1483" s="886">
        <f>I1483</f>
        <v>0</v>
      </c>
      <c r="M1483" s="909"/>
      <c r="N1483" s="909"/>
      <c r="O1483" s="886" t="s">
        <v>706</v>
      </c>
      <c r="P1483" s="886">
        <f>M1483</f>
        <v>0</v>
      </c>
      <c r="Q1483" s="886">
        <f>I1483+M1483</f>
        <v>0</v>
      </c>
      <c r="R1483" s="886">
        <f>J1483+N1483</f>
        <v>0</v>
      </c>
      <c r="S1483" s="886" t="s">
        <v>706</v>
      </c>
      <c r="T1483" s="888">
        <f>Q1483</f>
        <v>0</v>
      </c>
    </row>
    <row r="1484" spans="1:20" ht="15" hidden="1" customHeight="1">
      <c r="A1484" s="901" t="s">
        <v>74</v>
      </c>
      <c r="B1484" s="885" t="s">
        <v>706</v>
      </c>
      <c r="C1484" s="886" t="e">
        <f>ROUND((Q1484-R1484)/H1484/12,0)</f>
        <v>#DIV/0!</v>
      </c>
      <c r="D1484" s="886" t="e">
        <f>ROUND(R1484/F1484/12,0)</f>
        <v>#DIV/0!</v>
      </c>
      <c r="E1484" s="906"/>
      <c r="F1484" s="907"/>
      <c r="G1484" s="907"/>
      <c r="H1484" s="888">
        <f>E1484+G1484</f>
        <v>0</v>
      </c>
      <c r="I1484" s="908"/>
      <c r="J1484" s="909"/>
      <c r="K1484" s="886" t="s">
        <v>706</v>
      </c>
      <c r="L1484" s="886">
        <f>I1484</f>
        <v>0</v>
      </c>
      <c r="M1484" s="909"/>
      <c r="N1484" s="909"/>
      <c r="O1484" s="886" t="s">
        <v>706</v>
      </c>
      <c r="P1484" s="886">
        <f>M1484</f>
        <v>0</v>
      </c>
      <c r="Q1484" s="886">
        <f>I1484+M1484</f>
        <v>0</v>
      </c>
      <c r="R1484" s="886">
        <f>J1484+N1484</f>
        <v>0</v>
      </c>
      <c r="S1484" s="886" t="s">
        <v>706</v>
      </c>
      <c r="T1484" s="888">
        <f>Q1484</f>
        <v>0</v>
      </c>
    </row>
    <row r="1485" spans="1:20" ht="15" hidden="1" customHeight="1">
      <c r="A1485" s="901" t="s">
        <v>75</v>
      </c>
      <c r="B1485" s="885" t="s">
        <v>706</v>
      </c>
      <c r="C1485" s="886" t="s">
        <v>706</v>
      </c>
      <c r="D1485" s="886" t="s">
        <v>706</v>
      </c>
      <c r="E1485" s="891" t="s">
        <v>706</v>
      </c>
      <c r="F1485" s="892" t="s">
        <v>706</v>
      </c>
      <c r="G1485" s="892" t="s">
        <v>706</v>
      </c>
      <c r="H1485" s="893" t="s">
        <v>706</v>
      </c>
      <c r="I1485" s="889" t="s">
        <v>706</v>
      </c>
      <c r="J1485" s="886" t="s">
        <v>706</v>
      </c>
      <c r="K1485" s="909"/>
      <c r="L1485" s="886">
        <f>K1485</f>
        <v>0</v>
      </c>
      <c r="M1485" s="886" t="s">
        <v>706</v>
      </c>
      <c r="N1485" s="886" t="s">
        <v>706</v>
      </c>
      <c r="O1485" s="909"/>
      <c r="P1485" s="886">
        <f>O1485</f>
        <v>0</v>
      </c>
      <c r="Q1485" s="886" t="s">
        <v>706</v>
      </c>
      <c r="R1485" s="886" t="s">
        <v>706</v>
      </c>
      <c r="S1485" s="886">
        <f>K1485+O1485</f>
        <v>0</v>
      </c>
      <c r="T1485" s="888">
        <f>S1485</f>
        <v>0</v>
      </c>
    </row>
    <row r="1486" spans="1:20" ht="18" hidden="1" customHeight="1">
      <c r="A1486" s="902" t="s">
        <v>708</v>
      </c>
      <c r="B1486" s="903"/>
      <c r="C1486" s="886" t="e">
        <f>ROUND((Q1486-R1486)/H1486/12,0)</f>
        <v>#DIV/0!</v>
      </c>
      <c r="D1486" s="886" t="e">
        <f>ROUND(R1486/F1486/12,0)</f>
        <v>#DIV/0!</v>
      </c>
      <c r="E1486" s="891">
        <f>E1487+E1488</f>
        <v>0</v>
      </c>
      <c r="F1486" s="892">
        <f>F1487+F1488</f>
        <v>0</v>
      </c>
      <c r="G1486" s="892">
        <f>G1487+G1488</f>
        <v>0</v>
      </c>
      <c r="H1486" s="893">
        <f>IF(E1486+G1486=H1487+H1488,E1486+G1486, "CHYBA")</f>
        <v>0</v>
      </c>
      <c r="I1486" s="889">
        <f>I1487+I1488</f>
        <v>0</v>
      </c>
      <c r="J1486" s="886">
        <f t="shared" ref="J1486" si="477">J1487+J1488</f>
        <v>0</v>
      </c>
      <c r="K1486" s="886">
        <f>K1489</f>
        <v>0</v>
      </c>
      <c r="L1486" s="886">
        <f>IF(I1486+K1486=L1487+L1488+L1489,I1486+K1486,"CHYBA")</f>
        <v>0</v>
      </c>
      <c r="M1486" s="886">
        <f>M1487+M1488</f>
        <v>0</v>
      </c>
      <c r="N1486" s="886">
        <f>N1487+N1488</f>
        <v>0</v>
      </c>
      <c r="O1486" s="886">
        <f>O1489</f>
        <v>0</v>
      </c>
      <c r="P1486" s="886">
        <f>IF(M1486+O1486=P1487+P1488+P1489,M1486+O1486,"CHYBA")</f>
        <v>0</v>
      </c>
      <c r="Q1486" s="886">
        <f>Q1487+Q1488</f>
        <v>0</v>
      </c>
      <c r="R1486" s="886">
        <f>R1487+R1488</f>
        <v>0</v>
      </c>
      <c r="S1486" s="886">
        <f>S1489</f>
        <v>0</v>
      </c>
      <c r="T1486" s="888">
        <f>IF(Q1486+S1486=T1487+T1488+T1489,Q1486+S1486,"CHYBA")</f>
        <v>0</v>
      </c>
    </row>
    <row r="1487" spans="1:20" ht="15" hidden="1" customHeight="1">
      <c r="A1487" s="901" t="s">
        <v>73</v>
      </c>
      <c r="B1487" s="885" t="s">
        <v>706</v>
      </c>
      <c r="C1487" s="886" t="e">
        <f>ROUND((Q1487-R1487)/H1487/12,0)</f>
        <v>#DIV/0!</v>
      </c>
      <c r="D1487" s="886" t="e">
        <f>ROUND(R1487/F1487/12,0)</f>
        <v>#DIV/0!</v>
      </c>
      <c r="E1487" s="906"/>
      <c r="F1487" s="907"/>
      <c r="G1487" s="907"/>
      <c r="H1487" s="888">
        <f>E1487+G1487</f>
        <v>0</v>
      </c>
      <c r="I1487" s="908"/>
      <c r="J1487" s="909"/>
      <c r="K1487" s="886" t="s">
        <v>706</v>
      </c>
      <c r="L1487" s="886">
        <f>I1487</f>
        <v>0</v>
      </c>
      <c r="M1487" s="909"/>
      <c r="N1487" s="909"/>
      <c r="O1487" s="886" t="s">
        <v>706</v>
      </c>
      <c r="P1487" s="886">
        <f>M1487</f>
        <v>0</v>
      </c>
      <c r="Q1487" s="886">
        <f>I1487+M1487</f>
        <v>0</v>
      </c>
      <c r="R1487" s="886">
        <f>J1487+N1487</f>
        <v>0</v>
      </c>
      <c r="S1487" s="886" t="s">
        <v>706</v>
      </c>
      <c r="T1487" s="888">
        <f>Q1487</f>
        <v>0</v>
      </c>
    </row>
    <row r="1488" spans="1:20" ht="15" hidden="1" customHeight="1">
      <c r="A1488" s="901" t="s">
        <v>74</v>
      </c>
      <c r="B1488" s="885" t="s">
        <v>706</v>
      </c>
      <c r="C1488" s="886" t="e">
        <f>ROUND((Q1488-R1488)/H1488/12,0)</f>
        <v>#DIV/0!</v>
      </c>
      <c r="D1488" s="886" t="e">
        <f>ROUND(R1488/F1488/12,0)</f>
        <v>#DIV/0!</v>
      </c>
      <c r="E1488" s="906"/>
      <c r="F1488" s="907"/>
      <c r="G1488" s="907"/>
      <c r="H1488" s="888">
        <f>E1488+G1488</f>
        <v>0</v>
      </c>
      <c r="I1488" s="908"/>
      <c r="J1488" s="909"/>
      <c r="K1488" s="886" t="s">
        <v>706</v>
      </c>
      <c r="L1488" s="886">
        <f>I1488</f>
        <v>0</v>
      </c>
      <c r="M1488" s="909"/>
      <c r="N1488" s="909"/>
      <c r="O1488" s="886" t="s">
        <v>706</v>
      </c>
      <c r="P1488" s="886">
        <f>M1488</f>
        <v>0</v>
      </c>
      <c r="Q1488" s="886">
        <f>I1488+M1488</f>
        <v>0</v>
      </c>
      <c r="R1488" s="886">
        <f>J1488+N1488</f>
        <v>0</v>
      </c>
      <c r="S1488" s="886" t="s">
        <v>706</v>
      </c>
      <c r="T1488" s="888">
        <f>Q1488</f>
        <v>0</v>
      </c>
    </row>
    <row r="1489" spans="1:20" ht="15.75" hidden="1" customHeight="1" thickBot="1">
      <c r="A1489" s="918" t="s">
        <v>75</v>
      </c>
      <c r="B1489" s="919" t="s">
        <v>706</v>
      </c>
      <c r="C1489" s="920" t="s">
        <v>706</v>
      </c>
      <c r="D1489" s="920" t="s">
        <v>706</v>
      </c>
      <c r="E1489" s="921" t="s">
        <v>706</v>
      </c>
      <c r="F1489" s="922" t="s">
        <v>706</v>
      </c>
      <c r="G1489" s="922" t="s">
        <v>706</v>
      </c>
      <c r="H1489" s="923" t="s">
        <v>706</v>
      </c>
      <c r="I1489" s="924" t="s">
        <v>706</v>
      </c>
      <c r="J1489" s="920" t="s">
        <v>706</v>
      </c>
      <c r="K1489" s="925"/>
      <c r="L1489" s="920">
        <f>K1489</f>
        <v>0</v>
      </c>
      <c r="M1489" s="920" t="s">
        <v>706</v>
      </c>
      <c r="N1489" s="920" t="s">
        <v>706</v>
      </c>
      <c r="O1489" s="925"/>
      <c r="P1489" s="920">
        <f>O1489</f>
        <v>0</v>
      </c>
      <c r="Q1489" s="920" t="s">
        <v>706</v>
      </c>
      <c r="R1489" s="920" t="s">
        <v>706</v>
      </c>
      <c r="S1489" s="920">
        <f>K1489+O1489</f>
        <v>0</v>
      </c>
      <c r="T1489" s="926">
        <f>S1489</f>
        <v>0</v>
      </c>
    </row>
    <row r="1490" spans="1:20" ht="15.75" hidden="1" customHeight="1">
      <c r="A1490" s="895" t="s">
        <v>711</v>
      </c>
      <c r="B1490" s="896" t="s">
        <v>706</v>
      </c>
      <c r="C1490" s="897" t="e">
        <f>ROUND((Q1490-R1490)/H1490/12,0)</f>
        <v>#DIV/0!</v>
      </c>
      <c r="D1490" s="897" t="e">
        <f>ROUND(R1490/F1490/12,0)</f>
        <v>#DIV/0!</v>
      </c>
      <c r="E1490" s="898">
        <f>E1491+E1492</f>
        <v>0</v>
      </c>
      <c r="F1490" s="897">
        <f>F1491+F1492</f>
        <v>0</v>
      </c>
      <c r="G1490" s="897">
        <f>G1491+G1492</f>
        <v>0</v>
      </c>
      <c r="H1490" s="899">
        <f>IF(E1490+G1490=H1491+H1492,E1490+G1490, "CHYBA")</f>
        <v>0</v>
      </c>
      <c r="I1490" s="900">
        <f>I1491+I1492</f>
        <v>0</v>
      </c>
      <c r="J1490" s="897">
        <f t="shared" ref="J1490" si="478">J1491+J1492</f>
        <v>0</v>
      </c>
      <c r="K1490" s="897">
        <f>K1493</f>
        <v>0</v>
      </c>
      <c r="L1490" s="897">
        <f>IF(I1490+K1490=L1491+L1492+L1493,I1490+K1490,"CHYBA")</f>
        <v>0</v>
      </c>
      <c r="M1490" s="897">
        <f>M1491+M1492</f>
        <v>0</v>
      </c>
      <c r="N1490" s="897">
        <f>N1491+N1492</f>
        <v>0</v>
      </c>
      <c r="O1490" s="897">
        <f>O1493</f>
        <v>0</v>
      </c>
      <c r="P1490" s="897">
        <f>IF(M1490+O1490=P1491+P1492+P1493,M1490+O1490,"CHYBA")</f>
        <v>0</v>
      </c>
      <c r="Q1490" s="897">
        <f>Q1491+Q1492</f>
        <v>0</v>
      </c>
      <c r="R1490" s="897">
        <f>R1491+R1492</f>
        <v>0</v>
      </c>
      <c r="S1490" s="897">
        <f>S1493</f>
        <v>0</v>
      </c>
      <c r="T1490" s="899">
        <f>IF(Q1490+S1490=T1491+T1492+T1493,Q1490+S1490,"CHYBA")</f>
        <v>0</v>
      </c>
    </row>
    <row r="1491" spans="1:20" ht="15" hidden="1" customHeight="1">
      <c r="A1491" s="901" t="s">
        <v>73</v>
      </c>
      <c r="B1491" s="885" t="s">
        <v>706</v>
      </c>
      <c r="C1491" s="886" t="e">
        <f>ROUND((Q1491-R1491)/H1491/12,0)</f>
        <v>#DIV/0!</v>
      </c>
      <c r="D1491" s="886" t="e">
        <f>ROUND(R1491/F1491/12,0)</f>
        <v>#DIV/0!</v>
      </c>
      <c r="E1491" s="887">
        <f>E1495+E1499+E1503+E1507+E1511+E1515+E1519</f>
        <v>0</v>
      </c>
      <c r="F1491" s="886">
        <f>F1495+F1499+F1503+F1507+F1511+F1515+F1519</f>
        <v>0</v>
      </c>
      <c r="G1491" s="886">
        <f>G1495+G1499+G1503+G1507+G1511+G1515+G1519</f>
        <v>0</v>
      </c>
      <c r="H1491" s="888">
        <f>E1491+G1491</f>
        <v>0</v>
      </c>
      <c r="I1491" s="889">
        <f>I1495+I1499+I1503+I1507+I1511+I1515+I1519</f>
        <v>0</v>
      </c>
      <c r="J1491" s="886">
        <f t="shared" ref="J1491:J1492" si="479">J1495+J1499+J1503+J1507+J1511+J1515+J1519</f>
        <v>0</v>
      </c>
      <c r="K1491" s="886" t="s">
        <v>706</v>
      </c>
      <c r="L1491" s="886">
        <f>I1491</f>
        <v>0</v>
      </c>
      <c r="M1491" s="886">
        <f>M1495+M1499+M1503+M1507+M1511+M1515+M1519</f>
        <v>0</v>
      </c>
      <c r="N1491" s="886">
        <f t="shared" ref="N1491:N1492" si="480">N1495+N1499+N1503+N1507+N1511+N1515+N1519</f>
        <v>0</v>
      </c>
      <c r="O1491" s="886" t="s">
        <v>706</v>
      </c>
      <c r="P1491" s="886">
        <f>M1491</f>
        <v>0</v>
      </c>
      <c r="Q1491" s="886">
        <f>I1491+M1491</f>
        <v>0</v>
      </c>
      <c r="R1491" s="886">
        <f>J1491+N1491</f>
        <v>0</v>
      </c>
      <c r="S1491" s="886" t="s">
        <v>706</v>
      </c>
      <c r="T1491" s="888">
        <f>Q1491</f>
        <v>0</v>
      </c>
    </row>
    <row r="1492" spans="1:20" ht="15" hidden="1" customHeight="1">
      <c r="A1492" s="901" t="s">
        <v>74</v>
      </c>
      <c r="B1492" s="885" t="s">
        <v>706</v>
      </c>
      <c r="C1492" s="886" t="e">
        <f>ROUND((Q1492-R1492)/H1492/12,0)</f>
        <v>#DIV/0!</v>
      </c>
      <c r="D1492" s="886" t="e">
        <f>ROUND(R1492/F1492/12,0)</f>
        <v>#DIV/0!</v>
      </c>
      <c r="E1492" s="887">
        <f>E1496+E1500+E1504+E1508+E1512+E1516+E1520</f>
        <v>0</v>
      </c>
      <c r="F1492" s="886">
        <f t="shared" ref="F1492:G1492" si="481">F1496+F1500+F1504+F1508+F1512+F1516+F1520</f>
        <v>0</v>
      </c>
      <c r="G1492" s="886">
        <f t="shared" si="481"/>
        <v>0</v>
      </c>
      <c r="H1492" s="888">
        <f>E1492+G1492</f>
        <v>0</v>
      </c>
      <c r="I1492" s="889">
        <f>I1496+I1500+I1504+I1508+I1512+I1516+I1520</f>
        <v>0</v>
      </c>
      <c r="J1492" s="886">
        <f t="shared" si="479"/>
        <v>0</v>
      </c>
      <c r="K1492" s="886" t="s">
        <v>706</v>
      </c>
      <c r="L1492" s="886">
        <f>I1492</f>
        <v>0</v>
      </c>
      <c r="M1492" s="886">
        <f>M1496+M1500+M1504+M1508+M1512+M1516+M1520</f>
        <v>0</v>
      </c>
      <c r="N1492" s="886">
        <f t="shared" si="480"/>
        <v>0</v>
      </c>
      <c r="O1492" s="886" t="s">
        <v>706</v>
      </c>
      <c r="P1492" s="886">
        <f>M1492</f>
        <v>0</v>
      </c>
      <c r="Q1492" s="886">
        <f>I1492+M1492</f>
        <v>0</v>
      </c>
      <c r="R1492" s="886">
        <f>J1492+N1492</f>
        <v>0</v>
      </c>
      <c r="S1492" s="886" t="s">
        <v>706</v>
      </c>
      <c r="T1492" s="888">
        <f>Q1492</f>
        <v>0</v>
      </c>
    </row>
    <row r="1493" spans="1:20" ht="15" hidden="1" customHeight="1">
      <c r="A1493" s="901" t="s">
        <v>75</v>
      </c>
      <c r="B1493" s="885" t="s">
        <v>706</v>
      </c>
      <c r="C1493" s="886" t="s">
        <v>706</v>
      </c>
      <c r="D1493" s="886" t="s">
        <v>706</v>
      </c>
      <c r="E1493" s="891" t="s">
        <v>706</v>
      </c>
      <c r="F1493" s="892" t="s">
        <v>706</v>
      </c>
      <c r="G1493" s="892" t="s">
        <v>706</v>
      </c>
      <c r="H1493" s="893" t="s">
        <v>706</v>
      </c>
      <c r="I1493" s="889" t="s">
        <v>706</v>
      </c>
      <c r="J1493" s="886" t="s">
        <v>706</v>
      </c>
      <c r="K1493" s="886">
        <f>K1497+K1501+K1505+K1509+K1513+K1517+K1521</f>
        <v>0</v>
      </c>
      <c r="L1493" s="886">
        <f>K1493</f>
        <v>0</v>
      </c>
      <c r="M1493" s="886" t="s">
        <v>706</v>
      </c>
      <c r="N1493" s="886" t="s">
        <v>706</v>
      </c>
      <c r="O1493" s="886">
        <f>O1497+O1501+O1505+O1509+O1513+O1517+O1521</f>
        <v>0</v>
      </c>
      <c r="P1493" s="886">
        <f>O1493</f>
        <v>0</v>
      </c>
      <c r="Q1493" s="886" t="s">
        <v>706</v>
      </c>
      <c r="R1493" s="886" t="s">
        <v>706</v>
      </c>
      <c r="S1493" s="886">
        <f>K1493+O1493</f>
        <v>0</v>
      </c>
      <c r="T1493" s="888">
        <f>S1493</f>
        <v>0</v>
      </c>
    </row>
    <row r="1494" spans="1:20" ht="18" hidden="1" customHeight="1">
      <c r="A1494" s="902" t="s">
        <v>708</v>
      </c>
      <c r="B1494" s="903"/>
      <c r="C1494" s="886" t="e">
        <f>ROUND((Q1494-R1494)/H1494/12,0)</f>
        <v>#DIV/0!</v>
      </c>
      <c r="D1494" s="886" t="e">
        <f>ROUND(R1494/F1494/12,0)</f>
        <v>#DIV/0!</v>
      </c>
      <c r="E1494" s="891">
        <f>E1495+E1496</f>
        <v>0</v>
      </c>
      <c r="F1494" s="892">
        <f>F1495+F1496</f>
        <v>0</v>
      </c>
      <c r="G1494" s="892">
        <f>G1495+G1496</f>
        <v>0</v>
      </c>
      <c r="H1494" s="893">
        <f>IF(E1494+G1494=H1495+H1496,E1494+G1494, "CHYBA")</f>
        <v>0</v>
      </c>
      <c r="I1494" s="904">
        <f>I1495+I1496</f>
        <v>0</v>
      </c>
      <c r="J1494" s="905">
        <f>J1495+J1496</f>
        <v>0</v>
      </c>
      <c r="K1494" s="905">
        <f>K1497</f>
        <v>0</v>
      </c>
      <c r="L1494" s="905">
        <f>IF(I1494+K1494=L1495+L1496+L1497,I1494+K1494,"CHYBA")</f>
        <v>0</v>
      </c>
      <c r="M1494" s="886">
        <f>M1495+M1496</f>
        <v>0</v>
      </c>
      <c r="N1494" s="886">
        <f>N1495+N1496</f>
        <v>0</v>
      </c>
      <c r="O1494" s="886">
        <f>O1497</f>
        <v>0</v>
      </c>
      <c r="P1494" s="886">
        <f>IF(M1494+O1494=P1495+P1496+P1497,M1494+O1494,"CHYBA")</f>
        <v>0</v>
      </c>
      <c r="Q1494" s="886">
        <f>Q1495+Q1496</f>
        <v>0</v>
      </c>
      <c r="R1494" s="886">
        <f>R1495+R1496</f>
        <v>0</v>
      </c>
      <c r="S1494" s="886">
        <f>S1497</f>
        <v>0</v>
      </c>
      <c r="T1494" s="888">
        <f>IF(Q1494+S1494=T1495+T1496+T1497,Q1494+S1494,"CHYBA")</f>
        <v>0</v>
      </c>
    </row>
    <row r="1495" spans="1:20" ht="15" hidden="1" customHeight="1">
      <c r="A1495" s="901" t="s">
        <v>73</v>
      </c>
      <c r="B1495" s="885" t="s">
        <v>706</v>
      </c>
      <c r="C1495" s="886" t="e">
        <f>ROUND((Q1495-R1495)/H1495/12,0)</f>
        <v>#DIV/0!</v>
      </c>
      <c r="D1495" s="886" t="e">
        <f>ROUND(R1495/F1495/12,0)</f>
        <v>#DIV/0!</v>
      </c>
      <c r="E1495" s="906"/>
      <c r="F1495" s="907"/>
      <c r="G1495" s="907"/>
      <c r="H1495" s="888">
        <f>E1495+G1495</f>
        <v>0</v>
      </c>
      <c r="I1495" s="908"/>
      <c r="J1495" s="909"/>
      <c r="K1495" s="905" t="s">
        <v>706</v>
      </c>
      <c r="L1495" s="905">
        <f>I1495</f>
        <v>0</v>
      </c>
      <c r="M1495" s="909"/>
      <c r="N1495" s="909"/>
      <c r="O1495" s="886" t="s">
        <v>706</v>
      </c>
      <c r="P1495" s="886">
        <f>M1495</f>
        <v>0</v>
      </c>
      <c r="Q1495" s="886">
        <f>I1495+M1495</f>
        <v>0</v>
      </c>
      <c r="R1495" s="886">
        <f>J1495+N1495</f>
        <v>0</v>
      </c>
      <c r="S1495" s="886" t="s">
        <v>706</v>
      </c>
      <c r="T1495" s="888">
        <f>Q1495</f>
        <v>0</v>
      </c>
    </row>
    <row r="1496" spans="1:20" ht="15" hidden="1" customHeight="1">
      <c r="A1496" s="901" t="s">
        <v>74</v>
      </c>
      <c r="B1496" s="885" t="s">
        <v>706</v>
      </c>
      <c r="C1496" s="886" t="e">
        <f>ROUND((Q1496-R1496)/H1496/12,0)</f>
        <v>#DIV/0!</v>
      </c>
      <c r="D1496" s="886" t="e">
        <f>ROUND(R1496/F1496/12,0)</f>
        <v>#DIV/0!</v>
      </c>
      <c r="E1496" s="906"/>
      <c r="F1496" s="907"/>
      <c r="G1496" s="907"/>
      <c r="H1496" s="888">
        <f>E1496+G1496</f>
        <v>0</v>
      </c>
      <c r="I1496" s="908"/>
      <c r="J1496" s="909"/>
      <c r="K1496" s="905" t="s">
        <v>706</v>
      </c>
      <c r="L1496" s="905">
        <f>I1496</f>
        <v>0</v>
      </c>
      <c r="M1496" s="909"/>
      <c r="N1496" s="909"/>
      <c r="O1496" s="886" t="s">
        <v>706</v>
      </c>
      <c r="P1496" s="886">
        <f>M1496</f>
        <v>0</v>
      </c>
      <c r="Q1496" s="886">
        <f>I1496+M1496</f>
        <v>0</v>
      </c>
      <c r="R1496" s="886">
        <f>J1496+N1496</f>
        <v>0</v>
      </c>
      <c r="S1496" s="886" t="s">
        <v>706</v>
      </c>
      <c r="T1496" s="888">
        <f>Q1496</f>
        <v>0</v>
      </c>
    </row>
    <row r="1497" spans="1:20" ht="15" hidden="1" customHeight="1">
      <c r="A1497" s="901" t="s">
        <v>75</v>
      </c>
      <c r="B1497" s="885" t="s">
        <v>706</v>
      </c>
      <c r="C1497" s="886" t="s">
        <v>706</v>
      </c>
      <c r="D1497" s="886" t="s">
        <v>706</v>
      </c>
      <c r="E1497" s="891" t="s">
        <v>706</v>
      </c>
      <c r="F1497" s="892" t="s">
        <v>706</v>
      </c>
      <c r="G1497" s="892" t="s">
        <v>706</v>
      </c>
      <c r="H1497" s="893" t="s">
        <v>706</v>
      </c>
      <c r="I1497" s="889" t="s">
        <v>706</v>
      </c>
      <c r="J1497" s="886" t="s">
        <v>706</v>
      </c>
      <c r="K1497" s="909"/>
      <c r="L1497" s="905">
        <f>K1497</f>
        <v>0</v>
      </c>
      <c r="M1497" s="886" t="s">
        <v>706</v>
      </c>
      <c r="N1497" s="886" t="s">
        <v>706</v>
      </c>
      <c r="O1497" s="909"/>
      <c r="P1497" s="886">
        <f>O1497</f>
        <v>0</v>
      </c>
      <c r="Q1497" s="886" t="s">
        <v>706</v>
      </c>
      <c r="R1497" s="886" t="s">
        <v>706</v>
      </c>
      <c r="S1497" s="886">
        <f>K1497+O1497</f>
        <v>0</v>
      </c>
      <c r="T1497" s="888">
        <f>S1497</f>
        <v>0</v>
      </c>
    </row>
    <row r="1498" spans="1:20" ht="18" hidden="1" customHeight="1">
      <c r="A1498" s="902" t="s">
        <v>708</v>
      </c>
      <c r="B1498" s="903"/>
      <c r="C1498" s="886" t="e">
        <f>ROUND((Q1498-R1498)/H1498/12,0)</f>
        <v>#DIV/0!</v>
      </c>
      <c r="D1498" s="886" t="e">
        <f>ROUND(R1498/F1498/12,0)</f>
        <v>#DIV/0!</v>
      </c>
      <c r="E1498" s="891">
        <f>E1499+E1500</f>
        <v>0</v>
      </c>
      <c r="F1498" s="892">
        <f>F1499+F1500</f>
        <v>0</v>
      </c>
      <c r="G1498" s="892">
        <f>G1499+G1500</f>
        <v>0</v>
      </c>
      <c r="H1498" s="893">
        <f>IF(E1498+G1498=H1499+H1500,E1498+G1498, "CHYBA")</f>
        <v>0</v>
      </c>
      <c r="I1498" s="889">
        <f>I1499+I1500</f>
        <v>0</v>
      </c>
      <c r="J1498" s="886">
        <f t="shared" ref="J1498" si="482">J1499+J1500</f>
        <v>0</v>
      </c>
      <c r="K1498" s="886">
        <f>K1501</f>
        <v>0</v>
      </c>
      <c r="L1498" s="886">
        <f>IF(I1498+K1498=L1499+L1500+L1501,I1498+K1498,"CHYBA")</f>
        <v>0</v>
      </c>
      <c r="M1498" s="886">
        <f>M1499+M1500</f>
        <v>0</v>
      </c>
      <c r="N1498" s="886">
        <f>N1499+N1500</f>
        <v>0</v>
      </c>
      <c r="O1498" s="886">
        <f>O1501</f>
        <v>0</v>
      </c>
      <c r="P1498" s="886">
        <f>IF(M1498+O1498=P1499+P1500+P1501,M1498+O1498,"CHYBA")</f>
        <v>0</v>
      </c>
      <c r="Q1498" s="886">
        <f>Q1499+Q1500</f>
        <v>0</v>
      </c>
      <c r="R1498" s="886">
        <f>R1499+R1500</f>
        <v>0</v>
      </c>
      <c r="S1498" s="886">
        <f>S1501</f>
        <v>0</v>
      </c>
      <c r="T1498" s="888">
        <f>IF(Q1498+S1498=T1499+T1500+T1501,Q1498+S1498,"CHYBA")</f>
        <v>0</v>
      </c>
    </row>
    <row r="1499" spans="1:20" ht="15" hidden="1" customHeight="1">
      <c r="A1499" s="901" t="s">
        <v>73</v>
      </c>
      <c r="B1499" s="885" t="s">
        <v>706</v>
      </c>
      <c r="C1499" s="886" t="e">
        <f>ROUND((Q1499-R1499)/H1499/12,0)</f>
        <v>#DIV/0!</v>
      </c>
      <c r="D1499" s="886" t="e">
        <f>ROUND(R1499/F1499/12,0)</f>
        <v>#DIV/0!</v>
      </c>
      <c r="E1499" s="906"/>
      <c r="F1499" s="907"/>
      <c r="G1499" s="907"/>
      <c r="H1499" s="888">
        <f>E1499+G1499</f>
        <v>0</v>
      </c>
      <c r="I1499" s="908"/>
      <c r="J1499" s="909"/>
      <c r="K1499" s="886" t="s">
        <v>706</v>
      </c>
      <c r="L1499" s="886">
        <f>I1499</f>
        <v>0</v>
      </c>
      <c r="M1499" s="909"/>
      <c r="N1499" s="909"/>
      <c r="O1499" s="886" t="s">
        <v>706</v>
      </c>
      <c r="P1499" s="886">
        <f>M1499</f>
        <v>0</v>
      </c>
      <c r="Q1499" s="886">
        <f>I1499+M1499</f>
        <v>0</v>
      </c>
      <c r="R1499" s="886">
        <f>J1499+N1499</f>
        <v>0</v>
      </c>
      <c r="S1499" s="886" t="s">
        <v>706</v>
      </c>
      <c r="T1499" s="888">
        <f>Q1499</f>
        <v>0</v>
      </c>
    </row>
    <row r="1500" spans="1:20" ht="15" hidden="1" customHeight="1">
      <c r="A1500" s="901" t="s">
        <v>74</v>
      </c>
      <c r="B1500" s="885" t="s">
        <v>706</v>
      </c>
      <c r="C1500" s="886" t="e">
        <f>ROUND((Q1500-R1500)/H1500/12,0)</f>
        <v>#DIV/0!</v>
      </c>
      <c r="D1500" s="886" t="e">
        <f>ROUND(R1500/F1500/12,0)</f>
        <v>#DIV/0!</v>
      </c>
      <c r="E1500" s="906"/>
      <c r="F1500" s="907"/>
      <c r="G1500" s="907"/>
      <c r="H1500" s="888">
        <f>E1500+G1500</f>
        <v>0</v>
      </c>
      <c r="I1500" s="908"/>
      <c r="J1500" s="909"/>
      <c r="K1500" s="886" t="s">
        <v>706</v>
      </c>
      <c r="L1500" s="886">
        <f>I1500</f>
        <v>0</v>
      </c>
      <c r="M1500" s="909"/>
      <c r="N1500" s="909"/>
      <c r="O1500" s="886" t="s">
        <v>706</v>
      </c>
      <c r="P1500" s="886">
        <f>M1500</f>
        <v>0</v>
      </c>
      <c r="Q1500" s="886">
        <f>I1500+M1500</f>
        <v>0</v>
      </c>
      <c r="R1500" s="886">
        <f>J1500+N1500</f>
        <v>0</v>
      </c>
      <c r="S1500" s="886" t="s">
        <v>706</v>
      </c>
      <c r="T1500" s="888">
        <f>Q1500</f>
        <v>0</v>
      </c>
    </row>
    <row r="1501" spans="1:20" ht="15" hidden="1" customHeight="1">
      <c r="A1501" s="901" t="s">
        <v>75</v>
      </c>
      <c r="B1501" s="885" t="s">
        <v>706</v>
      </c>
      <c r="C1501" s="886" t="s">
        <v>706</v>
      </c>
      <c r="D1501" s="886" t="s">
        <v>706</v>
      </c>
      <c r="E1501" s="891" t="s">
        <v>706</v>
      </c>
      <c r="F1501" s="892" t="s">
        <v>706</v>
      </c>
      <c r="G1501" s="892" t="s">
        <v>706</v>
      </c>
      <c r="H1501" s="893" t="s">
        <v>706</v>
      </c>
      <c r="I1501" s="889" t="s">
        <v>706</v>
      </c>
      <c r="J1501" s="886" t="s">
        <v>706</v>
      </c>
      <c r="K1501" s="909"/>
      <c r="L1501" s="886">
        <f>K1501</f>
        <v>0</v>
      </c>
      <c r="M1501" s="886" t="s">
        <v>706</v>
      </c>
      <c r="N1501" s="886" t="s">
        <v>706</v>
      </c>
      <c r="O1501" s="909"/>
      <c r="P1501" s="886">
        <f>O1501</f>
        <v>0</v>
      </c>
      <c r="Q1501" s="886" t="s">
        <v>706</v>
      </c>
      <c r="R1501" s="886" t="s">
        <v>706</v>
      </c>
      <c r="S1501" s="886">
        <f>K1501+O1501</f>
        <v>0</v>
      </c>
      <c r="T1501" s="888">
        <f>S1501</f>
        <v>0</v>
      </c>
    </row>
    <row r="1502" spans="1:20" ht="18" hidden="1" customHeight="1">
      <c r="A1502" s="902" t="s">
        <v>708</v>
      </c>
      <c r="B1502" s="903"/>
      <c r="C1502" s="886" t="e">
        <f>ROUND((Q1502-R1502)/H1502/12,0)</f>
        <v>#DIV/0!</v>
      </c>
      <c r="D1502" s="886" t="e">
        <f>ROUND(R1502/F1502/12,0)</f>
        <v>#DIV/0!</v>
      </c>
      <c r="E1502" s="891">
        <f>E1503+E1504</f>
        <v>0</v>
      </c>
      <c r="F1502" s="892">
        <f>F1503+F1504</f>
        <v>0</v>
      </c>
      <c r="G1502" s="892">
        <f>G1503+G1504</f>
        <v>0</v>
      </c>
      <c r="H1502" s="893">
        <f>IF(E1502+G1502=H1503+H1504,E1502+G1502, "CHYBA")</f>
        <v>0</v>
      </c>
      <c r="I1502" s="889">
        <f>I1503+I1504</f>
        <v>0</v>
      </c>
      <c r="J1502" s="886">
        <f t="shared" ref="J1502" si="483">J1503+J1504</f>
        <v>0</v>
      </c>
      <c r="K1502" s="886">
        <f>K1505</f>
        <v>0</v>
      </c>
      <c r="L1502" s="886">
        <f>IF(I1502+K1502=L1503+L1504+L1505,I1502+K1502,"CHYBA")</f>
        <v>0</v>
      </c>
      <c r="M1502" s="886">
        <f>M1503+M1504</f>
        <v>0</v>
      </c>
      <c r="N1502" s="886">
        <f>N1503+N1504</f>
        <v>0</v>
      </c>
      <c r="O1502" s="886">
        <f>O1505</f>
        <v>0</v>
      </c>
      <c r="P1502" s="886">
        <f>IF(M1502+O1502=P1503+P1504+P1505,M1502+O1502,"CHYBA")</f>
        <v>0</v>
      </c>
      <c r="Q1502" s="886">
        <f>Q1503+Q1504</f>
        <v>0</v>
      </c>
      <c r="R1502" s="886">
        <f>R1503+R1504</f>
        <v>0</v>
      </c>
      <c r="S1502" s="886">
        <f>S1505</f>
        <v>0</v>
      </c>
      <c r="T1502" s="888">
        <f>IF(Q1502+S1502=T1503+T1504+T1505,Q1502+S1502,"CHYBA")</f>
        <v>0</v>
      </c>
    </row>
    <row r="1503" spans="1:20" ht="15" hidden="1" customHeight="1">
      <c r="A1503" s="901" t="s">
        <v>73</v>
      </c>
      <c r="B1503" s="885" t="s">
        <v>706</v>
      </c>
      <c r="C1503" s="886" t="e">
        <f>ROUND((Q1503-R1503)/H1503/12,0)</f>
        <v>#DIV/0!</v>
      </c>
      <c r="D1503" s="886" t="e">
        <f>ROUND(R1503/F1503/12,0)</f>
        <v>#DIV/0!</v>
      </c>
      <c r="E1503" s="906"/>
      <c r="F1503" s="907"/>
      <c r="G1503" s="907"/>
      <c r="H1503" s="888">
        <f>E1503+G1503</f>
        <v>0</v>
      </c>
      <c r="I1503" s="908"/>
      <c r="J1503" s="909"/>
      <c r="K1503" s="886" t="s">
        <v>706</v>
      </c>
      <c r="L1503" s="886">
        <f>I1503</f>
        <v>0</v>
      </c>
      <c r="M1503" s="909"/>
      <c r="N1503" s="909"/>
      <c r="O1503" s="886" t="s">
        <v>706</v>
      </c>
      <c r="P1503" s="886">
        <f>M1503</f>
        <v>0</v>
      </c>
      <c r="Q1503" s="886">
        <f>I1503+M1503</f>
        <v>0</v>
      </c>
      <c r="R1503" s="886">
        <f>J1503+N1503</f>
        <v>0</v>
      </c>
      <c r="S1503" s="886" t="s">
        <v>706</v>
      </c>
      <c r="T1503" s="888">
        <f>Q1503</f>
        <v>0</v>
      </c>
    </row>
    <row r="1504" spans="1:20" ht="15" hidden="1" customHeight="1">
      <c r="A1504" s="901" t="s">
        <v>74</v>
      </c>
      <c r="B1504" s="885" t="s">
        <v>706</v>
      </c>
      <c r="C1504" s="886" t="e">
        <f>ROUND((Q1504-R1504)/H1504/12,0)</f>
        <v>#DIV/0!</v>
      </c>
      <c r="D1504" s="886" t="e">
        <f>ROUND(R1504/F1504/12,0)</f>
        <v>#DIV/0!</v>
      </c>
      <c r="E1504" s="906"/>
      <c r="F1504" s="907"/>
      <c r="G1504" s="907"/>
      <c r="H1504" s="888">
        <f>E1504+G1504</f>
        <v>0</v>
      </c>
      <c r="I1504" s="908"/>
      <c r="J1504" s="909"/>
      <c r="K1504" s="886" t="s">
        <v>706</v>
      </c>
      <c r="L1504" s="886">
        <f>I1504</f>
        <v>0</v>
      </c>
      <c r="M1504" s="909"/>
      <c r="N1504" s="909"/>
      <c r="O1504" s="886" t="s">
        <v>706</v>
      </c>
      <c r="P1504" s="886">
        <f>M1504</f>
        <v>0</v>
      </c>
      <c r="Q1504" s="886">
        <f>I1504+M1504</f>
        <v>0</v>
      </c>
      <c r="R1504" s="886">
        <f>J1504+N1504</f>
        <v>0</v>
      </c>
      <c r="S1504" s="886" t="s">
        <v>706</v>
      </c>
      <c r="T1504" s="888">
        <f>Q1504</f>
        <v>0</v>
      </c>
    </row>
    <row r="1505" spans="1:20" ht="15" hidden="1" customHeight="1">
      <c r="A1505" s="901" t="s">
        <v>75</v>
      </c>
      <c r="B1505" s="885" t="s">
        <v>706</v>
      </c>
      <c r="C1505" s="886" t="s">
        <v>706</v>
      </c>
      <c r="D1505" s="886" t="s">
        <v>706</v>
      </c>
      <c r="E1505" s="891" t="s">
        <v>706</v>
      </c>
      <c r="F1505" s="892" t="s">
        <v>706</v>
      </c>
      <c r="G1505" s="892" t="s">
        <v>706</v>
      </c>
      <c r="H1505" s="893" t="s">
        <v>706</v>
      </c>
      <c r="I1505" s="889" t="s">
        <v>706</v>
      </c>
      <c r="J1505" s="886" t="s">
        <v>706</v>
      </c>
      <c r="K1505" s="909"/>
      <c r="L1505" s="886">
        <f>K1505</f>
        <v>0</v>
      </c>
      <c r="M1505" s="886" t="s">
        <v>706</v>
      </c>
      <c r="N1505" s="886" t="s">
        <v>706</v>
      </c>
      <c r="O1505" s="909"/>
      <c r="P1505" s="886">
        <f>O1505</f>
        <v>0</v>
      </c>
      <c r="Q1505" s="886" t="s">
        <v>706</v>
      </c>
      <c r="R1505" s="886" t="s">
        <v>706</v>
      </c>
      <c r="S1505" s="886">
        <f>K1505+O1505</f>
        <v>0</v>
      </c>
      <c r="T1505" s="888">
        <f>S1505</f>
        <v>0</v>
      </c>
    </row>
    <row r="1506" spans="1:20" ht="18" hidden="1" customHeight="1">
      <c r="A1506" s="902" t="s">
        <v>708</v>
      </c>
      <c r="B1506" s="903"/>
      <c r="C1506" s="886" t="e">
        <f>ROUND((Q1506-R1506)/H1506/12,0)</f>
        <v>#DIV/0!</v>
      </c>
      <c r="D1506" s="886" t="e">
        <f>ROUND(R1506/F1506/12,0)</f>
        <v>#DIV/0!</v>
      </c>
      <c r="E1506" s="891">
        <f>E1507+E1508</f>
        <v>0</v>
      </c>
      <c r="F1506" s="892">
        <f>F1507+F1508</f>
        <v>0</v>
      </c>
      <c r="G1506" s="892">
        <f>G1507+G1508</f>
        <v>0</v>
      </c>
      <c r="H1506" s="893">
        <f>IF(E1506+G1506=H1507+H1508,E1506+G1506, "CHYBA")</f>
        <v>0</v>
      </c>
      <c r="I1506" s="889">
        <f>I1507+I1508</f>
        <v>0</v>
      </c>
      <c r="J1506" s="886">
        <f t="shared" ref="J1506" si="484">J1507+J1508</f>
        <v>0</v>
      </c>
      <c r="K1506" s="886">
        <f>K1509</f>
        <v>0</v>
      </c>
      <c r="L1506" s="886">
        <f>IF(I1506+K1506=L1507+L1508+L1509,I1506+K1506,"CHYBA")</f>
        <v>0</v>
      </c>
      <c r="M1506" s="886">
        <f>M1507+M1508</f>
        <v>0</v>
      </c>
      <c r="N1506" s="886">
        <f>N1507+N1508</f>
        <v>0</v>
      </c>
      <c r="O1506" s="886">
        <f>O1509</f>
        <v>0</v>
      </c>
      <c r="P1506" s="886">
        <f>IF(M1506+O1506=P1507+P1508+P1509,M1506+O1506,"CHYBA")</f>
        <v>0</v>
      </c>
      <c r="Q1506" s="886">
        <f>Q1507+Q1508</f>
        <v>0</v>
      </c>
      <c r="R1506" s="886">
        <f>R1507+R1508</f>
        <v>0</v>
      </c>
      <c r="S1506" s="886">
        <f>S1509</f>
        <v>0</v>
      </c>
      <c r="T1506" s="888">
        <f>IF(Q1506+S1506=T1507+T1508+T1509,Q1506+S1506,"CHYBA")</f>
        <v>0</v>
      </c>
    </row>
    <row r="1507" spans="1:20" ht="15" hidden="1" customHeight="1">
      <c r="A1507" s="901" t="s">
        <v>73</v>
      </c>
      <c r="B1507" s="885" t="s">
        <v>706</v>
      </c>
      <c r="C1507" s="886" t="e">
        <f>ROUND((Q1507-R1507)/H1507/12,0)</f>
        <v>#DIV/0!</v>
      </c>
      <c r="D1507" s="886" t="e">
        <f>ROUND(R1507/F1507/12,0)</f>
        <v>#DIV/0!</v>
      </c>
      <c r="E1507" s="906"/>
      <c r="F1507" s="907"/>
      <c r="G1507" s="907"/>
      <c r="H1507" s="888">
        <f>E1507+G1507</f>
        <v>0</v>
      </c>
      <c r="I1507" s="908"/>
      <c r="J1507" s="909"/>
      <c r="K1507" s="886" t="s">
        <v>706</v>
      </c>
      <c r="L1507" s="886">
        <f>I1507</f>
        <v>0</v>
      </c>
      <c r="M1507" s="909"/>
      <c r="N1507" s="909"/>
      <c r="O1507" s="886" t="s">
        <v>706</v>
      </c>
      <c r="P1507" s="886">
        <f>M1507</f>
        <v>0</v>
      </c>
      <c r="Q1507" s="886">
        <f>I1507+M1507</f>
        <v>0</v>
      </c>
      <c r="R1507" s="886">
        <f>J1507+N1507</f>
        <v>0</v>
      </c>
      <c r="S1507" s="886" t="s">
        <v>706</v>
      </c>
      <c r="T1507" s="888">
        <f>Q1507</f>
        <v>0</v>
      </c>
    </row>
    <row r="1508" spans="1:20" ht="15" hidden="1" customHeight="1">
      <c r="A1508" s="901" t="s">
        <v>74</v>
      </c>
      <c r="B1508" s="885" t="s">
        <v>706</v>
      </c>
      <c r="C1508" s="886" t="e">
        <f>ROUND((Q1508-R1508)/H1508/12,0)</f>
        <v>#DIV/0!</v>
      </c>
      <c r="D1508" s="886" t="e">
        <f>ROUND(R1508/F1508/12,0)</f>
        <v>#DIV/0!</v>
      </c>
      <c r="E1508" s="906"/>
      <c r="F1508" s="907"/>
      <c r="G1508" s="907"/>
      <c r="H1508" s="888">
        <f>E1508+G1508</f>
        <v>0</v>
      </c>
      <c r="I1508" s="908"/>
      <c r="J1508" s="909"/>
      <c r="K1508" s="886" t="s">
        <v>706</v>
      </c>
      <c r="L1508" s="886">
        <f>I1508</f>
        <v>0</v>
      </c>
      <c r="M1508" s="909"/>
      <c r="N1508" s="909"/>
      <c r="O1508" s="886" t="s">
        <v>706</v>
      </c>
      <c r="P1508" s="886">
        <f>M1508</f>
        <v>0</v>
      </c>
      <c r="Q1508" s="886">
        <f>I1508+M1508</f>
        <v>0</v>
      </c>
      <c r="R1508" s="886">
        <f>J1508+N1508</f>
        <v>0</v>
      </c>
      <c r="S1508" s="886" t="s">
        <v>706</v>
      </c>
      <c r="T1508" s="888">
        <f>Q1508</f>
        <v>0</v>
      </c>
    </row>
    <row r="1509" spans="1:20" ht="15" hidden="1" customHeight="1">
      <c r="A1509" s="901" t="s">
        <v>75</v>
      </c>
      <c r="B1509" s="885" t="s">
        <v>706</v>
      </c>
      <c r="C1509" s="886" t="s">
        <v>706</v>
      </c>
      <c r="D1509" s="886" t="s">
        <v>706</v>
      </c>
      <c r="E1509" s="891" t="s">
        <v>706</v>
      </c>
      <c r="F1509" s="892" t="s">
        <v>706</v>
      </c>
      <c r="G1509" s="892" t="s">
        <v>706</v>
      </c>
      <c r="H1509" s="893" t="s">
        <v>706</v>
      </c>
      <c r="I1509" s="889" t="s">
        <v>706</v>
      </c>
      <c r="J1509" s="886" t="s">
        <v>706</v>
      </c>
      <c r="K1509" s="909"/>
      <c r="L1509" s="886">
        <f>K1509</f>
        <v>0</v>
      </c>
      <c r="M1509" s="886" t="s">
        <v>706</v>
      </c>
      <c r="N1509" s="886" t="s">
        <v>706</v>
      </c>
      <c r="O1509" s="909"/>
      <c r="P1509" s="886">
        <f>O1509</f>
        <v>0</v>
      </c>
      <c r="Q1509" s="886" t="s">
        <v>706</v>
      </c>
      <c r="R1509" s="886" t="s">
        <v>706</v>
      </c>
      <c r="S1509" s="886">
        <f>K1509+O1509</f>
        <v>0</v>
      </c>
      <c r="T1509" s="888">
        <f>S1509</f>
        <v>0</v>
      </c>
    </row>
    <row r="1510" spans="1:20" ht="18" hidden="1" customHeight="1">
      <c r="A1510" s="902" t="s">
        <v>708</v>
      </c>
      <c r="B1510" s="903"/>
      <c r="C1510" s="886" t="e">
        <f>ROUND((Q1510-R1510)/H1510/12,0)</f>
        <v>#DIV/0!</v>
      </c>
      <c r="D1510" s="886" t="e">
        <f>ROUND(R1510/F1510/12,0)</f>
        <v>#DIV/0!</v>
      </c>
      <c r="E1510" s="891">
        <f>E1511+E1512</f>
        <v>0</v>
      </c>
      <c r="F1510" s="892">
        <f>F1511+F1512</f>
        <v>0</v>
      </c>
      <c r="G1510" s="892">
        <f>G1511+G1512</f>
        <v>0</v>
      </c>
      <c r="H1510" s="893">
        <f>IF(E1510+G1510=H1511+H1512,E1510+G1510, "CHYBA")</f>
        <v>0</v>
      </c>
      <c r="I1510" s="889">
        <f>I1511+I1512</f>
        <v>0</v>
      </c>
      <c r="J1510" s="886">
        <f t="shared" ref="J1510" si="485">J1511+J1512</f>
        <v>0</v>
      </c>
      <c r="K1510" s="886">
        <f>K1513</f>
        <v>0</v>
      </c>
      <c r="L1510" s="886">
        <f>IF(I1510+K1510=L1511+L1512+L1513,I1510+K1510,"CHYBA")</f>
        <v>0</v>
      </c>
      <c r="M1510" s="886">
        <f>M1511+M1512</f>
        <v>0</v>
      </c>
      <c r="N1510" s="886">
        <f>N1511+N1512</f>
        <v>0</v>
      </c>
      <c r="O1510" s="886">
        <f>O1513</f>
        <v>0</v>
      </c>
      <c r="P1510" s="886">
        <f>IF(M1510+O1510=P1511+P1512+P1513,M1510+O1510,"CHYBA")</f>
        <v>0</v>
      </c>
      <c r="Q1510" s="886">
        <f>Q1511+Q1512</f>
        <v>0</v>
      </c>
      <c r="R1510" s="886">
        <f>R1511+R1512</f>
        <v>0</v>
      </c>
      <c r="S1510" s="886">
        <f>S1513</f>
        <v>0</v>
      </c>
      <c r="T1510" s="888">
        <f>IF(Q1510+S1510=T1511+T1512+T1513,Q1510+S1510,"CHYBA")</f>
        <v>0</v>
      </c>
    </row>
    <row r="1511" spans="1:20" ht="15" hidden="1" customHeight="1">
      <c r="A1511" s="901" t="s">
        <v>73</v>
      </c>
      <c r="B1511" s="885" t="s">
        <v>706</v>
      </c>
      <c r="C1511" s="886" t="e">
        <f>ROUND((Q1511-R1511)/H1511/12,0)</f>
        <v>#DIV/0!</v>
      </c>
      <c r="D1511" s="886" t="e">
        <f>ROUND(R1511/F1511/12,0)</f>
        <v>#DIV/0!</v>
      </c>
      <c r="E1511" s="906"/>
      <c r="F1511" s="907"/>
      <c r="G1511" s="907"/>
      <c r="H1511" s="888">
        <f>E1511+G1511</f>
        <v>0</v>
      </c>
      <c r="I1511" s="908"/>
      <c r="J1511" s="909"/>
      <c r="K1511" s="886" t="s">
        <v>706</v>
      </c>
      <c r="L1511" s="886">
        <f>I1511</f>
        <v>0</v>
      </c>
      <c r="M1511" s="909"/>
      <c r="N1511" s="909"/>
      <c r="O1511" s="886" t="s">
        <v>706</v>
      </c>
      <c r="P1511" s="886">
        <f>M1511</f>
        <v>0</v>
      </c>
      <c r="Q1511" s="886">
        <f>I1511+M1511</f>
        <v>0</v>
      </c>
      <c r="R1511" s="886">
        <f>J1511+N1511</f>
        <v>0</v>
      </c>
      <c r="S1511" s="886" t="s">
        <v>706</v>
      </c>
      <c r="T1511" s="888">
        <f>Q1511</f>
        <v>0</v>
      </c>
    </row>
    <row r="1512" spans="1:20" ht="15" hidden="1" customHeight="1">
      <c r="A1512" s="901" t="s">
        <v>74</v>
      </c>
      <c r="B1512" s="885" t="s">
        <v>706</v>
      </c>
      <c r="C1512" s="886" t="e">
        <f>ROUND((Q1512-R1512)/H1512/12,0)</f>
        <v>#DIV/0!</v>
      </c>
      <c r="D1512" s="886" t="e">
        <f>ROUND(R1512/F1512/12,0)</f>
        <v>#DIV/0!</v>
      </c>
      <c r="E1512" s="906"/>
      <c r="F1512" s="907"/>
      <c r="G1512" s="907"/>
      <c r="H1512" s="888">
        <f>E1512+G1512</f>
        <v>0</v>
      </c>
      <c r="I1512" s="908"/>
      <c r="J1512" s="909"/>
      <c r="K1512" s="886" t="s">
        <v>706</v>
      </c>
      <c r="L1512" s="886">
        <f>I1512</f>
        <v>0</v>
      </c>
      <c r="M1512" s="909"/>
      <c r="N1512" s="909"/>
      <c r="O1512" s="886" t="s">
        <v>706</v>
      </c>
      <c r="P1512" s="886">
        <f>M1512</f>
        <v>0</v>
      </c>
      <c r="Q1512" s="886">
        <f>I1512+M1512</f>
        <v>0</v>
      </c>
      <c r="R1512" s="886">
        <f>J1512+N1512</f>
        <v>0</v>
      </c>
      <c r="S1512" s="886" t="s">
        <v>706</v>
      </c>
      <c r="T1512" s="888">
        <f>Q1512</f>
        <v>0</v>
      </c>
    </row>
    <row r="1513" spans="1:20" ht="15" hidden="1" customHeight="1">
      <c r="A1513" s="901" t="s">
        <v>75</v>
      </c>
      <c r="B1513" s="885" t="s">
        <v>706</v>
      </c>
      <c r="C1513" s="886" t="s">
        <v>706</v>
      </c>
      <c r="D1513" s="886" t="s">
        <v>706</v>
      </c>
      <c r="E1513" s="891" t="s">
        <v>706</v>
      </c>
      <c r="F1513" s="892" t="s">
        <v>706</v>
      </c>
      <c r="G1513" s="892" t="s">
        <v>706</v>
      </c>
      <c r="H1513" s="893" t="s">
        <v>706</v>
      </c>
      <c r="I1513" s="889" t="s">
        <v>706</v>
      </c>
      <c r="J1513" s="886" t="s">
        <v>706</v>
      </c>
      <c r="K1513" s="909"/>
      <c r="L1513" s="886">
        <f>K1513</f>
        <v>0</v>
      </c>
      <c r="M1513" s="886" t="s">
        <v>706</v>
      </c>
      <c r="N1513" s="886" t="s">
        <v>706</v>
      </c>
      <c r="O1513" s="909"/>
      <c r="P1513" s="886">
        <f>O1513</f>
        <v>0</v>
      </c>
      <c r="Q1513" s="886" t="s">
        <v>706</v>
      </c>
      <c r="R1513" s="886" t="s">
        <v>706</v>
      </c>
      <c r="S1513" s="886">
        <f>K1513+O1513</f>
        <v>0</v>
      </c>
      <c r="T1513" s="888">
        <f>S1513</f>
        <v>0</v>
      </c>
    </row>
    <row r="1514" spans="1:20" ht="18" hidden="1" customHeight="1">
      <c r="A1514" s="902" t="s">
        <v>708</v>
      </c>
      <c r="B1514" s="903"/>
      <c r="C1514" s="886" t="e">
        <f>ROUND((Q1514-R1514)/H1514/12,0)</f>
        <v>#DIV/0!</v>
      </c>
      <c r="D1514" s="886" t="e">
        <f>ROUND(R1514/F1514/12,0)</f>
        <v>#DIV/0!</v>
      </c>
      <c r="E1514" s="891">
        <f>E1515+E1516</f>
        <v>0</v>
      </c>
      <c r="F1514" s="892">
        <f>F1515+F1516</f>
        <v>0</v>
      </c>
      <c r="G1514" s="892">
        <f>G1515+G1516</f>
        <v>0</v>
      </c>
      <c r="H1514" s="893">
        <f>IF(E1514+G1514=H1515+H1516,E1514+G1514, "CHYBA")</f>
        <v>0</v>
      </c>
      <c r="I1514" s="889">
        <f>I1515+I1516</f>
        <v>0</v>
      </c>
      <c r="J1514" s="886">
        <f t="shared" ref="J1514" si="486">J1515+J1516</f>
        <v>0</v>
      </c>
      <c r="K1514" s="886">
        <f>K1517</f>
        <v>0</v>
      </c>
      <c r="L1514" s="886">
        <f>IF(I1514+K1514=L1515+L1516+L1517,I1514+K1514,"CHYBA")</f>
        <v>0</v>
      </c>
      <c r="M1514" s="886">
        <f>M1515+M1516</f>
        <v>0</v>
      </c>
      <c r="N1514" s="886">
        <f>N1515+N1516</f>
        <v>0</v>
      </c>
      <c r="O1514" s="886">
        <f>O1517</f>
        <v>0</v>
      </c>
      <c r="P1514" s="886">
        <f>IF(M1514+O1514=P1515+P1516+P1517,M1514+O1514,"CHYBA")</f>
        <v>0</v>
      </c>
      <c r="Q1514" s="886">
        <f>Q1515+Q1516</f>
        <v>0</v>
      </c>
      <c r="R1514" s="886">
        <f>R1515+R1516</f>
        <v>0</v>
      </c>
      <c r="S1514" s="886">
        <f>S1517</f>
        <v>0</v>
      </c>
      <c r="T1514" s="888">
        <f>IF(Q1514+S1514=T1515+T1516+T1517,Q1514+S1514,"CHYBA")</f>
        <v>0</v>
      </c>
    </row>
    <row r="1515" spans="1:20" ht="15" hidden="1" customHeight="1">
      <c r="A1515" s="901" t="s">
        <v>73</v>
      </c>
      <c r="B1515" s="885" t="s">
        <v>706</v>
      </c>
      <c r="C1515" s="886" t="e">
        <f>ROUND((Q1515-R1515)/H1515/12,0)</f>
        <v>#DIV/0!</v>
      </c>
      <c r="D1515" s="886" t="e">
        <f>ROUND(R1515/F1515/12,0)</f>
        <v>#DIV/0!</v>
      </c>
      <c r="E1515" s="906"/>
      <c r="F1515" s="907"/>
      <c r="G1515" s="907"/>
      <c r="H1515" s="888">
        <f>E1515+G1515</f>
        <v>0</v>
      </c>
      <c r="I1515" s="908"/>
      <c r="J1515" s="909"/>
      <c r="K1515" s="886" t="s">
        <v>706</v>
      </c>
      <c r="L1515" s="886">
        <f>I1515</f>
        <v>0</v>
      </c>
      <c r="M1515" s="909"/>
      <c r="N1515" s="909"/>
      <c r="O1515" s="886" t="s">
        <v>706</v>
      </c>
      <c r="P1515" s="886">
        <f>M1515</f>
        <v>0</v>
      </c>
      <c r="Q1515" s="886">
        <f>I1515+M1515</f>
        <v>0</v>
      </c>
      <c r="R1515" s="886">
        <f>J1515+N1515</f>
        <v>0</v>
      </c>
      <c r="S1515" s="886" t="s">
        <v>706</v>
      </c>
      <c r="T1515" s="888">
        <f>Q1515</f>
        <v>0</v>
      </c>
    </row>
    <row r="1516" spans="1:20" ht="15" hidden="1" customHeight="1">
      <c r="A1516" s="901" t="s">
        <v>74</v>
      </c>
      <c r="B1516" s="885" t="s">
        <v>706</v>
      </c>
      <c r="C1516" s="886" t="e">
        <f>ROUND((Q1516-R1516)/H1516/12,0)</f>
        <v>#DIV/0!</v>
      </c>
      <c r="D1516" s="886" t="e">
        <f>ROUND(R1516/F1516/12,0)</f>
        <v>#DIV/0!</v>
      </c>
      <c r="E1516" s="906"/>
      <c r="F1516" s="907"/>
      <c r="G1516" s="907"/>
      <c r="H1516" s="888">
        <f>E1516+G1516</f>
        <v>0</v>
      </c>
      <c r="I1516" s="908"/>
      <c r="J1516" s="909"/>
      <c r="K1516" s="886" t="s">
        <v>706</v>
      </c>
      <c r="L1516" s="886">
        <f>I1516</f>
        <v>0</v>
      </c>
      <c r="M1516" s="909"/>
      <c r="N1516" s="909"/>
      <c r="O1516" s="886" t="s">
        <v>706</v>
      </c>
      <c r="P1516" s="886">
        <f>M1516</f>
        <v>0</v>
      </c>
      <c r="Q1516" s="886">
        <f>I1516+M1516</f>
        <v>0</v>
      </c>
      <c r="R1516" s="886">
        <f>J1516+N1516</f>
        <v>0</v>
      </c>
      <c r="S1516" s="886" t="s">
        <v>706</v>
      </c>
      <c r="T1516" s="888">
        <f>Q1516</f>
        <v>0</v>
      </c>
    </row>
    <row r="1517" spans="1:20" ht="15" hidden="1" customHeight="1">
      <c r="A1517" s="901" t="s">
        <v>75</v>
      </c>
      <c r="B1517" s="885" t="s">
        <v>706</v>
      </c>
      <c r="C1517" s="886" t="s">
        <v>706</v>
      </c>
      <c r="D1517" s="886" t="s">
        <v>706</v>
      </c>
      <c r="E1517" s="891" t="s">
        <v>706</v>
      </c>
      <c r="F1517" s="892" t="s">
        <v>706</v>
      </c>
      <c r="G1517" s="892" t="s">
        <v>706</v>
      </c>
      <c r="H1517" s="893" t="s">
        <v>706</v>
      </c>
      <c r="I1517" s="889" t="s">
        <v>706</v>
      </c>
      <c r="J1517" s="886" t="s">
        <v>706</v>
      </c>
      <c r="K1517" s="909"/>
      <c r="L1517" s="886">
        <f>K1517</f>
        <v>0</v>
      </c>
      <c r="M1517" s="886" t="s">
        <v>706</v>
      </c>
      <c r="N1517" s="886" t="s">
        <v>706</v>
      </c>
      <c r="O1517" s="909"/>
      <c r="P1517" s="886">
        <f>O1517</f>
        <v>0</v>
      </c>
      <c r="Q1517" s="886" t="s">
        <v>706</v>
      </c>
      <c r="R1517" s="886" t="s">
        <v>706</v>
      </c>
      <c r="S1517" s="886">
        <f>K1517+O1517</f>
        <v>0</v>
      </c>
      <c r="T1517" s="888">
        <f>S1517</f>
        <v>0</v>
      </c>
    </row>
    <row r="1518" spans="1:20" ht="18" hidden="1" customHeight="1">
      <c r="A1518" s="902" t="s">
        <v>708</v>
      </c>
      <c r="B1518" s="903"/>
      <c r="C1518" s="886" t="e">
        <f>ROUND((Q1518-R1518)/H1518/12,0)</f>
        <v>#DIV/0!</v>
      </c>
      <c r="D1518" s="886" t="e">
        <f>ROUND(R1518/F1518/12,0)</f>
        <v>#DIV/0!</v>
      </c>
      <c r="E1518" s="891">
        <f>E1519+E1520</f>
        <v>0</v>
      </c>
      <c r="F1518" s="892">
        <f>F1519+F1520</f>
        <v>0</v>
      </c>
      <c r="G1518" s="892">
        <f>G1519+G1520</f>
        <v>0</v>
      </c>
      <c r="H1518" s="893">
        <f>IF(E1518+G1518=H1519+H1520,E1518+G1518, "CHYBA")</f>
        <v>0</v>
      </c>
      <c r="I1518" s="889">
        <f>I1519+I1520</f>
        <v>0</v>
      </c>
      <c r="J1518" s="886">
        <f t="shared" ref="J1518" si="487">J1519+J1520</f>
        <v>0</v>
      </c>
      <c r="K1518" s="886">
        <f>K1521</f>
        <v>0</v>
      </c>
      <c r="L1518" s="886">
        <f>IF(I1518+K1518=L1519+L1520+L1521,I1518+K1518,"CHYBA")</f>
        <v>0</v>
      </c>
      <c r="M1518" s="886">
        <f>M1519+M1520</f>
        <v>0</v>
      </c>
      <c r="N1518" s="886">
        <f>N1519+N1520</f>
        <v>0</v>
      </c>
      <c r="O1518" s="886">
        <f>O1521</f>
        <v>0</v>
      </c>
      <c r="P1518" s="886">
        <f>IF(M1518+O1518=P1519+P1520+P1521,M1518+O1518,"CHYBA")</f>
        <v>0</v>
      </c>
      <c r="Q1518" s="886">
        <f>Q1519+Q1520</f>
        <v>0</v>
      </c>
      <c r="R1518" s="886">
        <f>R1519+R1520</f>
        <v>0</v>
      </c>
      <c r="S1518" s="886">
        <f>S1521</f>
        <v>0</v>
      </c>
      <c r="T1518" s="888">
        <f>IF(Q1518+S1518=T1519+T1520+T1521,Q1518+S1518,"CHYBA")</f>
        <v>0</v>
      </c>
    </row>
    <row r="1519" spans="1:20" ht="15" hidden="1" customHeight="1">
      <c r="A1519" s="901" t="s">
        <v>73</v>
      </c>
      <c r="B1519" s="885" t="s">
        <v>706</v>
      </c>
      <c r="C1519" s="886" t="e">
        <f>ROUND((Q1519-R1519)/H1519/12,0)</f>
        <v>#DIV/0!</v>
      </c>
      <c r="D1519" s="886" t="e">
        <f>ROUND(R1519/F1519/12,0)</f>
        <v>#DIV/0!</v>
      </c>
      <c r="E1519" s="906"/>
      <c r="F1519" s="907"/>
      <c r="G1519" s="907"/>
      <c r="H1519" s="888">
        <f>E1519+G1519</f>
        <v>0</v>
      </c>
      <c r="I1519" s="908"/>
      <c r="J1519" s="909"/>
      <c r="K1519" s="886" t="s">
        <v>706</v>
      </c>
      <c r="L1519" s="886">
        <f>I1519</f>
        <v>0</v>
      </c>
      <c r="M1519" s="909"/>
      <c r="N1519" s="909"/>
      <c r="O1519" s="886" t="s">
        <v>706</v>
      </c>
      <c r="P1519" s="886">
        <f>M1519</f>
        <v>0</v>
      </c>
      <c r="Q1519" s="886">
        <f>I1519+M1519</f>
        <v>0</v>
      </c>
      <c r="R1519" s="886">
        <f>J1519+N1519</f>
        <v>0</v>
      </c>
      <c r="S1519" s="886" t="s">
        <v>706</v>
      </c>
      <c r="T1519" s="888">
        <f>Q1519</f>
        <v>0</v>
      </c>
    </row>
    <row r="1520" spans="1:20" ht="15" hidden="1" customHeight="1">
      <c r="A1520" s="901" t="s">
        <v>74</v>
      </c>
      <c r="B1520" s="885" t="s">
        <v>706</v>
      </c>
      <c r="C1520" s="886" t="e">
        <f>ROUND((Q1520-R1520)/H1520/12,0)</f>
        <v>#DIV/0!</v>
      </c>
      <c r="D1520" s="886" t="e">
        <f>ROUND(R1520/F1520/12,0)</f>
        <v>#DIV/0!</v>
      </c>
      <c r="E1520" s="906"/>
      <c r="F1520" s="907"/>
      <c r="G1520" s="907"/>
      <c r="H1520" s="888">
        <f>E1520+G1520</f>
        <v>0</v>
      </c>
      <c r="I1520" s="908"/>
      <c r="J1520" s="909"/>
      <c r="K1520" s="886" t="s">
        <v>706</v>
      </c>
      <c r="L1520" s="886">
        <f>I1520</f>
        <v>0</v>
      </c>
      <c r="M1520" s="909"/>
      <c r="N1520" s="909"/>
      <c r="O1520" s="886" t="s">
        <v>706</v>
      </c>
      <c r="P1520" s="886">
        <f>M1520</f>
        <v>0</v>
      </c>
      <c r="Q1520" s="886">
        <f>I1520+M1520</f>
        <v>0</v>
      </c>
      <c r="R1520" s="886">
        <f>J1520+N1520</f>
        <v>0</v>
      </c>
      <c r="S1520" s="886" t="s">
        <v>706</v>
      </c>
      <c r="T1520" s="888">
        <f>Q1520</f>
        <v>0</v>
      </c>
    </row>
    <row r="1521" spans="1:20" ht="15.75" hidden="1" customHeight="1" thickBot="1">
      <c r="A1521" s="918" t="s">
        <v>75</v>
      </c>
      <c r="B1521" s="919" t="s">
        <v>706</v>
      </c>
      <c r="C1521" s="920" t="s">
        <v>706</v>
      </c>
      <c r="D1521" s="920" t="s">
        <v>706</v>
      </c>
      <c r="E1521" s="921" t="s">
        <v>706</v>
      </c>
      <c r="F1521" s="922" t="s">
        <v>706</v>
      </c>
      <c r="G1521" s="922" t="s">
        <v>706</v>
      </c>
      <c r="H1521" s="923" t="s">
        <v>706</v>
      </c>
      <c r="I1521" s="924" t="s">
        <v>706</v>
      </c>
      <c r="J1521" s="920" t="s">
        <v>706</v>
      </c>
      <c r="K1521" s="925"/>
      <c r="L1521" s="920">
        <f>K1521</f>
        <v>0</v>
      </c>
      <c r="M1521" s="920" t="s">
        <v>706</v>
      </c>
      <c r="N1521" s="920" t="s">
        <v>706</v>
      </c>
      <c r="O1521" s="925"/>
      <c r="P1521" s="920">
        <f>O1521</f>
        <v>0</v>
      </c>
      <c r="Q1521" s="920" t="s">
        <v>706</v>
      </c>
      <c r="R1521" s="920" t="s">
        <v>706</v>
      </c>
      <c r="S1521" s="920">
        <f>K1521+O1521</f>
        <v>0</v>
      </c>
      <c r="T1521" s="926">
        <f>S1521</f>
        <v>0</v>
      </c>
    </row>
    <row r="1522" spans="1:20" ht="15.75" hidden="1" customHeight="1">
      <c r="A1522" s="895" t="s">
        <v>711</v>
      </c>
      <c r="B1522" s="896" t="s">
        <v>706</v>
      </c>
      <c r="C1522" s="897" t="e">
        <f>ROUND((Q1522-R1522)/H1522/12,0)</f>
        <v>#DIV/0!</v>
      </c>
      <c r="D1522" s="897" t="e">
        <f>ROUND(R1522/F1522/12,0)</f>
        <v>#DIV/0!</v>
      </c>
      <c r="E1522" s="898">
        <f>E1523+E1524</f>
        <v>0</v>
      </c>
      <c r="F1522" s="897">
        <f>F1523+F1524</f>
        <v>0</v>
      </c>
      <c r="G1522" s="897">
        <f>G1523+G1524</f>
        <v>0</v>
      </c>
      <c r="H1522" s="899">
        <f>IF(E1522+G1522=H1523+H1524,E1522+G1522, "CHYBA")</f>
        <v>0</v>
      </c>
      <c r="I1522" s="900">
        <f>I1523+I1524</f>
        <v>0</v>
      </c>
      <c r="J1522" s="897">
        <f t="shared" ref="J1522" si="488">J1523+J1524</f>
        <v>0</v>
      </c>
      <c r="K1522" s="897">
        <f>K1525</f>
        <v>0</v>
      </c>
      <c r="L1522" s="897">
        <f>IF(I1522+K1522=L1523+L1524+L1525,I1522+K1522,"CHYBA")</f>
        <v>0</v>
      </c>
      <c r="M1522" s="897">
        <f>M1523+M1524</f>
        <v>0</v>
      </c>
      <c r="N1522" s="897">
        <f>N1523+N1524</f>
        <v>0</v>
      </c>
      <c r="O1522" s="897">
        <f>O1525</f>
        <v>0</v>
      </c>
      <c r="P1522" s="897">
        <f>IF(M1522+O1522=P1523+P1524+P1525,M1522+O1522,"CHYBA")</f>
        <v>0</v>
      </c>
      <c r="Q1522" s="897">
        <f>Q1523+Q1524</f>
        <v>0</v>
      </c>
      <c r="R1522" s="897">
        <f>R1523+R1524</f>
        <v>0</v>
      </c>
      <c r="S1522" s="897">
        <f>S1525</f>
        <v>0</v>
      </c>
      <c r="T1522" s="899">
        <f>IF(Q1522+S1522=T1523+T1524+T1525,Q1522+S1522,"CHYBA")</f>
        <v>0</v>
      </c>
    </row>
    <row r="1523" spans="1:20" ht="15" hidden="1" customHeight="1">
      <c r="A1523" s="901" t="s">
        <v>73</v>
      </c>
      <c r="B1523" s="885" t="s">
        <v>706</v>
      </c>
      <c r="C1523" s="886" t="e">
        <f>ROUND((Q1523-R1523)/H1523/12,0)</f>
        <v>#DIV/0!</v>
      </c>
      <c r="D1523" s="886" t="e">
        <f>ROUND(R1523/F1523/12,0)</f>
        <v>#DIV/0!</v>
      </c>
      <c r="E1523" s="887">
        <f>E1527+E1531+E1535+E1539+E1543+E1547+E1551</f>
        <v>0</v>
      </c>
      <c r="F1523" s="886">
        <f>F1527+F1531+F1535+F1539+F1543+F1547+F1551</f>
        <v>0</v>
      </c>
      <c r="G1523" s="886">
        <f>G1527+G1531+G1535+G1539+G1543+G1547+G1551</f>
        <v>0</v>
      </c>
      <c r="H1523" s="888">
        <f>E1523+G1523</f>
        <v>0</v>
      </c>
      <c r="I1523" s="889">
        <f>I1527+I1531+I1535+I1539+I1543+I1547+I1551</f>
        <v>0</v>
      </c>
      <c r="J1523" s="886">
        <f t="shared" ref="J1523:J1524" si="489">J1527+J1531+J1535+J1539+J1543+J1547+J1551</f>
        <v>0</v>
      </c>
      <c r="K1523" s="886" t="s">
        <v>706</v>
      </c>
      <c r="L1523" s="886">
        <f>I1523</f>
        <v>0</v>
      </c>
      <c r="M1523" s="886">
        <f>M1527+M1531+M1535+M1539+M1543+M1547+M1551</f>
        <v>0</v>
      </c>
      <c r="N1523" s="886">
        <f t="shared" ref="N1523:N1524" si="490">N1527+N1531+N1535+N1539+N1543+N1547+N1551</f>
        <v>0</v>
      </c>
      <c r="O1523" s="886" t="s">
        <v>706</v>
      </c>
      <c r="P1523" s="886">
        <f>M1523</f>
        <v>0</v>
      </c>
      <c r="Q1523" s="886">
        <f>I1523+M1523</f>
        <v>0</v>
      </c>
      <c r="R1523" s="886">
        <f>J1523+N1523</f>
        <v>0</v>
      </c>
      <c r="S1523" s="886" t="s">
        <v>706</v>
      </c>
      <c r="T1523" s="888">
        <f>Q1523</f>
        <v>0</v>
      </c>
    </row>
    <row r="1524" spans="1:20" ht="15" hidden="1" customHeight="1">
      <c r="A1524" s="901" t="s">
        <v>74</v>
      </c>
      <c r="B1524" s="885" t="s">
        <v>706</v>
      </c>
      <c r="C1524" s="886" t="e">
        <f>ROUND((Q1524-R1524)/H1524/12,0)</f>
        <v>#DIV/0!</v>
      </c>
      <c r="D1524" s="886" t="e">
        <f>ROUND(R1524/F1524/12,0)</f>
        <v>#DIV/0!</v>
      </c>
      <c r="E1524" s="887">
        <f>E1528+E1532+E1536+E1540+E1544+E1548+E1552</f>
        <v>0</v>
      </c>
      <c r="F1524" s="886">
        <f t="shared" ref="F1524:G1524" si="491">F1528+F1532+F1536+F1540+F1544+F1548+F1552</f>
        <v>0</v>
      </c>
      <c r="G1524" s="886">
        <f t="shared" si="491"/>
        <v>0</v>
      </c>
      <c r="H1524" s="888">
        <f>E1524+G1524</f>
        <v>0</v>
      </c>
      <c r="I1524" s="889">
        <f>I1528+I1532+I1536+I1540+I1544+I1548+I1552</f>
        <v>0</v>
      </c>
      <c r="J1524" s="886">
        <f t="shared" si="489"/>
        <v>0</v>
      </c>
      <c r="K1524" s="886" t="s">
        <v>706</v>
      </c>
      <c r="L1524" s="886">
        <f>I1524</f>
        <v>0</v>
      </c>
      <c r="M1524" s="886">
        <f>M1528+M1532+M1536+M1540+M1544+M1548+M1552</f>
        <v>0</v>
      </c>
      <c r="N1524" s="886">
        <f t="shared" si="490"/>
        <v>0</v>
      </c>
      <c r="O1524" s="886" t="s">
        <v>706</v>
      </c>
      <c r="P1524" s="886">
        <f>M1524</f>
        <v>0</v>
      </c>
      <c r="Q1524" s="886">
        <f>I1524+M1524</f>
        <v>0</v>
      </c>
      <c r="R1524" s="886">
        <f>J1524+N1524</f>
        <v>0</v>
      </c>
      <c r="S1524" s="886" t="s">
        <v>706</v>
      </c>
      <c r="T1524" s="888">
        <f>Q1524</f>
        <v>0</v>
      </c>
    </row>
    <row r="1525" spans="1:20" ht="15" hidden="1" customHeight="1">
      <c r="A1525" s="901" t="s">
        <v>75</v>
      </c>
      <c r="B1525" s="885" t="s">
        <v>706</v>
      </c>
      <c r="C1525" s="886" t="s">
        <v>706</v>
      </c>
      <c r="D1525" s="886" t="s">
        <v>706</v>
      </c>
      <c r="E1525" s="891" t="s">
        <v>706</v>
      </c>
      <c r="F1525" s="892" t="s">
        <v>706</v>
      </c>
      <c r="G1525" s="892" t="s">
        <v>706</v>
      </c>
      <c r="H1525" s="893" t="s">
        <v>706</v>
      </c>
      <c r="I1525" s="889" t="s">
        <v>706</v>
      </c>
      <c r="J1525" s="886" t="s">
        <v>706</v>
      </c>
      <c r="K1525" s="886">
        <f>K1529+K1533+K1537+K1541+K1545+K1549+K1553</f>
        <v>0</v>
      </c>
      <c r="L1525" s="886">
        <f>K1525</f>
        <v>0</v>
      </c>
      <c r="M1525" s="886" t="s">
        <v>706</v>
      </c>
      <c r="N1525" s="886" t="s">
        <v>706</v>
      </c>
      <c r="O1525" s="886">
        <f>O1529+O1533+O1537+O1541+O1545+O1549+O1553</f>
        <v>0</v>
      </c>
      <c r="P1525" s="886">
        <f>O1525</f>
        <v>0</v>
      </c>
      <c r="Q1525" s="886" t="s">
        <v>706</v>
      </c>
      <c r="R1525" s="886" t="s">
        <v>706</v>
      </c>
      <c r="S1525" s="886">
        <f>K1525+O1525</f>
        <v>0</v>
      </c>
      <c r="T1525" s="888">
        <f>S1525</f>
        <v>0</v>
      </c>
    </row>
    <row r="1526" spans="1:20" ht="18" hidden="1" customHeight="1">
      <c r="A1526" s="902" t="s">
        <v>708</v>
      </c>
      <c r="B1526" s="903"/>
      <c r="C1526" s="886" t="e">
        <f>ROUND((Q1526-R1526)/H1526/12,0)</f>
        <v>#DIV/0!</v>
      </c>
      <c r="D1526" s="886" t="e">
        <f>ROUND(R1526/F1526/12,0)</f>
        <v>#DIV/0!</v>
      </c>
      <c r="E1526" s="891">
        <f>E1527+E1528</f>
        <v>0</v>
      </c>
      <c r="F1526" s="892">
        <f>F1527+F1528</f>
        <v>0</v>
      </c>
      <c r="G1526" s="892">
        <f>G1527+G1528</f>
        <v>0</v>
      </c>
      <c r="H1526" s="893">
        <f>IF(E1526+G1526=H1527+H1528,E1526+G1526, "CHYBA")</f>
        <v>0</v>
      </c>
      <c r="I1526" s="904">
        <f>I1527+I1528</f>
        <v>0</v>
      </c>
      <c r="J1526" s="905">
        <f>J1527+J1528</f>
        <v>0</v>
      </c>
      <c r="K1526" s="905">
        <f>K1529</f>
        <v>0</v>
      </c>
      <c r="L1526" s="905">
        <f>IF(I1526+K1526=L1527+L1528+L1529,I1526+K1526,"CHYBA")</f>
        <v>0</v>
      </c>
      <c r="M1526" s="886">
        <f>M1527+M1528</f>
        <v>0</v>
      </c>
      <c r="N1526" s="886">
        <f>N1527+N1528</f>
        <v>0</v>
      </c>
      <c r="O1526" s="886">
        <f>O1529</f>
        <v>0</v>
      </c>
      <c r="P1526" s="886">
        <f>IF(M1526+O1526=P1527+P1528+P1529,M1526+O1526,"CHYBA")</f>
        <v>0</v>
      </c>
      <c r="Q1526" s="886">
        <f>Q1527+Q1528</f>
        <v>0</v>
      </c>
      <c r="R1526" s="886">
        <f>R1527+R1528</f>
        <v>0</v>
      </c>
      <c r="S1526" s="886">
        <f>S1529</f>
        <v>0</v>
      </c>
      <c r="T1526" s="888">
        <f>IF(Q1526+S1526=T1527+T1528+T1529,Q1526+S1526,"CHYBA")</f>
        <v>0</v>
      </c>
    </row>
    <row r="1527" spans="1:20" ht="15" hidden="1" customHeight="1">
      <c r="A1527" s="901" t="s">
        <v>73</v>
      </c>
      <c r="B1527" s="885" t="s">
        <v>706</v>
      </c>
      <c r="C1527" s="886" t="e">
        <f>ROUND((Q1527-R1527)/H1527/12,0)</f>
        <v>#DIV/0!</v>
      </c>
      <c r="D1527" s="886" t="e">
        <f>ROUND(R1527/F1527/12,0)</f>
        <v>#DIV/0!</v>
      </c>
      <c r="E1527" s="906"/>
      <c r="F1527" s="907"/>
      <c r="G1527" s="907"/>
      <c r="H1527" s="888">
        <f>E1527+G1527</f>
        <v>0</v>
      </c>
      <c r="I1527" s="908"/>
      <c r="J1527" s="909"/>
      <c r="K1527" s="905" t="s">
        <v>706</v>
      </c>
      <c r="L1527" s="905">
        <f>I1527</f>
        <v>0</v>
      </c>
      <c r="M1527" s="909"/>
      <c r="N1527" s="909"/>
      <c r="O1527" s="886" t="s">
        <v>706</v>
      </c>
      <c r="P1527" s="886">
        <f>M1527</f>
        <v>0</v>
      </c>
      <c r="Q1527" s="886">
        <f>I1527+M1527</f>
        <v>0</v>
      </c>
      <c r="R1527" s="886">
        <f>J1527+N1527</f>
        <v>0</v>
      </c>
      <c r="S1527" s="886" t="s">
        <v>706</v>
      </c>
      <c r="T1527" s="888">
        <f>Q1527</f>
        <v>0</v>
      </c>
    </row>
    <row r="1528" spans="1:20" ht="15" hidden="1" customHeight="1">
      <c r="A1528" s="901" t="s">
        <v>74</v>
      </c>
      <c r="B1528" s="885" t="s">
        <v>706</v>
      </c>
      <c r="C1528" s="886" t="e">
        <f>ROUND((Q1528-R1528)/H1528/12,0)</f>
        <v>#DIV/0!</v>
      </c>
      <c r="D1528" s="886" t="e">
        <f>ROUND(R1528/F1528/12,0)</f>
        <v>#DIV/0!</v>
      </c>
      <c r="E1528" s="906"/>
      <c r="F1528" s="907"/>
      <c r="G1528" s="907"/>
      <c r="H1528" s="888">
        <f>E1528+G1528</f>
        <v>0</v>
      </c>
      <c r="I1528" s="908"/>
      <c r="J1528" s="909"/>
      <c r="K1528" s="905" t="s">
        <v>706</v>
      </c>
      <c r="L1528" s="905">
        <f>I1528</f>
        <v>0</v>
      </c>
      <c r="M1528" s="909"/>
      <c r="N1528" s="909"/>
      <c r="O1528" s="886" t="s">
        <v>706</v>
      </c>
      <c r="P1528" s="886">
        <f>M1528</f>
        <v>0</v>
      </c>
      <c r="Q1528" s="886">
        <f>I1528+M1528</f>
        <v>0</v>
      </c>
      <c r="R1528" s="886">
        <f>J1528+N1528</f>
        <v>0</v>
      </c>
      <c r="S1528" s="886" t="s">
        <v>706</v>
      </c>
      <c r="T1528" s="888">
        <f>Q1528</f>
        <v>0</v>
      </c>
    </row>
    <row r="1529" spans="1:20" ht="15" hidden="1" customHeight="1">
      <c r="A1529" s="901" t="s">
        <v>75</v>
      </c>
      <c r="B1529" s="885" t="s">
        <v>706</v>
      </c>
      <c r="C1529" s="886" t="s">
        <v>706</v>
      </c>
      <c r="D1529" s="886" t="s">
        <v>706</v>
      </c>
      <c r="E1529" s="891" t="s">
        <v>706</v>
      </c>
      <c r="F1529" s="892" t="s">
        <v>706</v>
      </c>
      <c r="G1529" s="892" t="s">
        <v>706</v>
      </c>
      <c r="H1529" s="893" t="s">
        <v>706</v>
      </c>
      <c r="I1529" s="889" t="s">
        <v>706</v>
      </c>
      <c r="J1529" s="886" t="s">
        <v>706</v>
      </c>
      <c r="K1529" s="909"/>
      <c r="L1529" s="905">
        <f>K1529</f>
        <v>0</v>
      </c>
      <c r="M1529" s="886" t="s">
        <v>706</v>
      </c>
      <c r="N1529" s="886" t="s">
        <v>706</v>
      </c>
      <c r="O1529" s="909"/>
      <c r="P1529" s="886">
        <f>O1529</f>
        <v>0</v>
      </c>
      <c r="Q1529" s="886" t="s">
        <v>706</v>
      </c>
      <c r="R1529" s="886" t="s">
        <v>706</v>
      </c>
      <c r="S1529" s="886">
        <f>K1529+O1529</f>
        <v>0</v>
      </c>
      <c r="T1529" s="888">
        <f>S1529</f>
        <v>0</v>
      </c>
    </row>
    <row r="1530" spans="1:20" ht="18" hidden="1" customHeight="1">
      <c r="A1530" s="902" t="s">
        <v>708</v>
      </c>
      <c r="B1530" s="903"/>
      <c r="C1530" s="886" t="e">
        <f>ROUND((Q1530-R1530)/H1530/12,0)</f>
        <v>#DIV/0!</v>
      </c>
      <c r="D1530" s="886" t="e">
        <f>ROUND(R1530/F1530/12,0)</f>
        <v>#DIV/0!</v>
      </c>
      <c r="E1530" s="891">
        <f>E1531+E1532</f>
        <v>0</v>
      </c>
      <c r="F1530" s="892">
        <f>F1531+F1532</f>
        <v>0</v>
      </c>
      <c r="G1530" s="892">
        <f>G1531+G1532</f>
        <v>0</v>
      </c>
      <c r="H1530" s="893">
        <f>IF(E1530+G1530=H1531+H1532,E1530+G1530, "CHYBA")</f>
        <v>0</v>
      </c>
      <c r="I1530" s="889">
        <f>I1531+I1532</f>
        <v>0</v>
      </c>
      <c r="J1530" s="886">
        <f t="shared" ref="J1530" si="492">J1531+J1532</f>
        <v>0</v>
      </c>
      <c r="K1530" s="886">
        <f>K1533</f>
        <v>0</v>
      </c>
      <c r="L1530" s="886">
        <f>IF(I1530+K1530=L1531+L1532+L1533,I1530+K1530,"CHYBA")</f>
        <v>0</v>
      </c>
      <c r="M1530" s="886">
        <f>M1531+M1532</f>
        <v>0</v>
      </c>
      <c r="N1530" s="886">
        <f>N1531+N1532</f>
        <v>0</v>
      </c>
      <c r="O1530" s="886">
        <f>O1533</f>
        <v>0</v>
      </c>
      <c r="P1530" s="886">
        <f>IF(M1530+O1530=P1531+P1532+P1533,M1530+O1530,"CHYBA")</f>
        <v>0</v>
      </c>
      <c r="Q1530" s="886">
        <f>Q1531+Q1532</f>
        <v>0</v>
      </c>
      <c r="R1530" s="886">
        <f>R1531+R1532</f>
        <v>0</v>
      </c>
      <c r="S1530" s="886">
        <f>S1533</f>
        <v>0</v>
      </c>
      <c r="T1530" s="888">
        <f>IF(Q1530+S1530=T1531+T1532+T1533,Q1530+S1530,"CHYBA")</f>
        <v>0</v>
      </c>
    </row>
    <row r="1531" spans="1:20" ht="15" hidden="1" customHeight="1">
      <c r="A1531" s="901" t="s">
        <v>73</v>
      </c>
      <c r="B1531" s="885" t="s">
        <v>706</v>
      </c>
      <c r="C1531" s="886" t="e">
        <f>ROUND((Q1531-R1531)/H1531/12,0)</f>
        <v>#DIV/0!</v>
      </c>
      <c r="D1531" s="886" t="e">
        <f>ROUND(R1531/F1531/12,0)</f>
        <v>#DIV/0!</v>
      </c>
      <c r="E1531" s="906"/>
      <c r="F1531" s="907"/>
      <c r="G1531" s="907"/>
      <c r="H1531" s="888">
        <f>E1531+G1531</f>
        <v>0</v>
      </c>
      <c r="I1531" s="908"/>
      <c r="J1531" s="909"/>
      <c r="K1531" s="886" t="s">
        <v>706</v>
      </c>
      <c r="L1531" s="886">
        <f>I1531</f>
        <v>0</v>
      </c>
      <c r="M1531" s="909"/>
      <c r="N1531" s="909"/>
      <c r="O1531" s="886" t="s">
        <v>706</v>
      </c>
      <c r="P1531" s="886">
        <f>M1531</f>
        <v>0</v>
      </c>
      <c r="Q1531" s="886">
        <f>I1531+M1531</f>
        <v>0</v>
      </c>
      <c r="R1531" s="886">
        <f>J1531+N1531</f>
        <v>0</v>
      </c>
      <c r="S1531" s="886" t="s">
        <v>706</v>
      </c>
      <c r="T1531" s="888">
        <f>Q1531</f>
        <v>0</v>
      </c>
    </row>
    <row r="1532" spans="1:20" ht="15" hidden="1" customHeight="1">
      <c r="A1532" s="901" t="s">
        <v>74</v>
      </c>
      <c r="B1532" s="885" t="s">
        <v>706</v>
      </c>
      <c r="C1532" s="886" t="e">
        <f>ROUND((Q1532-R1532)/H1532/12,0)</f>
        <v>#DIV/0!</v>
      </c>
      <c r="D1532" s="886" t="e">
        <f>ROUND(R1532/F1532/12,0)</f>
        <v>#DIV/0!</v>
      </c>
      <c r="E1532" s="906"/>
      <c r="F1532" s="907"/>
      <c r="G1532" s="907"/>
      <c r="H1532" s="888">
        <f>E1532+G1532</f>
        <v>0</v>
      </c>
      <c r="I1532" s="908"/>
      <c r="J1532" s="909"/>
      <c r="K1532" s="886" t="s">
        <v>706</v>
      </c>
      <c r="L1532" s="886">
        <f>I1532</f>
        <v>0</v>
      </c>
      <c r="M1532" s="909"/>
      <c r="N1532" s="909"/>
      <c r="O1532" s="886" t="s">
        <v>706</v>
      </c>
      <c r="P1532" s="886">
        <f>M1532</f>
        <v>0</v>
      </c>
      <c r="Q1532" s="886">
        <f>I1532+M1532</f>
        <v>0</v>
      </c>
      <c r="R1532" s="886">
        <f>J1532+N1532</f>
        <v>0</v>
      </c>
      <c r="S1532" s="886" t="s">
        <v>706</v>
      </c>
      <c r="T1532" s="888">
        <f>Q1532</f>
        <v>0</v>
      </c>
    </row>
    <row r="1533" spans="1:20" ht="15" hidden="1" customHeight="1">
      <c r="A1533" s="901" t="s">
        <v>75</v>
      </c>
      <c r="B1533" s="885" t="s">
        <v>706</v>
      </c>
      <c r="C1533" s="886" t="s">
        <v>706</v>
      </c>
      <c r="D1533" s="886" t="s">
        <v>706</v>
      </c>
      <c r="E1533" s="891" t="s">
        <v>706</v>
      </c>
      <c r="F1533" s="892" t="s">
        <v>706</v>
      </c>
      <c r="G1533" s="892" t="s">
        <v>706</v>
      </c>
      <c r="H1533" s="893" t="s">
        <v>706</v>
      </c>
      <c r="I1533" s="889" t="s">
        <v>706</v>
      </c>
      <c r="J1533" s="886" t="s">
        <v>706</v>
      </c>
      <c r="K1533" s="909"/>
      <c r="L1533" s="886">
        <f>K1533</f>
        <v>0</v>
      </c>
      <c r="M1533" s="886" t="s">
        <v>706</v>
      </c>
      <c r="N1533" s="886" t="s">
        <v>706</v>
      </c>
      <c r="O1533" s="909"/>
      <c r="P1533" s="886">
        <f>O1533</f>
        <v>0</v>
      </c>
      <c r="Q1533" s="886" t="s">
        <v>706</v>
      </c>
      <c r="R1533" s="886" t="s">
        <v>706</v>
      </c>
      <c r="S1533" s="886">
        <f>K1533+O1533</f>
        <v>0</v>
      </c>
      <c r="T1533" s="888">
        <f>S1533</f>
        <v>0</v>
      </c>
    </row>
    <row r="1534" spans="1:20" ht="18" hidden="1" customHeight="1">
      <c r="A1534" s="902" t="s">
        <v>708</v>
      </c>
      <c r="B1534" s="903"/>
      <c r="C1534" s="886" t="e">
        <f>ROUND((Q1534-R1534)/H1534/12,0)</f>
        <v>#DIV/0!</v>
      </c>
      <c r="D1534" s="886" t="e">
        <f>ROUND(R1534/F1534/12,0)</f>
        <v>#DIV/0!</v>
      </c>
      <c r="E1534" s="891">
        <f>E1535+E1536</f>
        <v>0</v>
      </c>
      <c r="F1534" s="892">
        <f>F1535+F1536</f>
        <v>0</v>
      </c>
      <c r="G1534" s="892">
        <f>G1535+G1536</f>
        <v>0</v>
      </c>
      <c r="H1534" s="893">
        <f>IF(E1534+G1534=H1535+H1536,E1534+G1534, "CHYBA")</f>
        <v>0</v>
      </c>
      <c r="I1534" s="889">
        <f>I1535+I1536</f>
        <v>0</v>
      </c>
      <c r="J1534" s="886">
        <f t="shared" ref="J1534" si="493">J1535+J1536</f>
        <v>0</v>
      </c>
      <c r="K1534" s="886">
        <f>K1537</f>
        <v>0</v>
      </c>
      <c r="L1534" s="886">
        <f>IF(I1534+K1534=L1535+L1536+L1537,I1534+K1534,"CHYBA")</f>
        <v>0</v>
      </c>
      <c r="M1534" s="886">
        <f>M1535+M1536</f>
        <v>0</v>
      </c>
      <c r="N1534" s="886">
        <f>N1535+N1536</f>
        <v>0</v>
      </c>
      <c r="O1534" s="886">
        <f>O1537</f>
        <v>0</v>
      </c>
      <c r="P1534" s="886">
        <f>IF(M1534+O1534=P1535+P1536+P1537,M1534+O1534,"CHYBA")</f>
        <v>0</v>
      </c>
      <c r="Q1534" s="886">
        <f>Q1535+Q1536</f>
        <v>0</v>
      </c>
      <c r="R1534" s="886">
        <f>R1535+R1536</f>
        <v>0</v>
      </c>
      <c r="S1534" s="886">
        <f>S1537</f>
        <v>0</v>
      </c>
      <c r="T1534" s="888">
        <f>IF(Q1534+S1534=T1535+T1536+T1537,Q1534+S1534,"CHYBA")</f>
        <v>0</v>
      </c>
    </row>
    <row r="1535" spans="1:20" ht="15" hidden="1" customHeight="1">
      <c r="A1535" s="901" t="s">
        <v>73</v>
      </c>
      <c r="B1535" s="885" t="s">
        <v>706</v>
      </c>
      <c r="C1535" s="886" t="e">
        <f>ROUND((Q1535-R1535)/H1535/12,0)</f>
        <v>#DIV/0!</v>
      </c>
      <c r="D1535" s="886" t="e">
        <f>ROUND(R1535/F1535/12,0)</f>
        <v>#DIV/0!</v>
      </c>
      <c r="E1535" s="906"/>
      <c r="F1535" s="907"/>
      <c r="G1535" s="907"/>
      <c r="H1535" s="888">
        <f>E1535+G1535</f>
        <v>0</v>
      </c>
      <c r="I1535" s="908"/>
      <c r="J1535" s="909"/>
      <c r="K1535" s="886" t="s">
        <v>706</v>
      </c>
      <c r="L1535" s="886">
        <f>I1535</f>
        <v>0</v>
      </c>
      <c r="M1535" s="909"/>
      <c r="N1535" s="909"/>
      <c r="O1535" s="886" t="s">
        <v>706</v>
      </c>
      <c r="P1535" s="886">
        <f>M1535</f>
        <v>0</v>
      </c>
      <c r="Q1535" s="886">
        <f>I1535+M1535</f>
        <v>0</v>
      </c>
      <c r="R1535" s="886">
        <f>J1535+N1535</f>
        <v>0</v>
      </c>
      <c r="S1535" s="886" t="s">
        <v>706</v>
      </c>
      <c r="T1535" s="888">
        <f>Q1535</f>
        <v>0</v>
      </c>
    </row>
    <row r="1536" spans="1:20" ht="15" hidden="1" customHeight="1">
      <c r="A1536" s="901" t="s">
        <v>74</v>
      </c>
      <c r="B1536" s="885" t="s">
        <v>706</v>
      </c>
      <c r="C1536" s="886" t="e">
        <f>ROUND((Q1536-R1536)/H1536/12,0)</f>
        <v>#DIV/0!</v>
      </c>
      <c r="D1536" s="886" t="e">
        <f>ROUND(R1536/F1536/12,0)</f>
        <v>#DIV/0!</v>
      </c>
      <c r="E1536" s="906"/>
      <c r="F1536" s="907"/>
      <c r="G1536" s="907"/>
      <c r="H1536" s="888">
        <f>E1536+G1536</f>
        <v>0</v>
      </c>
      <c r="I1536" s="908"/>
      <c r="J1536" s="909"/>
      <c r="K1536" s="886" t="s">
        <v>706</v>
      </c>
      <c r="L1536" s="886">
        <f>I1536</f>
        <v>0</v>
      </c>
      <c r="M1536" s="909"/>
      <c r="N1536" s="909"/>
      <c r="O1536" s="886" t="s">
        <v>706</v>
      </c>
      <c r="P1536" s="886">
        <f>M1536</f>
        <v>0</v>
      </c>
      <c r="Q1536" s="886">
        <f>I1536+M1536</f>
        <v>0</v>
      </c>
      <c r="R1536" s="886">
        <f>J1536+N1536</f>
        <v>0</v>
      </c>
      <c r="S1536" s="886" t="s">
        <v>706</v>
      </c>
      <c r="T1536" s="888">
        <f>Q1536</f>
        <v>0</v>
      </c>
    </row>
    <row r="1537" spans="1:20" ht="15" hidden="1" customHeight="1">
      <c r="A1537" s="901" t="s">
        <v>75</v>
      </c>
      <c r="B1537" s="885" t="s">
        <v>706</v>
      </c>
      <c r="C1537" s="886" t="s">
        <v>706</v>
      </c>
      <c r="D1537" s="886" t="s">
        <v>706</v>
      </c>
      <c r="E1537" s="891" t="s">
        <v>706</v>
      </c>
      <c r="F1537" s="892" t="s">
        <v>706</v>
      </c>
      <c r="G1537" s="892" t="s">
        <v>706</v>
      </c>
      <c r="H1537" s="893" t="s">
        <v>706</v>
      </c>
      <c r="I1537" s="889" t="s">
        <v>706</v>
      </c>
      <c r="J1537" s="886" t="s">
        <v>706</v>
      </c>
      <c r="K1537" s="909"/>
      <c r="L1537" s="886">
        <f>K1537</f>
        <v>0</v>
      </c>
      <c r="M1537" s="886" t="s">
        <v>706</v>
      </c>
      <c r="N1537" s="886" t="s">
        <v>706</v>
      </c>
      <c r="O1537" s="909"/>
      <c r="P1537" s="886">
        <f>O1537</f>
        <v>0</v>
      </c>
      <c r="Q1537" s="886" t="s">
        <v>706</v>
      </c>
      <c r="R1537" s="886" t="s">
        <v>706</v>
      </c>
      <c r="S1537" s="886">
        <f>K1537+O1537</f>
        <v>0</v>
      </c>
      <c r="T1537" s="888">
        <f>S1537</f>
        <v>0</v>
      </c>
    </row>
    <row r="1538" spans="1:20" ht="18" hidden="1" customHeight="1">
      <c r="A1538" s="902" t="s">
        <v>708</v>
      </c>
      <c r="B1538" s="903"/>
      <c r="C1538" s="886" t="e">
        <f>ROUND((Q1538-R1538)/H1538/12,0)</f>
        <v>#DIV/0!</v>
      </c>
      <c r="D1538" s="886" t="e">
        <f>ROUND(R1538/F1538/12,0)</f>
        <v>#DIV/0!</v>
      </c>
      <c r="E1538" s="891">
        <f>E1539+E1540</f>
        <v>0</v>
      </c>
      <c r="F1538" s="892">
        <f>F1539+F1540</f>
        <v>0</v>
      </c>
      <c r="G1538" s="892">
        <f>G1539+G1540</f>
        <v>0</v>
      </c>
      <c r="H1538" s="893">
        <f>IF(E1538+G1538=H1539+H1540,E1538+G1538, "CHYBA")</f>
        <v>0</v>
      </c>
      <c r="I1538" s="889">
        <f>I1539+I1540</f>
        <v>0</v>
      </c>
      <c r="J1538" s="886">
        <f t="shared" ref="J1538" si="494">J1539+J1540</f>
        <v>0</v>
      </c>
      <c r="K1538" s="886">
        <f>K1541</f>
        <v>0</v>
      </c>
      <c r="L1538" s="886">
        <f>IF(I1538+K1538=L1539+L1540+L1541,I1538+K1538,"CHYBA")</f>
        <v>0</v>
      </c>
      <c r="M1538" s="886">
        <f>M1539+M1540</f>
        <v>0</v>
      </c>
      <c r="N1538" s="886">
        <f>N1539+N1540</f>
        <v>0</v>
      </c>
      <c r="O1538" s="886">
        <f>O1541</f>
        <v>0</v>
      </c>
      <c r="P1538" s="886">
        <f>IF(M1538+O1538=P1539+P1540+P1541,M1538+O1538,"CHYBA")</f>
        <v>0</v>
      </c>
      <c r="Q1538" s="886">
        <f>Q1539+Q1540</f>
        <v>0</v>
      </c>
      <c r="R1538" s="886">
        <f>R1539+R1540</f>
        <v>0</v>
      </c>
      <c r="S1538" s="886">
        <f>S1541</f>
        <v>0</v>
      </c>
      <c r="T1538" s="888">
        <f>IF(Q1538+S1538=T1539+T1540+T1541,Q1538+S1538,"CHYBA")</f>
        <v>0</v>
      </c>
    </row>
    <row r="1539" spans="1:20" ht="15" hidden="1" customHeight="1">
      <c r="A1539" s="901" t="s">
        <v>73</v>
      </c>
      <c r="B1539" s="885" t="s">
        <v>706</v>
      </c>
      <c r="C1539" s="886" t="e">
        <f>ROUND((Q1539-R1539)/H1539/12,0)</f>
        <v>#DIV/0!</v>
      </c>
      <c r="D1539" s="886" t="e">
        <f>ROUND(R1539/F1539/12,0)</f>
        <v>#DIV/0!</v>
      </c>
      <c r="E1539" s="906"/>
      <c r="F1539" s="907"/>
      <c r="G1539" s="907"/>
      <c r="H1539" s="888">
        <f>E1539+G1539</f>
        <v>0</v>
      </c>
      <c r="I1539" s="908"/>
      <c r="J1539" s="909"/>
      <c r="K1539" s="886" t="s">
        <v>706</v>
      </c>
      <c r="L1539" s="886">
        <f>I1539</f>
        <v>0</v>
      </c>
      <c r="M1539" s="909"/>
      <c r="N1539" s="909"/>
      <c r="O1539" s="886" t="s">
        <v>706</v>
      </c>
      <c r="P1539" s="886">
        <f>M1539</f>
        <v>0</v>
      </c>
      <c r="Q1539" s="886">
        <f>I1539+M1539</f>
        <v>0</v>
      </c>
      <c r="R1539" s="886">
        <f>J1539+N1539</f>
        <v>0</v>
      </c>
      <c r="S1539" s="886" t="s">
        <v>706</v>
      </c>
      <c r="T1539" s="888">
        <f>Q1539</f>
        <v>0</v>
      </c>
    </row>
    <row r="1540" spans="1:20" ht="15" hidden="1" customHeight="1">
      <c r="A1540" s="901" t="s">
        <v>74</v>
      </c>
      <c r="B1540" s="885" t="s">
        <v>706</v>
      </c>
      <c r="C1540" s="886" t="e">
        <f>ROUND((Q1540-R1540)/H1540/12,0)</f>
        <v>#DIV/0!</v>
      </c>
      <c r="D1540" s="886" t="e">
        <f>ROUND(R1540/F1540/12,0)</f>
        <v>#DIV/0!</v>
      </c>
      <c r="E1540" s="906"/>
      <c r="F1540" s="907"/>
      <c r="G1540" s="907"/>
      <c r="H1540" s="888">
        <f>E1540+G1540</f>
        <v>0</v>
      </c>
      <c r="I1540" s="908"/>
      <c r="J1540" s="909"/>
      <c r="K1540" s="886" t="s">
        <v>706</v>
      </c>
      <c r="L1540" s="886">
        <f>I1540</f>
        <v>0</v>
      </c>
      <c r="M1540" s="909"/>
      <c r="N1540" s="909"/>
      <c r="O1540" s="886" t="s">
        <v>706</v>
      </c>
      <c r="P1540" s="886">
        <f>M1540</f>
        <v>0</v>
      </c>
      <c r="Q1540" s="886">
        <f>I1540+M1540</f>
        <v>0</v>
      </c>
      <c r="R1540" s="886">
        <f>J1540+N1540</f>
        <v>0</v>
      </c>
      <c r="S1540" s="886" t="s">
        <v>706</v>
      </c>
      <c r="T1540" s="888">
        <f>Q1540</f>
        <v>0</v>
      </c>
    </row>
    <row r="1541" spans="1:20" ht="15" hidden="1" customHeight="1">
      <c r="A1541" s="901" t="s">
        <v>75</v>
      </c>
      <c r="B1541" s="885" t="s">
        <v>706</v>
      </c>
      <c r="C1541" s="886" t="s">
        <v>706</v>
      </c>
      <c r="D1541" s="886" t="s">
        <v>706</v>
      </c>
      <c r="E1541" s="891" t="s">
        <v>706</v>
      </c>
      <c r="F1541" s="892" t="s">
        <v>706</v>
      </c>
      <c r="G1541" s="892" t="s">
        <v>706</v>
      </c>
      <c r="H1541" s="893" t="s">
        <v>706</v>
      </c>
      <c r="I1541" s="889" t="s">
        <v>706</v>
      </c>
      <c r="J1541" s="886" t="s">
        <v>706</v>
      </c>
      <c r="K1541" s="909"/>
      <c r="L1541" s="886">
        <f>K1541</f>
        <v>0</v>
      </c>
      <c r="M1541" s="886" t="s">
        <v>706</v>
      </c>
      <c r="N1541" s="886" t="s">
        <v>706</v>
      </c>
      <c r="O1541" s="909"/>
      <c r="P1541" s="886">
        <f>O1541</f>
        <v>0</v>
      </c>
      <c r="Q1541" s="886" t="s">
        <v>706</v>
      </c>
      <c r="R1541" s="886" t="s">
        <v>706</v>
      </c>
      <c r="S1541" s="886">
        <f>K1541+O1541</f>
        <v>0</v>
      </c>
      <c r="T1541" s="888">
        <f>S1541</f>
        <v>0</v>
      </c>
    </row>
    <row r="1542" spans="1:20" ht="18" hidden="1" customHeight="1">
      <c r="A1542" s="902" t="s">
        <v>708</v>
      </c>
      <c r="B1542" s="903"/>
      <c r="C1542" s="886" t="e">
        <f>ROUND((Q1542-R1542)/H1542/12,0)</f>
        <v>#DIV/0!</v>
      </c>
      <c r="D1542" s="886" t="e">
        <f>ROUND(R1542/F1542/12,0)</f>
        <v>#DIV/0!</v>
      </c>
      <c r="E1542" s="891">
        <f>E1543+E1544</f>
        <v>0</v>
      </c>
      <c r="F1542" s="892">
        <f>F1543+F1544</f>
        <v>0</v>
      </c>
      <c r="G1542" s="892">
        <f>G1543+G1544</f>
        <v>0</v>
      </c>
      <c r="H1542" s="893">
        <f>IF(E1542+G1542=H1543+H1544,E1542+G1542, "CHYBA")</f>
        <v>0</v>
      </c>
      <c r="I1542" s="889">
        <f>I1543+I1544</f>
        <v>0</v>
      </c>
      <c r="J1542" s="886">
        <f t="shared" ref="J1542" si="495">J1543+J1544</f>
        <v>0</v>
      </c>
      <c r="K1542" s="886">
        <f>K1545</f>
        <v>0</v>
      </c>
      <c r="L1542" s="886">
        <f>IF(I1542+K1542=L1543+L1544+L1545,I1542+K1542,"CHYBA")</f>
        <v>0</v>
      </c>
      <c r="M1542" s="886">
        <f>M1543+M1544</f>
        <v>0</v>
      </c>
      <c r="N1542" s="886">
        <f>N1543+N1544</f>
        <v>0</v>
      </c>
      <c r="O1542" s="886">
        <f>O1545</f>
        <v>0</v>
      </c>
      <c r="P1542" s="886">
        <f>IF(M1542+O1542=P1543+P1544+P1545,M1542+O1542,"CHYBA")</f>
        <v>0</v>
      </c>
      <c r="Q1542" s="886">
        <f>Q1543+Q1544</f>
        <v>0</v>
      </c>
      <c r="R1542" s="886">
        <f>R1543+R1544</f>
        <v>0</v>
      </c>
      <c r="S1542" s="886">
        <f>S1545</f>
        <v>0</v>
      </c>
      <c r="T1542" s="888">
        <f>IF(Q1542+S1542=T1543+T1544+T1545,Q1542+S1542,"CHYBA")</f>
        <v>0</v>
      </c>
    </row>
    <row r="1543" spans="1:20" ht="15" hidden="1" customHeight="1">
      <c r="A1543" s="901" t="s">
        <v>73</v>
      </c>
      <c r="B1543" s="885" t="s">
        <v>706</v>
      </c>
      <c r="C1543" s="886" t="e">
        <f>ROUND((Q1543-R1543)/H1543/12,0)</f>
        <v>#DIV/0!</v>
      </c>
      <c r="D1543" s="886" t="e">
        <f>ROUND(R1543/F1543/12,0)</f>
        <v>#DIV/0!</v>
      </c>
      <c r="E1543" s="906"/>
      <c r="F1543" s="907"/>
      <c r="G1543" s="907"/>
      <c r="H1543" s="888">
        <f>E1543+G1543</f>
        <v>0</v>
      </c>
      <c r="I1543" s="908"/>
      <c r="J1543" s="909"/>
      <c r="K1543" s="886" t="s">
        <v>706</v>
      </c>
      <c r="L1543" s="886">
        <f>I1543</f>
        <v>0</v>
      </c>
      <c r="M1543" s="909"/>
      <c r="N1543" s="909"/>
      <c r="O1543" s="886" t="s">
        <v>706</v>
      </c>
      <c r="P1543" s="886">
        <f>M1543</f>
        <v>0</v>
      </c>
      <c r="Q1543" s="886">
        <f>I1543+M1543</f>
        <v>0</v>
      </c>
      <c r="R1543" s="886">
        <f>J1543+N1543</f>
        <v>0</v>
      </c>
      <c r="S1543" s="886" t="s">
        <v>706</v>
      </c>
      <c r="T1543" s="888">
        <f>Q1543</f>
        <v>0</v>
      </c>
    </row>
    <row r="1544" spans="1:20" ht="15" hidden="1" customHeight="1">
      <c r="A1544" s="901" t="s">
        <v>74</v>
      </c>
      <c r="B1544" s="885" t="s">
        <v>706</v>
      </c>
      <c r="C1544" s="886" t="e">
        <f>ROUND((Q1544-R1544)/H1544/12,0)</f>
        <v>#DIV/0!</v>
      </c>
      <c r="D1544" s="886" t="e">
        <f>ROUND(R1544/F1544/12,0)</f>
        <v>#DIV/0!</v>
      </c>
      <c r="E1544" s="906"/>
      <c r="F1544" s="907"/>
      <c r="G1544" s="907"/>
      <c r="H1544" s="888">
        <f>E1544+G1544</f>
        <v>0</v>
      </c>
      <c r="I1544" s="908"/>
      <c r="J1544" s="909"/>
      <c r="K1544" s="886" t="s">
        <v>706</v>
      </c>
      <c r="L1544" s="886">
        <f>I1544</f>
        <v>0</v>
      </c>
      <c r="M1544" s="909"/>
      <c r="N1544" s="909"/>
      <c r="O1544" s="886" t="s">
        <v>706</v>
      </c>
      <c r="P1544" s="886">
        <f>M1544</f>
        <v>0</v>
      </c>
      <c r="Q1544" s="886">
        <f>I1544+M1544</f>
        <v>0</v>
      </c>
      <c r="R1544" s="886">
        <f>J1544+N1544</f>
        <v>0</v>
      </c>
      <c r="S1544" s="886" t="s">
        <v>706</v>
      </c>
      <c r="T1544" s="888">
        <f>Q1544</f>
        <v>0</v>
      </c>
    </row>
    <row r="1545" spans="1:20" ht="15" hidden="1" customHeight="1">
      <c r="A1545" s="901" t="s">
        <v>75</v>
      </c>
      <c r="B1545" s="885" t="s">
        <v>706</v>
      </c>
      <c r="C1545" s="886" t="s">
        <v>706</v>
      </c>
      <c r="D1545" s="886" t="s">
        <v>706</v>
      </c>
      <c r="E1545" s="891" t="s">
        <v>706</v>
      </c>
      <c r="F1545" s="892" t="s">
        <v>706</v>
      </c>
      <c r="G1545" s="892" t="s">
        <v>706</v>
      </c>
      <c r="H1545" s="893" t="s">
        <v>706</v>
      </c>
      <c r="I1545" s="889" t="s">
        <v>706</v>
      </c>
      <c r="J1545" s="886" t="s">
        <v>706</v>
      </c>
      <c r="K1545" s="909"/>
      <c r="L1545" s="886">
        <f>K1545</f>
        <v>0</v>
      </c>
      <c r="M1545" s="886" t="s">
        <v>706</v>
      </c>
      <c r="N1545" s="886" t="s">
        <v>706</v>
      </c>
      <c r="O1545" s="909"/>
      <c r="P1545" s="886">
        <f>O1545</f>
        <v>0</v>
      </c>
      <c r="Q1545" s="886" t="s">
        <v>706</v>
      </c>
      <c r="R1545" s="886" t="s">
        <v>706</v>
      </c>
      <c r="S1545" s="886">
        <f>K1545+O1545</f>
        <v>0</v>
      </c>
      <c r="T1545" s="888">
        <f>S1545</f>
        <v>0</v>
      </c>
    </row>
    <row r="1546" spans="1:20" ht="18" hidden="1" customHeight="1">
      <c r="A1546" s="902" t="s">
        <v>708</v>
      </c>
      <c r="B1546" s="903"/>
      <c r="C1546" s="886" t="e">
        <f>ROUND((Q1546-R1546)/H1546/12,0)</f>
        <v>#DIV/0!</v>
      </c>
      <c r="D1546" s="886" t="e">
        <f>ROUND(R1546/F1546/12,0)</f>
        <v>#DIV/0!</v>
      </c>
      <c r="E1546" s="891">
        <f>E1547+E1548</f>
        <v>0</v>
      </c>
      <c r="F1546" s="892">
        <f>F1547+F1548</f>
        <v>0</v>
      </c>
      <c r="G1546" s="892">
        <f>G1547+G1548</f>
        <v>0</v>
      </c>
      <c r="H1546" s="893">
        <f>IF(E1546+G1546=H1547+H1548,E1546+G1546, "CHYBA")</f>
        <v>0</v>
      </c>
      <c r="I1546" s="889">
        <f>I1547+I1548</f>
        <v>0</v>
      </c>
      <c r="J1546" s="886">
        <f t="shared" ref="J1546" si="496">J1547+J1548</f>
        <v>0</v>
      </c>
      <c r="K1546" s="886">
        <f>K1549</f>
        <v>0</v>
      </c>
      <c r="L1546" s="886">
        <f>IF(I1546+K1546=L1547+L1548+L1549,I1546+K1546,"CHYBA")</f>
        <v>0</v>
      </c>
      <c r="M1546" s="886">
        <f>M1547+M1548</f>
        <v>0</v>
      </c>
      <c r="N1546" s="886">
        <f>N1547+N1548</f>
        <v>0</v>
      </c>
      <c r="O1546" s="886">
        <f>O1549</f>
        <v>0</v>
      </c>
      <c r="P1546" s="886">
        <f>IF(M1546+O1546=P1547+P1548+P1549,M1546+O1546,"CHYBA")</f>
        <v>0</v>
      </c>
      <c r="Q1546" s="886">
        <f>Q1547+Q1548</f>
        <v>0</v>
      </c>
      <c r="R1546" s="886">
        <f>R1547+R1548</f>
        <v>0</v>
      </c>
      <c r="S1546" s="886">
        <f>S1549</f>
        <v>0</v>
      </c>
      <c r="T1546" s="888">
        <f>IF(Q1546+S1546=T1547+T1548+T1549,Q1546+S1546,"CHYBA")</f>
        <v>0</v>
      </c>
    </row>
    <row r="1547" spans="1:20" ht="15" hidden="1" customHeight="1">
      <c r="A1547" s="901" t="s">
        <v>73</v>
      </c>
      <c r="B1547" s="885" t="s">
        <v>706</v>
      </c>
      <c r="C1547" s="886" t="e">
        <f>ROUND((Q1547-R1547)/H1547/12,0)</f>
        <v>#DIV/0!</v>
      </c>
      <c r="D1547" s="886" t="e">
        <f>ROUND(R1547/F1547/12,0)</f>
        <v>#DIV/0!</v>
      </c>
      <c r="E1547" s="906"/>
      <c r="F1547" s="907"/>
      <c r="G1547" s="907"/>
      <c r="H1547" s="888">
        <f>E1547+G1547</f>
        <v>0</v>
      </c>
      <c r="I1547" s="908"/>
      <c r="J1547" s="909"/>
      <c r="K1547" s="886" t="s">
        <v>706</v>
      </c>
      <c r="L1547" s="886">
        <f>I1547</f>
        <v>0</v>
      </c>
      <c r="M1547" s="909"/>
      <c r="N1547" s="909"/>
      <c r="O1547" s="886" t="s">
        <v>706</v>
      </c>
      <c r="P1547" s="886">
        <f>M1547</f>
        <v>0</v>
      </c>
      <c r="Q1547" s="886">
        <f>I1547+M1547</f>
        <v>0</v>
      </c>
      <c r="R1547" s="886">
        <f>J1547+N1547</f>
        <v>0</v>
      </c>
      <c r="S1547" s="886" t="s">
        <v>706</v>
      </c>
      <c r="T1547" s="888">
        <f>Q1547</f>
        <v>0</v>
      </c>
    </row>
    <row r="1548" spans="1:20" ht="15" hidden="1" customHeight="1">
      <c r="A1548" s="901" t="s">
        <v>74</v>
      </c>
      <c r="B1548" s="885" t="s">
        <v>706</v>
      </c>
      <c r="C1548" s="886" t="e">
        <f>ROUND((Q1548-R1548)/H1548/12,0)</f>
        <v>#DIV/0!</v>
      </c>
      <c r="D1548" s="886" t="e">
        <f>ROUND(R1548/F1548/12,0)</f>
        <v>#DIV/0!</v>
      </c>
      <c r="E1548" s="906"/>
      <c r="F1548" s="907"/>
      <c r="G1548" s="907"/>
      <c r="H1548" s="888">
        <f>E1548+G1548</f>
        <v>0</v>
      </c>
      <c r="I1548" s="908"/>
      <c r="J1548" s="909"/>
      <c r="K1548" s="886" t="s">
        <v>706</v>
      </c>
      <c r="L1548" s="886">
        <f>I1548</f>
        <v>0</v>
      </c>
      <c r="M1548" s="909"/>
      <c r="N1548" s="909"/>
      <c r="O1548" s="886" t="s">
        <v>706</v>
      </c>
      <c r="P1548" s="886">
        <f>M1548</f>
        <v>0</v>
      </c>
      <c r="Q1548" s="886">
        <f>I1548+M1548</f>
        <v>0</v>
      </c>
      <c r="R1548" s="886">
        <f>J1548+N1548</f>
        <v>0</v>
      </c>
      <c r="S1548" s="886" t="s">
        <v>706</v>
      </c>
      <c r="T1548" s="888">
        <f>Q1548</f>
        <v>0</v>
      </c>
    </row>
    <row r="1549" spans="1:20" ht="15" hidden="1" customHeight="1">
      <c r="A1549" s="901" t="s">
        <v>75</v>
      </c>
      <c r="B1549" s="885" t="s">
        <v>706</v>
      </c>
      <c r="C1549" s="886" t="s">
        <v>706</v>
      </c>
      <c r="D1549" s="886" t="s">
        <v>706</v>
      </c>
      <c r="E1549" s="891" t="s">
        <v>706</v>
      </c>
      <c r="F1549" s="892" t="s">
        <v>706</v>
      </c>
      <c r="G1549" s="892" t="s">
        <v>706</v>
      </c>
      <c r="H1549" s="893" t="s">
        <v>706</v>
      </c>
      <c r="I1549" s="889" t="s">
        <v>706</v>
      </c>
      <c r="J1549" s="886" t="s">
        <v>706</v>
      </c>
      <c r="K1549" s="909"/>
      <c r="L1549" s="886">
        <f>K1549</f>
        <v>0</v>
      </c>
      <c r="M1549" s="886" t="s">
        <v>706</v>
      </c>
      <c r="N1549" s="886" t="s">
        <v>706</v>
      </c>
      <c r="O1549" s="909"/>
      <c r="P1549" s="886">
        <f>O1549</f>
        <v>0</v>
      </c>
      <c r="Q1549" s="886" t="s">
        <v>706</v>
      </c>
      <c r="R1549" s="886" t="s">
        <v>706</v>
      </c>
      <c r="S1549" s="886">
        <f>K1549+O1549</f>
        <v>0</v>
      </c>
      <c r="T1549" s="888">
        <f>S1549</f>
        <v>0</v>
      </c>
    </row>
    <row r="1550" spans="1:20" ht="18" hidden="1" customHeight="1">
      <c r="A1550" s="902" t="s">
        <v>708</v>
      </c>
      <c r="B1550" s="903"/>
      <c r="C1550" s="886" t="e">
        <f>ROUND((Q1550-R1550)/H1550/12,0)</f>
        <v>#DIV/0!</v>
      </c>
      <c r="D1550" s="886" t="e">
        <f>ROUND(R1550/F1550/12,0)</f>
        <v>#DIV/0!</v>
      </c>
      <c r="E1550" s="891">
        <f>E1551+E1552</f>
        <v>0</v>
      </c>
      <c r="F1550" s="892">
        <f>F1551+F1552</f>
        <v>0</v>
      </c>
      <c r="G1550" s="892">
        <f>G1551+G1552</f>
        <v>0</v>
      </c>
      <c r="H1550" s="893">
        <f>IF(E1550+G1550=H1551+H1552,E1550+G1550, "CHYBA")</f>
        <v>0</v>
      </c>
      <c r="I1550" s="889">
        <f>I1551+I1552</f>
        <v>0</v>
      </c>
      <c r="J1550" s="886">
        <f t="shared" ref="J1550" si="497">J1551+J1552</f>
        <v>0</v>
      </c>
      <c r="K1550" s="886">
        <f>K1553</f>
        <v>0</v>
      </c>
      <c r="L1550" s="886">
        <f>IF(I1550+K1550=L1551+L1552+L1553,I1550+K1550,"CHYBA")</f>
        <v>0</v>
      </c>
      <c r="M1550" s="886">
        <f>M1551+M1552</f>
        <v>0</v>
      </c>
      <c r="N1550" s="886">
        <f>N1551+N1552</f>
        <v>0</v>
      </c>
      <c r="O1550" s="886">
        <f>O1553</f>
        <v>0</v>
      </c>
      <c r="P1550" s="886">
        <f>IF(M1550+O1550=P1551+P1552+P1553,M1550+O1550,"CHYBA")</f>
        <v>0</v>
      </c>
      <c r="Q1550" s="886">
        <f>Q1551+Q1552</f>
        <v>0</v>
      </c>
      <c r="R1550" s="886">
        <f>R1551+R1552</f>
        <v>0</v>
      </c>
      <c r="S1550" s="886">
        <f>S1553</f>
        <v>0</v>
      </c>
      <c r="T1550" s="888">
        <f>IF(Q1550+S1550=T1551+T1552+T1553,Q1550+S1550,"CHYBA")</f>
        <v>0</v>
      </c>
    </row>
    <row r="1551" spans="1:20" ht="15" hidden="1" customHeight="1">
      <c r="A1551" s="901" t="s">
        <v>73</v>
      </c>
      <c r="B1551" s="885" t="s">
        <v>706</v>
      </c>
      <c r="C1551" s="886" t="e">
        <f>ROUND((Q1551-R1551)/H1551/12,0)</f>
        <v>#DIV/0!</v>
      </c>
      <c r="D1551" s="886" t="e">
        <f>ROUND(R1551/F1551/12,0)</f>
        <v>#DIV/0!</v>
      </c>
      <c r="E1551" s="906"/>
      <c r="F1551" s="907"/>
      <c r="G1551" s="907"/>
      <c r="H1551" s="888">
        <f>E1551+G1551</f>
        <v>0</v>
      </c>
      <c r="I1551" s="908"/>
      <c r="J1551" s="909"/>
      <c r="K1551" s="886" t="s">
        <v>706</v>
      </c>
      <c r="L1551" s="886">
        <f>I1551</f>
        <v>0</v>
      </c>
      <c r="M1551" s="909"/>
      <c r="N1551" s="909"/>
      <c r="O1551" s="886" t="s">
        <v>706</v>
      </c>
      <c r="P1551" s="886">
        <f>M1551</f>
        <v>0</v>
      </c>
      <c r="Q1551" s="886">
        <f>I1551+M1551</f>
        <v>0</v>
      </c>
      <c r="R1551" s="886">
        <f>J1551+N1551</f>
        <v>0</v>
      </c>
      <c r="S1551" s="886" t="s">
        <v>706</v>
      </c>
      <c r="T1551" s="888">
        <f>Q1551</f>
        <v>0</v>
      </c>
    </row>
    <row r="1552" spans="1:20" ht="15" hidden="1" customHeight="1">
      <c r="A1552" s="901" t="s">
        <v>74</v>
      </c>
      <c r="B1552" s="885" t="s">
        <v>706</v>
      </c>
      <c r="C1552" s="886" t="e">
        <f>ROUND((Q1552-R1552)/H1552/12,0)</f>
        <v>#DIV/0!</v>
      </c>
      <c r="D1552" s="886" t="e">
        <f>ROUND(R1552/F1552/12,0)</f>
        <v>#DIV/0!</v>
      </c>
      <c r="E1552" s="906"/>
      <c r="F1552" s="907"/>
      <c r="G1552" s="907"/>
      <c r="H1552" s="888">
        <f>E1552+G1552</f>
        <v>0</v>
      </c>
      <c r="I1552" s="908"/>
      <c r="J1552" s="909"/>
      <c r="K1552" s="886" t="s">
        <v>706</v>
      </c>
      <c r="L1552" s="886">
        <f>I1552</f>
        <v>0</v>
      </c>
      <c r="M1552" s="909"/>
      <c r="N1552" s="909"/>
      <c r="O1552" s="886" t="s">
        <v>706</v>
      </c>
      <c r="P1552" s="886">
        <f>M1552</f>
        <v>0</v>
      </c>
      <c r="Q1552" s="886">
        <f>I1552+M1552</f>
        <v>0</v>
      </c>
      <c r="R1552" s="886">
        <f>J1552+N1552</f>
        <v>0</v>
      </c>
      <c r="S1552" s="886" t="s">
        <v>706</v>
      </c>
      <c r="T1552" s="888">
        <f>Q1552</f>
        <v>0</v>
      </c>
    </row>
    <row r="1553" spans="1:20" ht="15.75" hidden="1" customHeight="1" thickBot="1">
      <c r="A1553" s="918" t="s">
        <v>75</v>
      </c>
      <c r="B1553" s="919" t="s">
        <v>706</v>
      </c>
      <c r="C1553" s="920" t="s">
        <v>706</v>
      </c>
      <c r="D1553" s="920" t="s">
        <v>706</v>
      </c>
      <c r="E1553" s="921" t="s">
        <v>706</v>
      </c>
      <c r="F1553" s="922" t="s">
        <v>706</v>
      </c>
      <c r="G1553" s="922" t="s">
        <v>706</v>
      </c>
      <c r="H1553" s="923" t="s">
        <v>706</v>
      </c>
      <c r="I1553" s="924" t="s">
        <v>706</v>
      </c>
      <c r="J1553" s="920" t="s">
        <v>706</v>
      </c>
      <c r="K1553" s="925"/>
      <c r="L1553" s="920">
        <f>K1553</f>
        <v>0</v>
      </c>
      <c r="M1553" s="920" t="s">
        <v>706</v>
      </c>
      <c r="N1553" s="920" t="s">
        <v>706</v>
      </c>
      <c r="O1553" s="925"/>
      <c r="P1553" s="920">
        <f>O1553</f>
        <v>0</v>
      </c>
      <c r="Q1553" s="920" t="s">
        <v>706</v>
      </c>
      <c r="R1553" s="920" t="s">
        <v>706</v>
      </c>
      <c r="S1553" s="920">
        <f>K1553+O1553</f>
        <v>0</v>
      </c>
      <c r="T1553" s="926">
        <f>S1553</f>
        <v>0</v>
      </c>
    </row>
    <row r="1554" spans="1:20" ht="15.75" hidden="1" customHeight="1">
      <c r="A1554" s="895" t="s">
        <v>711</v>
      </c>
      <c r="B1554" s="896" t="s">
        <v>706</v>
      </c>
      <c r="C1554" s="897" t="e">
        <f>ROUND((Q1554-R1554)/H1554/12,0)</f>
        <v>#DIV/0!</v>
      </c>
      <c r="D1554" s="897" t="e">
        <f>ROUND(R1554/F1554/12,0)</f>
        <v>#DIV/0!</v>
      </c>
      <c r="E1554" s="898">
        <f>E1555+E1556</f>
        <v>0</v>
      </c>
      <c r="F1554" s="897">
        <f>F1555+F1556</f>
        <v>0</v>
      </c>
      <c r="G1554" s="897">
        <f>G1555+G1556</f>
        <v>0</v>
      </c>
      <c r="H1554" s="899">
        <f>IF(E1554+G1554=H1555+H1556,E1554+G1554, "CHYBA")</f>
        <v>0</v>
      </c>
      <c r="I1554" s="900">
        <f>I1555+I1556</f>
        <v>0</v>
      </c>
      <c r="J1554" s="897">
        <f t="shared" ref="J1554" si="498">J1555+J1556</f>
        <v>0</v>
      </c>
      <c r="K1554" s="897">
        <f>K1557</f>
        <v>0</v>
      </c>
      <c r="L1554" s="897">
        <f>IF(I1554+K1554=L1555+L1556+L1557,I1554+K1554,"CHYBA")</f>
        <v>0</v>
      </c>
      <c r="M1554" s="897">
        <f>M1555+M1556</f>
        <v>0</v>
      </c>
      <c r="N1554" s="897">
        <f>N1555+N1556</f>
        <v>0</v>
      </c>
      <c r="O1554" s="897">
        <f>O1557</f>
        <v>0</v>
      </c>
      <c r="P1554" s="897">
        <f>IF(M1554+O1554=P1555+P1556+P1557,M1554+O1554,"CHYBA")</f>
        <v>0</v>
      </c>
      <c r="Q1554" s="897">
        <f>Q1555+Q1556</f>
        <v>0</v>
      </c>
      <c r="R1554" s="897">
        <f>R1555+R1556</f>
        <v>0</v>
      </c>
      <c r="S1554" s="897">
        <f>S1557</f>
        <v>0</v>
      </c>
      <c r="T1554" s="899">
        <f>IF(Q1554+S1554=T1555+T1556+T1557,Q1554+S1554,"CHYBA")</f>
        <v>0</v>
      </c>
    </row>
    <row r="1555" spans="1:20" ht="15" hidden="1" customHeight="1">
      <c r="A1555" s="901" t="s">
        <v>73</v>
      </c>
      <c r="B1555" s="885" t="s">
        <v>706</v>
      </c>
      <c r="C1555" s="886" t="e">
        <f>ROUND((Q1555-R1555)/H1555/12,0)</f>
        <v>#DIV/0!</v>
      </c>
      <c r="D1555" s="886" t="e">
        <f>ROUND(R1555/F1555/12,0)</f>
        <v>#DIV/0!</v>
      </c>
      <c r="E1555" s="887">
        <f t="shared" ref="E1555:G1556" si="499">E1559+E1563+E1567+E1571+E1575+E1579+E1583</f>
        <v>0</v>
      </c>
      <c r="F1555" s="886">
        <f t="shared" si="499"/>
        <v>0</v>
      </c>
      <c r="G1555" s="886">
        <f t="shared" si="499"/>
        <v>0</v>
      </c>
      <c r="H1555" s="888">
        <f>E1555+G1555</f>
        <v>0</v>
      </c>
      <c r="I1555" s="889">
        <f t="shared" ref="I1555:J1556" si="500">I1559+I1563+I1567+I1571+I1575+I1579+I1583</f>
        <v>0</v>
      </c>
      <c r="J1555" s="886">
        <f t="shared" si="500"/>
        <v>0</v>
      </c>
      <c r="K1555" s="886" t="s">
        <v>706</v>
      </c>
      <c r="L1555" s="886">
        <f>I1555</f>
        <v>0</v>
      </c>
      <c r="M1555" s="886">
        <f t="shared" ref="M1555:N1556" si="501">M1559+M1563+M1567+M1571+M1575+M1579+M1583</f>
        <v>0</v>
      </c>
      <c r="N1555" s="886">
        <f t="shared" si="501"/>
        <v>0</v>
      </c>
      <c r="O1555" s="886" t="s">
        <v>706</v>
      </c>
      <c r="P1555" s="886">
        <f>M1555</f>
        <v>0</v>
      </c>
      <c r="Q1555" s="886">
        <f>I1555+M1555</f>
        <v>0</v>
      </c>
      <c r="R1555" s="886">
        <f>J1555+N1555</f>
        <v>0</v>
      </c>
      <c r="S1555" s="886" t="s">
        <v>706</v>
      </c>
      <c r="T1555" s="888">
        <f>Q1555</f>
        <v>0</v>
      </c>
    </row>
    <row r="1556" spans="1:20" ht="15" hidden="1" customHeight="1">
      <c r="A1556" s="901" t="s">
        <v>74</v>
      </c>
      <c r="B1556" s="885" t="s">
        <v>706</v>
      </c>
      <c r="C1556" s="886" t="e">
        <f>ROUND((Q1556-R1556)/H1556/12,0)</f>
        <v>#DIV/0!</v>
      </c>
      <c r="D1556" s="886" t="e">
        <f>ROUND(R1556/F1556/12,0)</f>
        <v>#DIV/0!</v>
      </c>
      <c r="E1556" s="887">
        <f t="shared" si="499"/>
        <v>0</v>
      </c>
      <c r="F1556" s="886">
        <f t="shared" si="499"/>
        <v>0</v>
      </c>
      <c r="G1556" s="886">
        <f t="shared" si="499"/>
        <v>0</v>
      </c>
      <c r="H1556" s="888">
        <f>E1556+G1556</f>
        <v>0</v>
      </c>
      <c r="I1556" s="889">
        <f t="shared" si="500"/>
        <v>0</v>
      </c>
      <c r="J1556" s="886">
        <f t="shared" si="500"/>
        <v>0</v>
      </c>
      <c r="K1556" s="886" t="s">
        <v>706</v>
      </c>
      <c r="L1556" s="886">
        <f>I1556</f>
        <v>0</v>
      </c>
      <c r="M1556" s="886">
        <f t="shared" si="501"/>
        <v>0</v>
      </c>
      <c r="N1556" s="886">
        <f t="shared" si="501"/>
        <v>0</v>
      </c>
      <c r="O1556" s="886" t="s">
        <v>706</v>
      </c>
      <c r="P1556" s="886">
        <f>M1556</f>
        <v>0</v>
      </c>
      <c r="Q1556" s="886">
        <f>I1556+M1556</f>
        <v>0</v>
      </c>
      <c r="R1556" s="886">
        <f>J1556+N1556</f>
        <v>0</v>
      </c>
      <c r="S1556" s="886" t="s">
        <v>706</v>
      </c>
      <c r="T1556" s="888">
        <f>Q1556</f>
        <v>0</v>
      </c>
    </row>
    <row r="1557" spans="1:20" ht="15" hidden="1" customHeight="1">
      <c r="A1557" s="901" t="s">
        <v>75</v>
      </c>
      <c r="B1557" s="885" t="s">
        <v>706</v>
      </c>
      <c r="C1557" s="886" t="s">
        <v>706</v>
      </c>
      <c r="D1557" s="886" t="s">
        <v>706</v>
      </c>
      <c r="E1557" s="891" t="s">
        <v>706</v>
      </c>
      <c r="F1557" s="892" t="s">
        <v>706</v>
      </c>
      <c r="G1557" s="892" t="s">
        <v>706</v>
      </c>
      <c r="H1557" s="893" t="s">
        <v>706</v>
      </c>
      <c r="I1557" s="889" t="s">
        <v>706</v>
      </c>
      <c r="J1557" s="886" t="s">
        <v>706</v>
      </c>
      <c r="K1557" s="886">
        <f>K1561+K1565+K1569+K1573+K1577+K1581+K1585</f>
        <v>0</v>
      </c>
      <c r="L1557" s="886">
        <f>K1557</f>
        <v>0</v>
      </c>
      <c r="M1557" s="886" t="s">
        <v>706</v>
      </c>
      <c r="N1557" s="886" t="s">
        <v>706</v>
      </c>
      <c r="O1557" s="886">
        <f>O1561+O1565+O1569+O1573+O1577+O1581+O1585</f>
        <v>0</v>
      </c>
      <c r="P1557" s="886">
        <f>O1557</f>
        <v>0</v>
      </c>
      <c r="Q1557" s="886" t="s">
        <v>706</v>
      </c>
      <c r="R1557" s="886" t="s">
        <v>706</v>
      </c>
      <c r="S1557" s="886">
        <f>K1557+O1557</f>
        <v>0</v>
      </c>
      <c r="T1557" s="888">
        <f>S1557</f>
        <v>0</v>
      </c>
    </row>
    <row r="1558" spans="1:20" ht="18" hidden="1" customHeight="1">
      <c r="A1558" s="902" t="s">
        <v>708</v>
      </c>
      <c r="B1558" s="903"/>
      <c r="C1558" s="886" t="e">
        <f>ROUND((Q1558-R1558)/H1558/12,0)</f>
        <v>#DIV/0!</v>
      </c>
      <c r="D1558" s="886" t="e">
        <f>ROUND(R1558/F1558/12,0)</f>
        <v>#DIV/0!</v>
      </c>
      <c r="E1558" s="891">
        <f>E1559+E1560</f>
        <v>0</v>
      </c>
      <c r="F1558" s="892">
        <f>F1559+F1560</f>
        <v>0</v>
      </c>
      <c r="G1558" s="892">
        <f>G1559+G1560</f>
        <v>0</v>
      </c>
      <c r="H1558" s="893">
        <f>IF(E1558+G1558=H1559+H1560,E1558+G1558, "CHYBA")</f>
        <v>0</v>
      </c>
      <c r="I1558" s="904">
        <f>I1559+I1560</f>
        <v>0</v>
      </c>
      <c r="J1558" s="905">
        <f>J1559+J1560</f>
        <v>0</v>
      </c>
      <c r="K1558" s="905">
        <f>K1561</f>
        <v>0</v>
      </c>
      <c r="L1558" s="905">
        <f>IF(I1558+K1558=L1559+L1560+L1561,I1558+K1558,"CHYBA")</f>
        <v>0</v>
      </c>
      <c r="M1558" s="886">
        <f>M1559+M1560</f>
        <v>0</v>
      </c>
      <c r="N1558" s="886">
        <f>N1559+N1560</f>
        <v>0</v>
      </c>
      <c r="O1558" s="886">
        <f>O1561</f>
        <v>0</v>
      </c>
      <c r="P1558" s="886">
        <f>IF(M1558+O1558=P1559+P1560+P1561,M1558+O1558,"CHYBA")</f>
        <v>0</v>
      </c>
      <c r="Q1558" s="886">
        <f>Q1559+Q1560</f>
        <v>0</v>
      </c>
      <c r="R1558" s="886">
        <f>R1559+R1560</f>
        <v>0</v>
      </c>
      <c r="S1558" s="886">
        <f>S1561</f>
        <v>0</v>
      </c>
      <c r="T1558" s="888">
        <f>IF(Q1558+S1558=T1559+T1560+T1561,Q1558+S1558,"CHYBA")</f>
        <v>0</v>
      </c>
    </row>
    <row r="1559" spans="1:20" ht="15" hidden="1" customHeight="1">
      <c r="A1559" s="901" t="s">
        <v>73</v>
      </c>
      <c r="B1559" s="885" t="s">
        <v>706</v>
      </c>
      <c r="C1559" s="886" t="e">
        <f>ROUND((Q1559-R1559)/H1559/12,0)</f>
        <v>#DIV/0!</v>
      </c>
      <c r="D1559" s="886" t="e">
        <f>ROUND(R1559/F1559/12,0)</f>
        <v>#DIV/0!</v>
      </c>
      <c r="E1559" s="906"/>
      <c r="F1559" s="907"/>
      <c r="G1559" s="907"/>
      <c r="H1559" s="888">
        <f>E1559+G1559</f>
        <v>0</v>
      </c>
      <c r="I1559" s="908"/>
      <c r="J1559" s="909"/>
      <c r="K1559" s="905" t="s">
        <v>706</v>
      </c>
      <c r="L1559" s="905">
        <f>I1559</f>
        <v>0</v>
      </c>
      <c r="M1559" s="909"/>
      <c r="N1559" s="909"/>
      <c r="O1559" s="886" t="s">
        <v>706</v>
      </c>
      <c r="P1559" s="886">
        <f>M1559</f>
        <v>0</v>
      </c>
      <c r="Q1559" s="886">
        <f>I1559+M1559</f>
        <v>0</v>
      </c>
      <c r="R1559" s="886">
        <f>J1559+N1559</f>
        <v>0</v>
      </c>
      <c r="S1559" s="886" t="s">
        <v>706</v>
      </c>
      <c r="T1559" s="888">
        <f>Q1559</f>
        <v>0</v>
      </c>
    </row>
    <row r="1560" spans="1:20" ht="15" hidden="1" customHeight="1">
      <c r="A1560" s="901" t="s">
        <v>74</v>
      </c>
      <c r="B1560" s="885" t="s">
        <v>706</v>
      </c>
      <c r="C1560" s="886" t="e">
        <f>ROUND((Q1560-R1560)/H1560/12,0)</f>
        <v>#DIV/0!</v>
      </c>
      <c r="D1560" s="886" t="e">
        <f>ROUND(R1560/F1560/12,0)</f>
        <v>#DIV/0!</v>
      </c>
      <c r="E1560" s="906"/>
      <c r="F1560" s="907"/>
      <c r="G1560" s="907"/>
      <c r="H1560" s="888">
        <f>E1560+G1560</f>
        <v>0</v>
      </c>
      <c r="I1560" s="908"/>
      <c r="J1560" s="909"/>
      <c r="K1560" s="905" t="s">
        <v>706</v>
      </c>
      <c r="L1560" s="905">
        <f>I1560</f>
        <v>0</v>
      </c>
      <c r="M1560" s="909"/>
      <c r="N1560" s="909"/>
      <c r="O1560" s="886" t="s">
        <v>706</v>
      </c>
      <c r="P1560" s="886">
        <f>M1560</f>
        <v>0</v>
      </c>
      <c r="Q1560" s="886">
        <f>I1560+M1560</f>
        <v>0</v>
      </c>
      <c r="R1560" s="886">
        <f>J1560+N1560</f>
        <v>0</v>
      </c>
      <c r="S1560" s="886" t="s">
        <v>706</v>
      </c>
      <c r="T1560" s="888">
        <f>Q1560</f>
        <v>0</v>
      </c>
    </row>
    <row r="1561" spans="1:20" ht="15" hidden="1" customHeight="1">
      <c r="A1561" s="901" t="s">
        <v>75</v>
      </c>
      <c r="B1561" s="885" t="s">
        <v>706</v>
      </c>
      <c r="C1561" s="886" t="s">
        <v>706</v>
      </c>
      <c r="D1561" s="886" t="s">
        <v>706</v>
      </c>
      <c r="E1561" s="891" t="s">
        <v>706</v>
      </c>
      <c r="F1561" s="892" t="s">
        <v>706</v>
      </c>
      <c r="G1561" s="892" t="s">
        <v>706</v>
      </c>
      <c r="H1561" s="893" t="s">
        <v>706</v>
      </c>
      <c r="I1561" s="889" t="s">
        <v>706</v>
      </c>
      <c r="J1561" s="886" t="s">
        <v>706</v>
      </c>
      <c r="K1561" s="909"/>
      <c r="L1561" s="905">
        <f>K1561</f>
        <v>0</v>
      </c>
      <c r="M1561" s="886" t="s">
        <v>706</v>
      </c>
      <c r="N1561" s="886" t="s">
        <v>706</v>
      </c>
      <c r="O1561" s="909"/>
      <c r="P1561" s="886">
        <f>O1561</f>
        <v>0</v>
      </c>
      <c r="Q1561" s="886" t="s">
        <v>706</v>
      </c>
      <c r="R1561" s="886" t="s">
        <v>706</v>
      </c>
      <c r="S1561" s="886">
        <f>K1561+O1561</f>
        <v>0</v>
      </c>
      <c r="T1561" s="888">
        <f>S1561</f>
        <v>0</v>
      </c>
    </row>
    <row r="1562" spans="1:20" ht="18" hidden="1" customHeight="1">
      <c r="A1562" s="902" t="s">
        <v>708</v>
      </c>
      <c r="B1562" s="903"/>
      <c r="C1562" s="886" t="e">
        <f>ROUND((Q1562-R1562)/H1562/12,0)</f>
        <v>#DIV/0!</v>
      </c>
      <c r="D1562" s="886" t="e">
        <f>ROUND(R1562/F1562/12,0)</f>
        <v>#DIV/0!</v>
      </c>
      <c r="E1562" s="891">
        <f>E1563+E1564</f>
        <v>0</v>
      </c>
      <c r="F1562" s="892">
        <f>F1563+F1564</f>
        <v>0</v>
      </c>
      <c r="G1562" s="892">
        <f>G1563+G1564</f>
        <v>0</v>
      </c>
      <c r="H1562" s="893">
        <f>IF(E1562+G1562=H1563+H1564,E1562+G1562, "CHYBA")</f>
        <v>0</v>
      </c>
      <c r="I1562" s="889">
        <f>I1563+I1564</f>
        <v>0</v>
      </c>
      <c r="J1562" s="886">
        <f t="shared" ref="J1562" si="502">J1563+J1564</f>
        <v>0</v>
      </c>
      <c r="K1562" s="886">
        <f>K1565</f>
        <v>0</v>
      </c>
      <c r="L1562" s="886">
        <f>IF(I1562+K1562=L1563+L1564+L1565,I1562+K1562,"CHYBA")</f>
        <v>0</v>
      </c>
      <c r="M1562" s="886">
        <f>M1563+M1564</f>
        <v>0</v>
      </c>
      <c r="N1562" s="886">
        <f>N1563+N1564</f>
        <v>0</v>
      </c>
      <c r="O1562" s="886">
        <f>O1565</f>
        <v>0</v>
      </c>
      <c r="P1562" s="886">
        <f>IF(M1562+O1562=P1563+P1564+P1565,M1562+O1562,"CHYBA")</f>
        <v>0</v>
      </c>
      <c r="Q1562" s="886">
        <f>Q1563+Q1564</f>
        <v>0</v>
      </c>
      <c r="R1562" s="886">
        <f>R1563+R1564</f>
        <v>0</v>
      </c>
      <c r="S1562" s="886">
        <f>S1565</f>
        <v>0</v>
      </c>
      <c r="T1562" s="888">
        <f>IF(Q1562+S1562=T1563+T1564+T1565,Q1562+S1562,"CHYBA")</f>
        <v>0</v>
      </c>
    </row>
    <row r="1563" spans="1:20" ht="15" hidden="1" customHeight="1">
      <c r="A1563" s="901" t="s">
        <v>73</v>
      </c>
      <c r="B1563" s="885" t="s">
        <v>706</v>
      </c>
      <c r="C1563" s="886" t="e">
        <f>ROUND((Q1563-R1563)/H1563/12,0)</f>
        <v>#DIV/0!</v>
      </c>
      <c r="D1563" s="886" t="e">
        <f>ROUND(R1563/F1563/12,0)</f>
        <v>#DIV/0!</v>
      </c>
      <c r="E1563" s="906"/>
      <c r="F1563" s="907"/>
      <c r="G1563" s="907"/>
      <c r="H1563" s="888">
        <f>E1563+G1563</f>
        <v>0</v>
      </c>
      <c r="I1563" s="908"/>
      <c r="J1563" s="909"/>
      <c r="K1563" s="886" t="s">
        <v>706</v>
      </c>
      <c r="L1563" s="886">
        <f>I1563</f>
        <v>0</v>
      </c>
      <c r="M1563" s="909"/>
      <c r="N1563" s="909"/>
      <c r="O1563" s="886" t="s">
        <v>706</v>
      </c>
      <c r="P1563" s="886">
        <f>M1563</f>
        <v>0</v>
      </c>
      <c r="Q1563" s="886">
        <f>I1563+M1563</f>
        <v>0</v>
      </c>
      <c r="R1563" s="886">
        <f>J1563+N1563</f>
        <v>0</v>
      </c>
      <c r="S1563" s="886" t="s">
        <v>706</v>
      </c>
      <c r="T1563" s="888">
        <f>Q1563</f>
        <v>0</v>
      </c>
    </row>
    <row r="1564" spans="1:20" ht="15" hidden="1" customHeight="1">
      <c r="A1564" s="901" t="s">
        <v>74</v>
      </c>
      <c r="B1564" s="885" t="s">
        <v>706</v>
      </c>
      <c r="C1564" s="886" t="e">
        <f>ROUND((Q1564-R1564)/H1564/12,0)</f>
        <v>#DIV/0!</v>
      </c>
      <c r="D1564" s="886" t="e">
        <f>ROUND(R1564/F1564/12,0)</f>
        <v>#DIV/0!</v>
      </c>
      <c r="E1564" s="906"/>
      <c r="F1564" s="907"/>
      <c r="G1564" s="907"/>
      <c r="H1564" s="888">
        <f>E1564+G1564</f>
        <v>0</v>
      </c>
      <c r="I1564" s="908"/>
      <c r="J1564" s="909"/>
      <c r="K1564" s="886" t="s">
        <v>706</v>
      </c>
      <c r="L1564" s="886">
        <f>I1564</f>
        <v>0</v>
      </c>
      <c r="M1564" s="909"/>
      <c r="N1564" s="909"/>
      <c r="O1564" s="886" t="s">
        <v>706</v>
      </c>
      <c r="P1564" s="886">
        <f>M1564</f>
        <v>0</v>
      </c>
      <c r="Q1564" s="886">
        <f>I1564+M1564</f>
        <v>0</v>
      </c>
      <c r="R1564" s="886">
        <f>J1564+N1564</f>
        <v>0</v>
      </c>
      <c r="S1564" s="886" t="s">
        <v>706</v>
      </c>
      <c r="T1564" s="888">
        <f>Q1564</f>
        <v>0</v>
      </c>
    </row>
    <row r="1565" spans="1:20" ht="15" hidden="1" customHeight="1">
      <c r="A1565" s="901" t="s">
        <v>75</v>
      </c>
      <c r="B1565" s="885" t="s">
        <v>706</v>
      </c>
      <c r="C1565" s="886" t="s">
        <v>706</v>
      </c>
      <c r="D1565" s="886" t="s">
        <v>706</v>
      </c>
      <c r="E1565" s="891" t="s">
        <v>706</v>
      </c>
      <c r="F1565" s="892" t="s">
        <v>706</v>
      </c>
      <c r="G1565" s="892" t="s">
        <v>706</v>
      </c>
      <c r="H1565" s="893" t="s">
        <v>706</v>
      </c>
      <c r="I1565" s="889" t="s">
        <v>706</v>
      </c>
      <c r="J1565" s="886" t="s">
        <v>706</v>
      </c>
      <c r="K1565" s="909"/>
      <c r="L1565" s="886">
        <f>K1565</f>
        <v>0</v>
      </c>
      <c r="M1565" s="886" t="s">
        <v>706</v>
      </c>
      <c r="N1565" s="886" t="s">
        <v>706</v>
      </c>
      <c r="O1565" s="909"/>
      <c r="P1565" s="886">
        <f>O1565</f>
        <v>0</v>
      </c>
      <c r="Q1565" s="886" t="s">
        <v>706</v>
      </c>
      <c r="R1565" s="886" t="s">
        <v>706</v>
      </c>
      <c r="S1565" s="886">
        <f>K1565+O1565</f>
        <v>0</v>
      </c>
      <c r="T1565" s="888">
        <f>S1565</f>
        <v>0</v>
      </c>
    </row>
    <row r="1566" spans="1:20" ht="18" hidden="1" customHeight="1">
      <c r="A1566" s="902" t="s">
        <v>708</v>
      </c>
      <c r="B1566" s="903"/>
      <c r="C1566" s="886" t="e">
        <f>ROUND((Q1566-R1566)/H1566/12,0)</f>
        <v>#DIV/0!</v>
      </c>
      <c r="D1566" s="886" t="e">
        <f>ROUND(R1566/F1566/12,0)</f>
        <v>#DIV/0!</v>
      </c>
      <c r="E1566" s="891">
        <f>E1567+E1568</f>
        <v>0</v>
      </c>
      <c r="F1566" s="892">
        <f>F1567+F1568</f>
        <v>0</v>
      </c>
      <c r="G1566" s="892">
        <f>G1567+G1568</f>
        <v>0</v>
      </c>
      <c r="H1566" s="893">
        <f>IF(E1566+G1566=H1567+H1568,E1566+G1566, "CHYBA")</f>
        <v>0</v>
      </c>
      <c r="I1566" s="889">
        <f>I1567+I1568</f>
        <v>0</v>
      </c>
      <c r="J1566" s="886">
        <f t="shared" ref="J1566" si="503">J1567+J1568</f>
        <v>0</v>
      </c>
      <c r="K1566" s="886">
        <f>K1569</f>
        <v>0</v>
      </c>
      <c r="L1566" s="886">
        <f>IF(I1566+K1566=L1567+L1568+L1569,I1566+K1566,"CHYBA")</f>
        <v>0</v>
      </c>
      <c r="M1566" s="886">
        <f>M1567+M1568</f>
        <v>0</v>
      </c>
      <c r="N1566" s="886">
        <f>N1567+N1568</f>
        <v>0</v>
      </c>
      <c r="O1566" s="886">
        <f>O1569</f>
        <v>0</v>
      </c>
      <c r="P1566" s="886">
        <f>IF(M1566+O1566=P1567+P1568+P1569,M1566+O1566,"CHYBA")</f>
        <v>0</v>
      </c>
      <c r="Q1566" s="886">
        <f>Q1567+Q1568</f>
        <v>0</v>
      </c>
      <c r="R1566" s="886">
        <f>R1567+R1568</f>
        <v>0</v>
      </c>
      <c r="S1566" s="886">
        <f>S1569</f>
        <v>0</v>
      </c>
      <c r="T1566" s="888">
        <f>IF(Q1566+S1566=T1567+T1568+T1569,Q1566+S1566,"CHYBA")</f>
        <v>0</v>
      </c>
    </row>
    <row r="1567" spans="1:20" ht="15" hidden="1" customHeight="1">
      <c r="A1567" s="901" t="s">
        <v>73</v>
      </c>
      <c r="B1567" s="885" t="s">
        <v>706</v>
      </c>
      <c r="C1567" s="886" t="e">
        <f>ROUND((Q1567-R1567)/H1567/12,0)</f>
        <v>#DIV/0!</v>
      </c>
      <c r="D1567" s="886" t="e">
        <f>ROUND(R1567/F1567/12,0)</f>
        <v>#DIV/0!</v>
      </c>
      <c r="E1567" s="906"/>
      <c r="F1567" s="907"/>
      <c r="G1567" s="907"/>
      <c r="H1567" s="888">
        <f>E1567+G1567</f>
        <v>0</v>
      </c>
      <c r="I1567" s="908"/>
      <c r="J1567" s="909"/>
      <c r="K1567" s="886" t="s">
        <v>706</v>
      </c>
      <c r="L1567" s="886">
        <f>I1567</f>
        <v>0</v>
      </c>
      <c r="M1567" s="909"/>
      <c r="N1567" s="909"/>
      <c r="O1567" s="886" t="s">
        <v>706</v>
      </c>
      <c r="P1567" s="886">
        <f>M1567</f>
        <v>0</v>
      </c>
      <c r="Q1567" s="886">
        <f>I1567+M1567</f>
        <v>0</v>
      </c>
      <c r="R1567" s="886">
        <f>J1567+N1567</f>
        <v>0</v>
      </c>
      <c r="S1567" s="886" t="s">
        <v>706</v>
      </c>
      <c r="T1567" s="888">
        <f>Q1567</f>
        <v>0</v>
      </c>
    </row>
    <row r="1568" spans="1:20" ht="15" hidden="1" customHeight="1">
      <c r="A1568" s="901" t="s">
        <v>74</v>
      </c>
      <c r="B1568" s="885" t="s">
        <v>706</v>
      </c>
      <c r="C1568" s="886" t="e">
        <f>ROUND((Q1568-R1568)/H1568/12,0)</f>
        <v>#DIV/0!</v>
      </c>
      <c r="D1568" s="886" t="e">
        <f>ROUND(R1568/F1568/12,0)</f>
        <v>#DIV/0!</v>
      </c>
      <c r="E1568" s="906"/>
      <c r="F1568" s="907"/>
      <c r="G1568" s="907"/>
      <c r="H1568" s="888">
        <f>E1568+G1568</f>
        <v>0</v>
      </c>
      <c r="I1568" s="908"/>
      <c r="J1568" s="909"/>
      <c r="K1568" s="886" t="s">
        <v>706</v>
      </c>
      <c r="L1568" s="886">
        <f>I1568</f>
        <v>0</v>
      </c>
      <c r="M1568" s="909"/>
      <c r="N1568" s="909"/>
      <c r="O1568" s="886" t="s">
        <v>706</v>
      </c>
      <c r="P1568" s="886">
        <f>M1568</f>
        <v>0</v>
      </c>
      <c r="Q1568" s="886">
        <f>I1568+M1568</f>
        <v>0</v>
      </c>
      <c r="R1568" s="886">
        <f>J1568+N1568</f>
        <v>0</v>
      </c>
      <c r="S1568" s="886" t="s">
        <v>706</v>
      </c>
      <c r="T1568" s="888">
        <f>Q1568</f>
        <v>0</v>
      </c>
    </row>
    <row r="1569" spans="1:20" ht="15" hidden="1" customHeight="1">
      <c r="A1569" s="901" t="s">
        <v>75</v>
      </c>
      <c r="B1569" s="885" t="s">
        <v>706</v>
      </c>
      <c r="C1569" s="886" t="s">
        <v>706</v>
      </c>
      <c r="D1569" s="886" t="s">
        <v>706</v>
      </c>
      <c r="E1569" s="891" t="s">
        <v>706</v>
      </c>
      <c r="F1569" s="892" t="s">
        <v>706</v>
      </c>
      <c r="G1569" s="892" t="s">
        <v>706</v>
      </c>
      <c r="H1569" s="893" t="s">
        <v>706</v>
      </c>
      <c r="I1569" s="889" t="s">
        <v>706</v>
      </c>
      <c r="J1569" s="886" t="s">
        <v>706</v>
      </c>
      <c r="K1569" s="909"/>
      <c r="L1569" s="886">
        <f>K1569</f>
        <v>0</v>
      </c>
      <c r="M1569" s="886" t="s">
        <v>706</v>
      </c>
      <c r="N1569" s="886" t="s">
        <v>706</v>
      </c>
      <c r="O1569" s="909"/>
      <c r="P1569" s="886">
        <f>O1569</f>
        <v>0</v>
      </c>
      <c r="Q1569" s="886" t="s">
        <v>706</v>
      </c>
      <c r="R1569" s="886" t="s">
        <v>706</v>
      </c>
      <c r="S1569" s="886">
        <f>K1569+O1569</f>
        <v>0</v>
      </c>
      <c r="T1569" s="888">
        <f>S1569</f>
        <v>0</v>
      </c>
    </row>
    <row r="1570" spans="1:20" ht="18" hidden="1" customHeight="1">
      <c r="A1570" s="902" t="s">
        <v>708</v>
      </c>
      <c r="B1570" s="903"/>
      <c r="C1570" s="886" t="e">
        <f>ROUND((Q1570-R1570)/H1570/12,0)</f>
        <v>#DIV/0!</v>
      </c>
      <c r="D1570" s="886" t="e">
        <f>ROUND(R1570/F1570/12,0)</f>
        <v>#DIV/0!</v>
      </c>
      <c r="E1570" s="891">
        <f>E1571+E1572</f>
        <v>0</v>
      </c>
      <c r="F1570" s="892">
        <f>F1571+F1572</f>
        <v>0</v>
      </c>
      <c r="G1570" s="892">
        <f>G1571+G1572</f>
        <v>0</v>
      </c>
      <c r="H1570" s="893">
        <f>IF(E1570+G1570=H1571+H1572,E1570+G1570, "CHYBA")</f>
        <v>0</v>
      </c>
      <c r="I1570" s="889">
        <f>I1571+I1572</f>
        <v>0</v>
      </c>
      <c r="J1570" s="886">
        <f t="shared" ref="J1570" si="504">J1571+J1572</f>
        <v>0</v>
      </c>
      <c r="K1570" s="886">
        <f>K1573</f>
        <v>0</v>
      </c>
      <c r="L1570" s="886">
        <f>IF(I1570+K1570=L1571+L1572+L1573,I1570+K1570,"CHYBA")</f>
        <v>0</v>
      </c>
      <c r="M1570" s="886">
        <f>M1571+M1572</f>
        <v>0</v>
      </c>
      <c r="N1570" s="886">
        <f>N1571+N1572</f>
        <v>0</v>
      </c>
      <c r="O1570" s="886">
        <f>O1573</f>
        <v>0</v>
      </c>
      <c r="P1570" s="886">
        <f>IF(M1570+O1570=P1571+P1572+P1573,M1570+O1570,"CHYBA")</f>
        <v>0</v>
      </c>
      <c r="Q1570" s="886">
        <f>Q1571+Q1572</f>
        <v>0</v>
      </c>
      <c r="R1570" s="886">
        <f>R1571+R1572</f>
        <v>0</v>
      </c>
      <c r="S1570" s="886">
        <f>S1573</f>
        <v>0</v>
      </c>
      <c r="T1570" s="888">
        <f>IF(Q1570+S1570=T1571+T1572+T1573,Q1570+S1570,"CHYBA")</f>
        <v>0</v>
      </c>
    </row>
    <row r="1571" spans="1:20" ht="15" hidden="1" customHeight="1">
      <c r="A1571" s="901" t="s">
        <v>73</v>
      </c>
      <c r="B1571" s="885" t="s">
        <v>706</v>
      </c>
      <c r="C1571" s="886" t="e">
        <f>ROUND((Q1571-R1571)/H1571/12,0)</f>
        <v>#DIV/0!</v>
      </c>
      <c r="D1571" s="886" t="e">
        <f>ROUND(R1571/F1571/12,0)</f>
        <v>#DIV/0!</v>
      </c>
      <c r="E1571" s="906"/>
      <c r="F1571" s="907"/>
      <c r="G1571" s="907"/>
      <c r="H1571" s="888">
        <f>E1571+G1571</f>
        <v>0</v>
      </c>
      <c r="I1571" s="908"/>
      <c r="J1571" s="909"/>
      <c r="K1571" s="886" t="s">
        <v>706</v>
      </c>
      <c r="L1571" s="886">
        <f>I1571</f>
        <v>0</v>
      </c>
      <c r="M1571" s="909"/>
      <c r="N1571" s="909"/>
      <c r="O1571" s="886" t="s">
        <v>706</v>
      </c>
      <c r="P1571" s="886">
        <f>M1571</f>
        <v>0</v>
      </c>
      <c r="Q1571" s="886">
        <f>I1571+M1571</f>
        <v>0</v>
      </c>
      <c r="R1571" s="886">
        <f>J1571+N1571</f>
        <v>0</v>
      </c>
      <c r="S1571" s="886" t="s">
        <v>706</v>
      </c>
      <c r="T1571" s="888">
        <f>Q1571</f>
        <v>0</v>
      </c>
    </row>
    <row r="1572" spans="1:20" ht="15" hidden="1" customHeight="1">
      <c r="A1572" s="901" t="s">
        <v>74</v>
      </c>
      <c r="B1572" s="885" t="s">
        <v>706</v>
      </c>
      <c r="C1572" s="886" t="e">
        <f>ROUND((Q1572-R1572)/H1572/12,0)</f>
        <v>#DIV/0!</v>
      </c>
      <c r="D1572" s="886" t="e">
        <f>ROUND(R1572/F1572/12,0)</f>
        <v>#DIV/0!</v>
      </c>
      <c r="E1572" s="906"/>
      <c r="F1572" s="907"/>
      <c r="G1572" s="907"/>
      <c r="H1572" s="888">
        <f>E1572+G1572</f>
        <v>0</v>
      </c>
      <c r="I1572" s="908"/>
      <c r="J1572" s="909"/>
      <c r="K1572" s="886" t="s">
        <v>706</v>
      </c>
      <c r="L1572" s="886">
        <f>I1572</f>
        <v>0</v>
      </c>
      <c r="M1572" s="909"/>
      <c r="N1572" s="909"/>
      <c r="O1572" s="886" t="s">
        <v>706</v>
      </c>
      <c r="P1572" s="886">
        <f>M1572</f>
        <v>0</v>
      </c>
      <c r="Q1572" s="886">
        <f>I1572+M1572</f>
        <v>0</v>
      </c>
      <c r="R1572" s="886">
        <f>J1572+N1572</f>
        <v>0</v>
      </c>
      <c r="S1572" s="886" t="s">
        <v>706</v>
      </c>
      <c r="T1572" s="888">
        <f>Q1572</f>
        <v>0</v>
      </c>
    </row>
    <row r="1573" spans="1:20" ht="15" hidden="1" customHeight="1">
      <c r="A1573" s="901" t="s">
        <v>75</v>
      </c>
      <c r="B1573" s="885" t="s">
        <v>706</v>
      </c>
      <c r="C1573" s="886" t="s">
        <v>706</v>
      </c>
      <c r="D1573" s="886" t="s">
        <v>706</v>
      </c>
      <c r="E1573" s="891" t="s">
        <v>706</v>
      </c>
      <c r="F1573" s="892" t="s">
        <v>706</v>
      </c>
      <c r="G1573" s="892" t="s">
        <v>706</v>
      </c>
      <c r="H1573" s="893" t="s">
        <v>706</v>
      </c>
      <c r="I1573" s="889" t="s">
        <v>706</v>
      </c>
      <c r="J1573" s="886" t="s">
        <v>706</v>
      </c>
      <c r="K1573" s="909"/>
      <c r="L1573" s="886">
        <f>K1573</f>
        <v>0</v>
      </c>
      <c r="M1573" s="886" t="s">
        <v>706</v>
      </c>
      <c r="N1573" s="886" t="s">
        <v>706</v>
      </c>
      <c r="O1573" s="909"/>
      <c r="P1573" s="886">
        <f>O1573</f>
        <v>0</v>
      </c>
      <c r="Q1573" s="886" t="s">
        <v>706</v>
      </c>
      <c r="R1573" s="886" t="s">
        <v>706</v>
      </c>
      <c r="S1573" s="886">
        <f>K1573+O1573</f>
        <v>0</v>
      </c>
      <c r="T1573" s="888">
        <f>S1573</f>
        <v>0</v>
      </c>
    </row>
    <row r="1574" spans="1:20" ht="18" hidden="1" customHeight="1">
      <c r="A1574" s="902" t="s">
        <v>708</v>
      </c>
      <c r="B1574" s="903"/>
      <c r="C1574" s="886" t="e">
        <f>ROUND((Q1574-R1574)/H1574/12,0)</f>
        <v>#DIV/0!</v>
      </c>
      <c r="D1574" s="886" t="e">
        <f>ROUND(R1574/F1574/12,0)</f>
        <v>#DIV/0!</v>
      </c>
      <c r="E1574" s="891">
        <f>E1575+E1576</f>
        <v>0</v>
      </c>
      <c r="F1574" s="892">
        <f>F1575+F1576</f>
        <v>0</v>
      </c>
      <c r="G1574" s="892">
        <f>G1575+G1576</f>
        <v>0</v>
      </c>
      <c r="H1574" s="893">
        <f>IF(E1574+G1574=H1575+H1576,E1574+G1574, "CHYBA")</f>
        <v>0</v>
      </c>
      <c r="I1574" s="889">
        <f>I1575+I1576</f>
        <v>0</v>
      </c>
      <c r="J1574" s="886">
        <f t="shared" ref="J1574" si="505">J1575+J1576</f>
        <v>0</v>
      </c>
      <c r="K1574" s="886">
        <f>K1577</f>
        <v>0</v>
      </c>
      <c r="L1574" s="886">
        <f>IF(I1574+K1574=L1575+L1576+L1577,I1574+K1574,"CHYBA")</f>
        <v>0</v>
      </c>
      <c r="M1574" s="886">
        <f>M1575+M1576</f>
        <v>0</v>
      </c>
      <c r="N1574" s="886">
        <f>N1575+N1576</f>
        <v>0</v>
      </c>
      <c r="O1574" s="886">
        <f>O1577</f>
        <v>0</v>
      </c>
      <c r="P1574" s="886">
        <f>IF(M1574+O1574=P1575+P1576+P1577,M1574+O1574,"CHYBA")</f>
        <v>0</v>
      </c>
      <c r="Q1574" s="886">
        <f>Q1575+Q1576</f>
        <v>0</v>
      </c>
      <c r="R1574" s="886">
        <f>R1575+R1576</f>
        <v>0</v>
      </c>
      <c r="S1574" s="886">
        <f>S1577</f>
        <v>0</v>
      </c>
      <c r="T1574" s="888">
        <f>IF(Q1574+S1574=T1575+T1576+T1577,Q1574+S1574,"CHYBA")</f>
        <v>0</v>
      </c>
    </row>
    <row r="1575" spans="1:20" ht="15" hidden="1" customHeight="1">
      <c r="A1575" s="901" t="s">
        <v>73</v>
      </c>
      <c r="B1575" s="885" t="s">
        <v>706</v>
      </c>
      <c r="C1575" s="886" t="e">
        <f>ROUND((Q1575-R1575)/H1575/12,0)</f>
        <v>#DIV/0!</v>
      </c>
      <c r="D1575" s="886" t="e">
        <f>ROUND(R1575/F1575/12,0)</f>
        <v>#DIV/0!</v>
      </c>
      <c r="E1575" s="906"/>
      <c r="F1575" s="907"/>
      <c r="G1575" s="907"/>
      <c r="H1575" s="888">
        <f>E1575+G1575</f>
        <v>0</v>
      </c>
      <c r="I1575" s="908"/>
      <c r="J1575" s="909"/>
      <c r="K1575" s="886" t="s">
        <v>706</v>
      </c>
      <c r="L1575" s="886">
        <f>I1575</f>
        <v>0</v>
      </c>
      <c r="M1575" s="909"/>
      <c r="N1575" s="909"/>
      <c r="O1575" s="886" t="s">
        <v>706</v>
      </c>
      <c r="P1575" s="886">
        <f>M1575</f>
        <v>0</v>
      </c>
      <c r="Q1575" s="886">
        <f>I1575+M1575</f>
        <v>0</v>
      </c>
      <c r="R1575" s="886">
        <f>J1575+N1575</f>
        <v>0</v>
      </c>
      <c r="S1575" s="886" t="s">
        <v>706</v>
      </c>
      <c r="T1575" s="888">
        <f>Q1575</f>
        <v>0</v>
      </c>
    </row>
    <row r="1576" spans="1:20" ht="15" hidden="1" customHeight="1">
      <c r="A1576" s="901" t="s">
        <v>74</v>
      </c>
      <c r="B1576" s="885" t="s">
        <v>706</v>
      </c>
      <c r="C1576" s="886" t="e">
        <f>ROUND((Q1576-R1576)/H1576/12,0)</f>
        <v>#DIV/0!</v>
      </c>
      <c r="D1576" s="886" t="e">
        <f>ROUND(R1576/F1576/12,0)</f>
        <v>#DIV/0!</v>
      </c>
      <c r="E1576" s="906"/>
      <c r="F1576" s="907"/>
      <c r="G1576" s="907"/>
      <c r="H1576" s="888">
        <f>E1576+G1576</f>
        <v>0</v>
      </c>
      <c r="I1576" s="908"/>
      <c r="J1576" s="909"/>
      <c r="K1576" s="886" t="s">
        <v>706</v>
      </c>
      <c r="L1576" s="886">
        <f>I1576</f>
        <v>0</v>
      </c>
      <c r="M1576" s="909"/>
      <c r="N1576" s="909"/>
      <c r="O1576" s="886" t="s">
        <v>706</v>
      </c>
      <c r="P1576" s="886">
        <f>M1576</f>
        <v>0</v>
      </c>
      <c r="Q1576" s="886">
        <f>I1576+M1576</f>
        <v>0</v>
      </c>
      <c r="R1576" s="886">
        <f>J1576+N1576</f>
        <v>0</v>
      </c>
      <c r="S1576" s="886" t="s">
        <v>706</v>
      </c>
      <c r="T1576" s="888">
        <f>Q1576</f>
        <v>0</v>
      </c>
    </row>
    <row r="1577" spans="1:20" ht="15" hidden="1" customHeight="1">
      <c r="A1577" s="901" t="s">
        <v>75</v>
      </c>
      <c r="B1577" s="885" t="s">
        <v>706</v>
      </c>
      <c r="C1577" s="886" t="s">
        <v>706</v>
      </c>
      <c r="D1577" s="886" t="s">
        <v>706</v>
      </c>
      <c r="E1577" s="891" t="s">
        <v>706</v>
      </c>
      <c r="F1577" s="892" t="s">
        <v>706</v>
      </c>
      <c r="G1577" s="892" t="s">
        <v>706</v>
      </c>
      <c r="H1577" s="893" t="s">
        <v>706</v>
      </c>
      <c r="I1577" s="889" t="s">
        <v>706</v>
      </c>
      <c r="J1577" s="886" t="s">
        <v>706</v>
      </c>
      <c r="K1577" s="909"/>
      <c r="L1577" s="886">
        <f>K1577</f>
        <v>0</v>
      </c>
      <c r="M1577" s="886" t="s">
        <v>706</v>
      </c>
      <c r="N1577" s="886" t="s">
        <v>706</v>
      </c>
      <c r="O1577" s="909"/>
      <c r="P1577" s="886">
        <f>O1577</f>
        <v>0</v>
      </c>
      <c r="Q1577" s="886" t="s">
        <v>706</v>
      </c>
      <c r="R1577" s="886" t="s">
        <v>706</v>
      </c>
      <c r="S1577" s="886">
        <f>K1577+O1577</f>
        <v>0</v>
      </c>
      <c r="T1577" s="888">
        <f>S1577</f>
        <v>0</v>
      </c>
    </row>
    <row r="1578" spans="1:20" ht="18" hidden="1" customHeight="1">
      <c r="A1578" s="902" t="s">
        <v>708</v>
      </c>
      <c r="B1578" s="903"/>
      <c r="C1578" s="886" t="e">
        <f>ROUND((Q1578-R1578)/H1578/12,0)</f>
        <v>#DIV/0!</v>
      </c>
      <c r="D1578" s="886" t="e">
        <f>ROUND(R1578/F1578/12,0)</f>
        <v>#DIV/0!</v>
      </c>
      <c r="E1578" s="891">
        <f>E1579+E1580</f>
        <v>0</v>
      </c>
      <c r="F1578" s="892">
        <f>F1579+F1580</f>
        <v>0</v>
      </c>
      <c r="G1578" s="892">
        <f>G1579+G1580</f>
        <v>0</v>
      </c>
      <c r="H1578" s="893">
        <f>IF(E1578+G1578=H1579+H1580,E1578+G1578, "CHYBA")</f>
        <v>0</v>
      </c>
      <c r="I1578" s="889">
        <f>I1579+I1580</f>
        <v>0</v>
      </c>
      <c r="J1578" s="886">
        <f t="shared" ref="J1578" si="506">J1579+J1580</f>
        <v>0</v>
      </c>
      <c r="K1578" s="886">
        <f>K1581</f>
        <v>0</v>
      </c>
      <c r="L1578" s="886">
        <f>IF(I1578+K1578=L1579+L1580+L1581,I1578+K1578,"CHYBA")</f>
        <v>0</v>
      </c>
      <c r="M1578" s="886">
        <f>M1579+M1580</f>
        <v>0</v>
      </c>
      <c r="N1578" s="886">
        <f>N1579+N1580</f>
        <v>0</v>
      </c>
      <c r="O1578" s="886">
        <f>O1581</f>
        <v>0</v>
      </c>
      <c r="P1578" s="886">
        <f>IF(M1578+O1578=P1579+P1580+P1581,M1578+O1578,"CHYBA")</f>
        <v>0</v>
      </c>
      <c r="Q1578" s="886">
        <f>Q1579+Q1580</f>
        <v>0</v>
      </c>
      <c r="R1578" s="886">
        <f>R1579+R1580</f>
        <v>0</v>
      </c>
      <c r="S1578" s="886">
        <f>S1581</f>
        <v>0</v>
      </c>
      <c r="T1578" s="888">
        <f>IF(Q1578+S1578=T1579+T1580+T1581,Q1578+S1578,"CHYBA")</f>
        <v>0</v>
      </c>
    </row>
    <row r="1579" spans="1:20" ht="15" hidden="1" customHeight="1">
      <c r="A1579" s="901" t="s">
        <v>73</v>
      </c>
      <c r="B1579" s="885" t="s">
        <v>706</v>
      </c>
      <c r="C1579" s="886" t="e">
        <f>ROUND((Q1579-R1579)/H1579/12,0)</f>
        <v>#DIV/0!</v>
      </c>
      <c r="D1579" s="886" t="e">
        <f>ROUND(R1579/F1579/12,0)</f>
        <v>#DIV/0!</v>
      </c>
      <c r="E1579" s="906"/>
      <c r="F1579" s="907"/>
      <c r="G1579" s="907"/>
      <c r="H1579" s="888">
        <f>E1579+G1579</f>
        <v>0</v>
      </c>
      <c r="I1579" s="908"/>
      <c r="J1579" s="909"/>
      <c r="K1579" s="886" t="s">
        <v>706</v>
      </c>
      <c r="L1579" s="886">
        <f>I1579</f>
        <v>0</v>
      </c>
      <c r="M1579" s="909"/>
      <c r="N1579" s="909"/>
      <c r="O1579" s="886" t="s">
        <v>706</v>
      </c>
      <c r="P1579" s="886">
        <f>M1579</f>
        <v>0</v>
      </c>
      <c r="Q1579" s="886">
        <f>I1579+M1579</f>
        <v>0</v>
      </c>
      <c r="R1579" s="886">
        <f>J1579+N1579</f>
        <v>0</v>
      </c>
      <c r="S1579" s="886" t="s">
        <v>706</v>
      </c>
      <c r="T1579" s="888">
        <f>Q1579</f>
        <v>0</v>
      </c>
    </row>
    <row r="1580" spans="1:20" ht="15" hidden="1" customHeight="1">
      <c r="A1580" s="901" t="s">
        <v>74</v>
      </c>
      <c r="B1580" s="885" t="s">
        <v>706</v>
      </c>
      <c r="C1580" s="886" t="e">
        <f>ROUND((Q1580-R1580)/H1580/12,0)</f>
        <v>#DIV/0!</v>
      </c>
      <c r="D1580" s="886" t="e">
        <f>ROUND(R1580/F1580/12,0)</f>
        <v>#DIV/0!</v>
      </c>
      <c r="E1580" s="906"/>
      <c r="F1580" s="907"/>
      <c r="G1580" s="907"/>
      <c r="H1580" s="888">
        <f>E1580+G1580</f>
        <v>0</v>
      </c>
      <c r="I1580" s="908"/>
      <c r="J1580" s="909"/>
      <c r="K1580" s="886" t="s">
        <v>706</v>
      </c>
      <c r="L1580" s="886">
        <f>I1580</f>
        <v>0</v>
      </c>
      <c r="M1580" s="909"/>
      <c r="N1580" s="909"/>
      <c r="O1580" s="886" t="s">
        <v>706</v>
      </c>
      <c r="P1580" s="886">
        <f>M1580</f>
        <v>0</v>
      </c>
      <c r="Q1580" s="886">
        <f>I1580+M1580</f>
        <v>0</v>
      </c>
      <c r="R1580" s="886">
        <f>J1580+N1580</f>
        <v>0</v>
      </c>
      <c r="S1580" s="886" t="s">
        <v>706</v>
      </c>
      <c r="T1580" s="888">
        <f>Q1580</f>
        <v>0</v>
      </c>
    </row>
    <row r="1581" spans="1:20" ht="15" hidden="1" customHeight="1">
      <c r="A1581" s="901" t="s">
        <v>75</v>
      </c>
      <c r="B1581" s="885" t="s">
        <v>706</v>
      </c>
      <c r="C1581" s="886" t="s">
        <v>706</v>
      </c>
      <c r="D1581" s="886" t="s">
        <v>706</v>
      </c>
      <c r="E1581" s="891" t="s">
        <v>706</v>
      </c>
      <c r="F1581" s="892" t="s">
        <v>706</v>
      </c>
      <c r="G1581" s="892" t="s">
        <v>706</v>
      </c>
      <c r="H1581" s="893" t="s">
        <v>706</v>
      </c>
      <c r="I1581" s="889" t="s">
        <v>706</v>
      </c>
      <c r="J1581" s="886" t="s">
        <v>706</v>
      </c>
      <c r="K1581" s="909"/>
      <c r="L1581" s="886">
        <f>K1581</f>
        <v>0</v>
      </c>
      <c r="M1581" s="886" t="s">
        <v>706</v>
      </c>
      <c r="N1581" s="886" t="s">
        <v>706</v>
      </c>
      <c r="O1581" s="909"/>
      <c r="P1581" s="886">
        <f>O1581</f>
        <v>0</v>
      </c>
      <c r="Q1581" s="886" t="s">
        <v>706</v>
      </c>
      <c r="R1581" s="886" t="s">
        <v>706</v>
      </c>
      <c r="S1581" s="886">
        <f>K1581+O1581</f>
        <v>0</v>
      </c>
      <c r="T1581" s="888">
        <f>S1581</f>
        <v>0</v>
      </c>
    </row>
    <row r="1582" spans="1:20" ht="18" hidden="1" customHeight="1">
      <c r="A1582" s="902" t="s">
        <v>708</v>
      </c>
      <c r="B1582" s="903"/>
      <c r="C1582" s="886" t="e">
        <f>ROUND((Q1582-R1582)/H1582/12,0)</f>
        <v>#DIV/0!</v>
      </c>
      <c r="D1582" s="886" t="e">
        <f>ROUND(R1582/F1582/12,0)</f>
        <v>#DIV/0!</v>
      </c>
      <c r="E1582" s="891">
        <f>E1583+E1584</f>
        <v>0</v>
      </c>
      <c r="F1582" s="892">
        <f>F1583+F1584</f>
        <v>0</v>
      </c>
      <c r="G1582" s="892">
        <f>G1583+G1584</f>
        <v>0</v>
      </c>
      <c r="H1582" s="893">
        <f>IF(E1582+G1582=H1583+H1584,E1582+G1582, "CHYBA")</f>
        <v>0</v>
      </c>
      <c r="I1582" s="889">
        <f>I1583+I1584</f>
        <v>0</v>
      </c>
      <c r="J1582" s="886">
        <f t="shared" ref="J1582" si="507">J1583+J1584</f>
        <v>0</v>
      </c>
      <c r="K1582" s="886">
        <f>K1585</f>
        <v>0</v>
      </c>
      <c r="L1582" s="886">
        <f>IF(I1582+K1582=L1583+L1584+L1585,I1582+K1582,"CHYBA")</f>
        <v>0</v>
      </c>
      <c r="M1582" s="886">
        <f>M1583+M1584</f>
        <v>0</v>
      </c>
      <c r="N1582" s="886">
        <f>N1583+N1584</f>
        <v>0</v>
      </c>
      <c r="O1582" s="886">
        <f>O1585</f>
        <v>0</v>
      </c>
      <c r="P1582" s="886">
        <f>IF(M1582+O1582=P1583+P1584+P1585,M1582+O1582,"CHYBA")</f>
        <v>0</v>
      </c>
      <c r="Q1582" s="886">
        <f>Q1583+Q1584</f>
        <v>0</v>
      </c>
      <c r="R1582" s="886">
        <f>R1583+R1584</f>
        <v>0</v>
      </c>
      <c r="S1582" s="886">
        <f>S1585</f>
        <v>0</v>
      </c>
      <c r="T1582" s="888">
        <f>IF(Q1582+S1582=T1583+T1584+T1585,Q1582+S1582,"CHYBA")</f>
        <v>0</v>
      </c>
    </row>
    <row r="1583" spans="1:20" ht="15" hidden="1" customHeight="1">
      <c r="A1583" s="901" t="s">
        <v>73</v>
      </c>
      <c r="B1583" s="885" t="s">
        <v>706</v>
      </c>
      <c r="C1583" s="886" t="e">
        <f>ROUND((Q1583-R1583)/H1583/12,0)</f>
        <v>#DIV/0!</v>
      </c>
      <c r="D1583" s="886" t="e">
        <f>ROUND(R1583/F1583/12,0)</f>
        <v>#DIV/0!</v>
      </c>
      <c r="E1583" s="906"/>
      <c r="F1583" s="907"/>
      <c r="G1583" s="907"/>
      <c r="H1583" s="888">
        <f>E1583+G1583</f>
        <v>0</v>
      </c>
      <c r="I1583" s="908"/>
      <c r="J1583" s="909"/>
      <c r="K1583" s="886" t="s">
        <v>706</v>
      </c>
      <c r="L1583" s="886">
        <f>I1583</f>
        <v>0</v>
      </c>
      <c r="M1583" s="909"/>
      <c r="N1583" s="909"/>
      <c r="O1583" s="886" t="s">
        <v>706</v>
      </c>
      <c r="P1583" s="886">
        <f>M1583</f>
        <v>0</v>
      </c>
      <c r="Q1583" s="886">
        <f>I1583+M1583</f>
        <v>0</v>
      </c>
      <c r="R1583" s="886">
        <f>J1583+N1583</f>
        <v>0</v>
      </c>
      <c r="S1583" s="886" t="s">
        <v>706</v>
      </c>
      <c r="T1583" s="888">
        <f>Q1583</f>
        <v>0</v>
      </c>
    </row>
    <row r="1584" spans="1:20" ht="15" hidden="1" customHeight="1">
      <c r="A1584" s="901" t="s">
        <v>74</v>
      </c>
      <c r="B1584" s="885" t="s">
        <v>706</v>
      </c>
      <c r="C1584" s="886" t="e">
        <f>ROUND((Q1584-R1584)/H1584/12,0)</f>
        <v>#DIV/0!</v>
      </c>
      <c r="D1584" s="886" t="e">
        <f>ROUND(R1584/F1584/12,0)</f>
        <v>#DIV/0!</v>
      </c>
      <c r="E1584" s="906"/>
      <c r="F1584" s="907"/>
      <c r="G1584" s="907"/>
      <c r="H1584" s="888">
        <f>E1584+G1584</f>
        <v>0</v>
      </c>
      <c r="I1584" s="908"/>
      <c r="J1584" s="909"/>
      <c r="K1584" s="886" t="s">
        <v>706</v>
      </c>
      <c r="L1584" s="886">
        <f>I1584</f>
        <v>0</v>
      </c>
      <c r="M1584" s="909"/>
      <c r="N1584" s="909"/>
      <c r="O1584" s="886" t="s">
        <v>706</v>
      </c>
      <c r="P1584" s="886">
        <f>M1584</f>
        <v>0</v>
      </c>
      <c r="Q1584" s="886">
        <f>I1584+M1584</f>
        <v>0</v>
      </c>
      <c r="R1584" s="886">
        <f>J1584+N1584</f>
        <v>0</v>
      </c>
      <c r="S1584" s="886" t="s">
        <v>706</v>
      </c>
      <c r="T1584" s="888">
        <f>Q1584</f>
        <v>0</v>
      </c>
    </row>
    <row r="1585" spans="1:20" ht="15.75" hidden="1" customHeight="1" thickBot="1">
      <c r="A1585" s="918" t="s">
        <v>75</v>
      </c>
      <c r="B1585" s="919" t="s">
        <v>706</v>
      </c>
      <c r="C1585" s="920" t="s">
        <v>706</v>
      </c>
      <c r="D1585" s="920" t="s">
        <v>706</v>
      </c>
      <c r="E1585" s="921" t="s">
        <v>706</v>
      </c>
      <c r="F1585" s="922" t="s">
        <v>706</v>
      </c>
      <c r="G1585" s="922" t="s">
        <v>706</v>
      </c>
      <c r="H1585" s="923" t="s">
        <v>706</v>
      </c>
      <c r="I1585" s="924" t="s">
        <v>706</v>
      </c>
      <c r="J1585" s="920" t="s">
        <v>706</v>
      </c>
      <c r="K1585" s="925"/>
      <c r="L1585" s="920">
        <f>K1585</f>
        <v>0</v>
      </c>
      <c r="M1585" s="920" t="s">
        <v>706</v>
      </c>
      <c r="N1585" s="920" t="s">
        <v>706</v>
      </c>
      <c r="O1585" s="925"/>
      <c r="P1585" s="920">
        <f>O1585</f>
        <v>0</v>
      </c>
      <c r="Q1585" s="920" t="s">
        <v>706</v>
      </c>
      <c r="R1585" s="920" t="s">
        <v>706</v>
      </c>
      <c r="S1585" s="920">
        <f>K1585+O1585</f>
        <v>0</v>
      </c>
      <c r="T1585" s="926">
        <f>S1585</f>
        <v>0</v>
      </c>
    </row>
    <row r="1586" spans="1:20" ht="15.75" hidden="1" customHeight="1">
      <c r="A1586" s="933" t="s">
        <v>712</v>
      </c>
      <c r="B1586" s="934" t="s">
        <v>706</v>
      </c>
      <c r="C1586" s="935" t="e">
        <f>ROUND((Q1586-R1586)/H1586/12,0)</f>
        <v>#DIV/0!</v>
      </c>
      <c r="D1586" s="935" t="e">
        <f>ROUND(R1586/F1586/12,0)</f>
        <v>#DIV/0!</v>
      </c>
      <c r="E1586" s="936">
        <f>E1587+E1588</f>
        <v>0</v>
      </c>
      <c r="F1586" s="935">
        <f>F1587+F1588</f>
        <v>0</v>
      </c>
      <c r="G1586" s="935">
        <f>G1587+G1588</f>
        <v>0</v>
      </c>
      <c r="H1586" s="937">
        <f>IF(E1586+G1586=H1587+H1588,E1586+G1586, "CHYBA")</f>
        <v>0</v>
      </c>
      <c r="I1586" s="938">
        <f>I1587+I1588</f>
        <v>0</v>
      </c>
      <c r="J1586" s="935">
        <f>J1587+J1588</f>
        <v>0</v>
      </c>
      <c r="K1586" s="935">
        <f>K1589</f>
        <v>0</v>
      </c>
      <c r="L1586" s="935">
        <f>IF(I1586+K1586=L1587+L1588+L1589,I1586+K1586,"CHYBA")</f>
        <v>0</v>
      </c>
      <c r="M1586" s="935">
        <f>M1587+M1588</f>
        <v>0</v>
      </c>
      <c r="N1586" s="935">
        <f>N1587+N1588</f>
        <v>0</v>
      </c>
      <c r="O1586" s="935">
        <f>O1589</f>
        <v>0</v>
      </c>
      <c r="P1586" s="935">
        <f>IF(M1586+O1586=P1587+P1588+P1589,M1586+O1586,"CHYBA")</f>
        <v>0</v>
      </c>
      <c r="Q1586" s="935">
        <f>Q1587+Q1588</f>
        <v>0</v>
      </c>
      <c r="R1586" s="935">
        <f>R1587+R1588</f>
        <v>0</v>
      </c>
      <c r="S1586" s="935">
        <f>S1589</f>
        <v>0</v>
      </c>
      <c r="T1586" s="939">
        <f>IF(Q1586+S1586=T1587+T1588+T1589,Q1586+S1586,"CHYBA")</f>
        <v>0</v>
      </c>
    </row>
    <row r="1587" spans="1:20" ht="15" hidden="1" customHeight="1">
      <c r="A1587" s="901" t="s">
        <v>73</v>
      </c>
      <c r="B1587" s="885" t="s">
        <v>706</v>
      </c>
      <c r="C1587" s="886" t="e">
        <f>ROUND((Q1587-R1587)/H1587/12,0)</f>
        <v>#DIV/0!</v>
      </c>
      <c r="D1587" s="886" t="e">
        <f>ROUND(R1587/F1587/12,0)</f>
        <v>#DIV/0!</v>
      </c>
      <c r="E1587" s="887">
        <f>E1591+E1623+E1655+E1687+E1719+E1751</f>
        <v>0</v>
      </c>
      <c r="F1587" s="886">
        <f t="shared" ref="F1587:G1588" si="508">F1591+F1623+F1655+F1687+F1719+F1751</f>
        <v>0</v>
      </c>
      <c r="G1587" s="886">
        <f t="shared" si="508"/>
        <v>0</v>
      </c>
      <c r="H1587" s="888">
        <f>E1587+G1587</f>
        <v>0</v>
      </c>
      <c r="I1587" s="889">
        <f t="shared" ref="I1587:J1588" si="509">I1591+I1623+I1655+I1687+I1719+I1751</f>
        <v>0</v>
      </c>
      <c r="J1587" s="886">
        <f t="shared" si="509"/>
        <v>0</v>
      </c>
      <c r="K1587" s="886" t="s">
        <v>706</v>
      </c>
      <c r="L1587" s="886">
        <f>I1587</f>
        <v>0</v>
      </c>
      <c r="M1587" s="886">
        <f t="shared" ref="M1587:N1588" si="510">M1591+M1623+M1655+M1687+M1719+M1751</f>
        <v>0</v>
      </c>
      <c r="N1587" s="886">
        <f t="shared" si="510"/>
        <v>0</v>
      </c>
      <c r="O1587" s="886" t="s">
        <v>706</v>
      </c>
      <c r="P1587" s="886">
        <f>M1587</f>
        <v>0</v>
      </c>
      <c r="Q1587" s="886">
        <f>I1587+M1587</f>
        <v>0</v>
      </c>
      <c r="R1587" s="886">
        <f>J1587+N1587</f>
        <v>0</v>
      </c>
      <c r="S1587" s="886" t="s">
        <v>706</v>
      </c>
      <c r="T1587" s="888">
        <f>Q1587</f>
        <v>0</v>
      </c>
    </row>
    <row r="1588" spans="1:20" ht="15" hidden="1" customHeight="1">
      <c r="A1588" s="901" t="s">
        <v>74</v>
      </c>
      <c r="B1588" s="885" t="s">
        <v>706</v>
      </c>
      <c r="C1588" s="886" t="e">
        <f>ROUND((Q1588-R1588)/H1588/12,0)</f>
        <v>#DIV/0!</v>
      </c>
      <c r="D1588" s="886" t="e">
        <f>ROUND(R1588/F1588/12,0)</f>
        <v>#DIV/0!</v>
      </c>
      <c r="E1588" s="887">
        <f>E1592+E1624+E1656+E1688+E1720+E1752</f>
        <v>0</v>
      </c>
      <c r="F1588" s="886">
        <f t="shared" si="508"/>
        <v>0</v>
      </c>
      <c r="G1588" s="886">
        <f t="shared" si="508"/>
        <v>0</v>
      </c>
      <c r="H1588" s="888">
        <f>E1588+G1588</f>
        <v>0</v>
      </c>
      <c r="I1588" s="889">
        <f t="shared" si="509"/>
        <v>0</v>
      </c>
      <c r="J1588" s="886">
        <f t="shared" si="509"/>
        <v>0</v>
      </c>
      <c r="K1588" s="886" t="s">
        <v>706</v>
      </c>
      <c r="L1588" s="886">
        <f>I1588</f>
        <v>0</v>
      </c>
      <c r="M1588" s="886">
        <f t="shared" si="510"/>
        <v>0</v>
      </c>
      <c r="N1588" s="886">
        <f t="shared" si="510"/>
        <v>0</v>
      </c>
      <c r="O1588" s="886" t="s">
        <v>706</v>
      </c>
      <c r="P1588" s="886">
        <f>M1588</f>
        <v>0</v>
      </c>
      <c r="Q1588" s="886">
        <f>I1588+M1588</f>
        <v>0</v>
      </c>
      <c r="R1588" s="886">
        <f>J1588+N1588</f>
        <v>0</v>
      </c>
      <c r="S1588" s="886" t="s">
        <v>706</v>
      </c>
      <c r="T1588" s="888">
        <f>Q1588</f>
        <v>0</v>
      </c>
    </row>
    <row r="1589" spans="1:20" ht="15.75" hidden="1" customHeight="1" thickBot="1">
      <c r="A1589" s="901" t="s">
        <v>75</v>
      </c>
      <c r="B1589" s="885" t="s">
        <v>706</v>
      </c>
      <c r="C1589" s="886" t="s">
        <v>706</v>
      </c>
      <c r="D1589" s="886" t="s">
        <v>706</v>
      </c>
      <c r="E1589" s="891" t="s">
        <v>706</v>
      </c>
      <c r="F1589" s="892" t="s">
        <v>706</v>
      </c>
      <c r="G1589" s="892" t="s">
        <v>706</v>
      </c>
      <c r="H1589" s="893" t="s">
        <v>706</v>
      </c>
      <c r="I1589" s="889" t="s">
        <v>706</v>
      </c>
      <c r="J1589" s="886" t="s">
        <v>706</v>
      </c>
      <c r="K1589" s="886">
        <f>K1593+K1625+K1657+K1689+K1721+K1753</f>
        <v>0</v>
      </c>
      <c r="L1589" s="886">
        <f>K1589</f>
        <v>0</v>
      </c>
      <c r="M1589" s="886" t="s">
        <v>706</v>
      </c>
      <c r="N1589" s="886" t="s">
        <v>706</v>
      </c>
      <c r="O1589" s="886">
        <f>O1593+O1625+O1657+O1689+O1721+O1753</f>
        <v>0</v>
      </c>
      <c r="P1589" s="886">
        <f>O1589</f>
        <v>0</v>
      </c>
      <c r="Q1589" s="886" t="s">
        <v>706</v>
      </c>
      <c r="R1589" s="886" t="s">
        <v>706</v>
      </c>
      <c r="S1589" s="886">
        <f>K1589+O1589</f>
        <v>0</v>
      </c>
      <c r="T1589" s="888">
        <f>S1589</f>
        <v>0</v>
      </c>
    </row>
    <row r="1590" spans="1:20" ht="15.75" hidden="1" customHeight="1">
      <c r="A1590" s="895" t="s">
        <v>721</v>
      </c>
      <c r="B1590" s="896" t="s">
        <v>706</v>
      </c>
      <c r="C1590" s="897" t="e">
        <f>ROUND((Q1590-R1590)/H1590/12,0)</f>
        <v>#DIV/0!</v>
      </c>
      <c r="D1590" s="897" t="e">
        <f>ROUND(R1590/F1590/12,0)</f>
        <v>#DIV/0!</v>
      </c>
      <c r="E1590" s="898">
        <f>E1591+E1592</f>
        <v>0</v>
      </c>
      <c r="F1590" s="897">
        <f>F1591+F1592</f>
        <v>0</v>
      </c>
      <c r="G1590" s="897">
        <f>G1591+G1592</f>
        <v>0</v>
      </c>
      <c r="H1590" s="899">
        <f>IF(E1590+G1590=H1591+H1592,E1590+G1590, "CHYBA")</f>
        <v>0</v>
      </c>
      <c r="I1590" s="900">
        <f>I1591+I1592</f>
        <v>0</v>
      </c>
      <c r="J1590" s="897">
        <f t="shared" ref="J1590" si="511">J1591+J1592</f>
        <v>0</v>
      </c>
      <c r="K1590" s="897">
        <f>K1593</f>
        <v>0</v>
      </c>
      <c r="L1590" s="897">
        <f>IF(I1590+K1590=L1591+L1592+L1593,I1590+K1590,"CHYBA")</f>
        <v>0</v>
      </c>
      <c r="M1590" s="897">
        <f>M1591+M1592</f>
        <v>0</v>
      </c>
      <c r="N1590" s="897">
        <f>N1591+N1592</f>
        <v>0</v>
      </c>
      <c r="O1590" s="897">
        <f>O1593</f>
        <v>0</v>
      </c>
      <c r="P1590" s="897">
        <f>IF(M1590+O1590=P1591+P1592+P1593,M1590+O1590,"CHYBA")</f>
        <v>0</v>
      </c>
      <c r="Q1590" s="897">
        <f>Q1591+Q1592</f>
        <v>0</v>
      </c>
      <c r="R1590" s="897">
        <f>R1591+R1592</f>
        <v>0</v>
      </c>
      <c r="S1590" s="897">
        <f>S1593</f>
        <v>0</v>
      </c>
      <c r="T1590" s="899">
        <f>IF(Q1590+S1590=T1591+T1592+T1593,Q1590+S1590,"CHYBA")</f>
        <v>0</v>
      </c>
    </row>
    <row r="1591" spans="1:20" ht="15" hidden="1" customHeight="1">
      <c r="A1591" s="976" t="s">
        <v>73</v>
      </c>
      <c r="B1591" s="960" t="s">
        <v>706</v>
      </c>
      <c r="C1591" s="961" t="e">
        <f>ROUND((Q1591-R1591)/H1591/12,0)</f>
        <v>#DIV/0!</v>
      </c>
      <c r="D1591" s="961" t="e">
        <f>ROUND(R1591/F1591/12,0)</f>
        <v>#DIV/0!</v>
      </c>
      <c r="E1591" s="962">
        <f>E1595+E1599+E1603+E1607+E1611+E1615+E1619</f>
        <v>0</v>
      </c>
      <c r="F1591" s="961">
        <f>F1595+F1599+F1603+F1607+F1611+F1615+F1619</f>
        <v>0</v>
      </c>
      <c r="G1591" s="961">
        <f>G1595+G1599+G1603+G1607+G1611+G1615+G1619</f>
        <v>0</v>
      </c>
      <c r="H1591" s="963">
        <f>E1591+G1591</f>
        <v>0</v>
      </c>
      <c r="I1591" s="964">
        <f>I1595+I1599+I1603+I1607+I1611+I1615+I1619</f>
        <v>0</v>
      </c>
      <c r="J1591" s="961">
        <f t="shared" ref="J1591:J1592" si="512">J1595+J1599+J1603+J1607+J1611+J1615+J1619</f>
        <v>0</v>
      </c>
      <c r="K1591" s="961" t="s">
        <v>706</v>
      </c>
      <c r="L1591" s="961">
        <f>I1591</f>
        <v>0</v>
      </c>
      <c r="M1591" s="961">
        <f>M1595+M1599+M1603+M1607+M1611+M1615+M1619</f>
        <v>0</v>
      </c>
      <c r="N1591" s="961">
        <f t="shared" ref="N1591:N1592" si="513">N1595+N1599+N1603+N1607+N1611+N1615+N1619</f>
        <v>0</v>
      </c>
      <c r="O1591" s="961" t="s">
        <v>706</v>
      </c>
      <c r="P1591" s="961">
        <f>M1591</f>
        <v>0</v>
      </c>
      <c r="Q1591" s="961">
        <f>I1591+M1591</f>
        <v>0</v>
      </c>
      <c r="R1591" s="961">
        <f>J1591+N1591</f>
        <v>0</v>
      </c>
      <c r="S1591" s="961" t="s">
        <v>706</v>
      </c>
      <c r="T1591" s="963">
        <f>Q1591</f>
        <v>0</v>
      </c>
    </row>
    <row r="1592" spans="1:20" ht="15" hidden="1" customHeight="1">
      <c r="A1592" s="976" t="s">
        <v>74</v>
      </c>
      <c r="B1592" s="960" t="s">
        <v>706</v>
      </c>
      <c r="C1592" s="961" t="e">
        <f>ROUND((Q1592-R1592)/H1592/12,0)</f>
        <v>#DIV/0!</v>
      </c>
      <c r="D1592" s="961" t="e">
        <f>ROUND(R1592/F1592/12,0)</f>
        <v>#DIV/0!</v>
      </c>
      <c r="E1592" s="962">
        <f>E1596+E1600+E1604+E1608+E1612+E1616+E1620</f>
        <v>0</v>
      </c>
      <c r="F1592" s="961">
        <f t="shared" ref="F1592:G1592" si="514">F1596+F1600+F1604+F1608+F1612+F1616+F1620</f>
        <v>0</v>
      </c>
      <c r="G1592" s="961">
        <f t="shared" si="514"/>
        <v>0</v>
      </c>
      <c r="H1592" s="963">
        <f>E1592+G1592</f>
        <v>0</v>
      </c>
      <c r="I1592" s="964">
        <f>I1596+I1600+I1604+I1608+I1612+I1616+I1620</f>
        <v>0</v>
      </c>
      <c r="J1592" s="961">
        <f t="shared" si="512"/>
        <v>0</v>
      </c>
      <c r="K1592" s="961" t="s">
        <v>706</v>
      </c>
      <c r="L1592" s="961">
        <f>I1592</f>
        <v>0</v>
      </c>
      <c r="M1592" s="961">
        <f>M1596+M1600+M1604+M1608+M1612+M1616+M1620</f>
        <v>0</v>
      </c>
      <c r="N1592" s="961">
        <f t="shared" si="513"/>
        <v>0</v>
      </c>
      <c r="O1592" s="961" t="s">
        <v>706</v>
      </c>
      <c r="P1592" s="961">
        <f>M1592</f>
        <v>0</v>
      </c>
      <c r="Q1592" s="961">
        <f>I1592+M1592</f>
        <v>0</v>
      </c>
      <c r="R1592" s="961">
        <f>J1592+N1592</f>
        <v>0</v>
      </c>
      <c r="S1592" s="961" t="s">
        <v>706</v>
      </c>
      <c r="T1592" s="963">
        <f>Q1592</f>
        <v>0</v>
      </c>
    </row>
    <row r="1593" spans="1:20" ht="15" hidden="1" customHeight="1">
      <c r="A1593" s="976" t="s">
        <v>75</v>
      </c>
      <c r="B1593" s="960" t="s">
        <v>706</v>
      </c>
      <c r="C1593" s="961" t="s">
        <v>706</v>
      </c>
      <c r="D1593" s="961" t="s">
        <v>706</v>
      </c>
      <c r="E1593" s="966" t="s">
        <v>706</v>
      </c>
      <c r="F1593" s="967" t="s">
        <v>706</v>
      </c>
      <c r="G1593" s="967" t="s">
        <v>706</v>
      </c>
      <c r="H1593" s="968" t="s">
        <v>706</v>
      </c>
      <c r="I1593" s="964" t="s">
        <v>706</v>
      </c>
      <c r="J1593" s="961" t="s">
        <v>706</v>
      </c>
      <c r="K1593" s="961">
        <f>K1597+K1601+K1605+K1609+K1613+K1617+K1621</f>
        <v>0</v>
      </c>
      <c r="L1593" s="961">
        <f>K1593</f>
        <v>0</v>
      </c>
      <c r="M1593" s="961" t="s">
        <v>706</v>
      </c>
      <c r="N1593" s="961" t="s">
        <v>706</v>
      </c>
      <c r="O1593" s="961">
        <f>O1597+O1601+O1605+O1609+O1613+O1617+O1621</f>
        <v>0</v>
      </c>
      <c r="P1593" s="961">
        <f>O1593</f>
        <v>0</v>
      </c>
      <c r="Q1593" s="961" t="s">
        <v>706</v>
      </c>
      <c r="R1593" s="961" t="s">
        <v>706</v>
      </c>
      <c r="S1593" s="961">
        <f>K1593+O1593</f>
        <v>0</v>
      </c>
      <c r="T1593" s="963">
        <f>S1593</f>
        <v>0</v>
      </c>
    </row>
    <row r="1594" spans="1:20" ht="18" hidden="1" customHeight="1">
      <c r="A1594" s="902" t="s">
        <v>708</v>
      </c>
      <c r="B1594" s="903"/>
      <c r="C1594" s="886" t="e">
        <f>ROUND((Q1594-R1594)/H1594/12,0)</f>
        <v>#DIV/0!</v>
      </c>
      <c r="D1594" s="886" t="e">
        <f>ROUND(R1594/F1594/12,0)</f>
        <v>#DIV/0!</v>
      </c>
      <c r="E1594" s="891">
        <f>E1595+E1596</f>
        <v>0</v>
      </c>
      <c r="F1594" s="892">
        <f>F1595+F1596</f>
        <v>0</v>
      </c>
      <c r="G1594" s="892">
        <f>G1595+G1596</f>
        <v>0</v>
      </c>
      <c r="H1594" s="893">
        <f>IF(E1594+G1594=H1595+H1596,E1594+G1594, "CHYBA")</f>
        <v>0</v>
      </c>
      <c r="I1594" s="904">
        <f>I1595+I1596</f>
        <v>0</v>
      </c>
      <c r="J1594" s="905">
        <f>J1595+J1596</f>
        <v>0</v>
      </c>
      <c r="K1594" s="905">
        <f>K1597</f>
        <v>0</v>
      </c>
      <c r="L1594" s="905">
        <f>IF(I1594+K1594=L1595+L1596+L1597,I1594+K1594,"CHYBA")</f>
        <v>0</v>
      </c>
      <c r="M1594" s="886">
        <f>M1595+M1596</f>
        <v>0</v>
      </c>
      <c r="N1594" s="886">
        <f>N1595+N1596</f>
        <v>0</v>
      </c>
      <c r="O1594" s="886">
        <f>O1597</f>
        <v>0</v>
      </c>
      <c r="P1594" s="886">
        <f>IF(M1594+O1594=P1595+P1596+P1597,M1594+O1594,"CHYBA")</f>
        <v>0</v>
      </c>
      <c r="Q1594" s="886">
        <f>Q1595+Q1596</f>
        <v>0</v>
      </c>
      <c r="R1594" s="886">
        <f>R1595+R1596</f>
        <v>0</v>
      </c>
      <c r="S1594" s="886">
        <f>S1597</f>
        <v>0</v>
      </c>
      <c r="T1594" s="888">
        <f>IF(Q1594+S1594=T1595+T1596+T1597,Q1594+S1594,"CHYBA")</f>
        <v>0</v>
      </c>
    </row>
    <row r="1595" spans="1:20" ht="15" hidden="1" customHeight="1">
      <c r="A1595" s="901" t="s">
        <v>73</v>
      </c>
      <c r="B1595" s="885" t="s">
        <v>706</v>
      </c>
      <c r="C1595" s="886" t="e">
        <f>ROUND((Q1595-R1595)/H1595/12,0)</f>
        <v>#DIV/0!</v>
      </c>
      <c r="D1595" s="886" t="e">
        <f>ROUND(R1595/F1595/12,0)</f>
        <v>#DIV/0!</v>
      </c>
      <c r="E1595" s="906"/>
      <c r="F1595" s="907"/>
      <c r="G1595" s="907"/>
      <c r="H1595" s="888">
        <f>E1595+G1595</f>
        <v>0</v>
      </c>
      <c r="I1595" s="908"/>
      <c r="J1595" s="909"/>
      <c r="K1595" s="905" t="s">
        <v>706</v>
      </c>
      <c r="L1595" s="905">
        <f>I1595</f>
        <v>0</v>
      </c>
      <c r="M1595" s="909"/>
      <c r="N1595" s="909"/>
      <c r="O1595" s="886" t="s">
        <v>706</v>
      </c>
      <c r="P1595" s="886">
        <f>M1595</f>
        <v>0</v>
      </c>
      <c r="Q1595" s="886">
        <f>I1595+M1595</f>
        <v>0</v>
      </c>
      <c r="R1595" s="886">
        <f>J1595+N1595</f>
        <v>0</v>
      </c>
      <c r="S1595" s="886" t="s">
        <v>706</v>
      </c>
      <c r="T1595" s="888">
        <f>Q1595</f>
        <v>0</v>
      </c>
    </row>
    <row r="1596" spans="1:20" ht="15" hidden="1" customHeight="1">
      <c r="A1596" s="901" t="s">
        <v>74</v>
      </c>
      <c r="B1596" s="885" t="s">
        <v>706</v>
      </c>
      <c r="C1596" s="886" t="e">
        <f>ROUND((Q1596-R1596)/H1596/12,0)</f>
        <v>#DIV/0!</v>
      </c>
      <c r="D1596" s="886" t="e">
        <f>ROUND(R1596/F1596/12,0)</f>
        <v>#DIV/0!</v>
      </c>
      <c r="E1596" s="906"/>
      <c r="F1596" s="907"/>
      <c r="G1596" s="907"/>
      <c r="H1596" s="888">
        <f>E1596+G1596</f>
        <v>0</v>
      </c>
      <c r="I1596" s="908"/>
      <c r="J1596" s="909"/>
      <c r="K1596" s="905" t="s">
        <v>706</v>
      </c>
      <c r="L1596" s="905">
        <f>I1596</f>
        <v>0</v>
      </c>
      <c r="M1596" s="909"/>
      <c r="N1596" s="909"/>
      <c r="O1596" s="886" t="s">
        <v>706</v>
      </c>
      <c r="P1596" s="886">
        <f>M1596</f>
        <v>0</v>
      </c>
      <c r="Q1596" s="886">
        <f>I1596+M1596</f>
        <v>0</v>
      </c>
      <c r="R1596" s="886">
        <f>J1596+N1596</f>
        <v>0</v>
      </c>
      <c r="S1596" s="886" t="s">
        <v>706</v>
      </c>
      <c r="T1596" s="888">
        <f>Q1596</f>
        <v>0</v>
      </c>
    </row>
    <row r="1597" spans="1:20" ht="15" hidden="1" customHeight="1">
      <c r="A1597" s="901" t="s">
        <v>75</v>
      </c>
      <c r="B1597" s="885" t="s">
        <v>706</v>
      </c>
      <c r="C1597" s="886" t="s">
        <v>706</v>
      </c>
      <c r="D1597" s="886" t="s">
        <v>706</v>
      </c>
      <c r="E1597" s="891" t="s">
        <v>706</v>
      </c>
      <c r="F1597" s="892" t="s">
        <v>706</v>
      </c>
      <c r="G1597" s="892" t="s">
        <v>706</v>
      </c>
      <c r="H1597" s="893" t="s">
        <v>706</v>
      </c>
      <c r="I1597" s="889" t="s">
        <v>706</v>
      </c>
      <c r="J1597" s="886" t="s">
        <v>706</v>
      </c>
      <c r="K1597" s="909"/>
      <c r="L1597" s="905">
        <f>K1597</f>
        <v>0</v>
      </c>
      <c r="M1597" s="886" t="s">
        <v>706</v>
      </c>
      <c r="N1597" s="886" t="s">
        <v>706</v>
      </c>
      <c r="O1597" s="909"/>
      <c r="P1597" s="886">
        <f>O1597</f>
        <v>0</v>
      </c>
      <c r="Q1597" s="886" t="s">
        <v>706</v>
      </c>
      <c r="R1597" s="886" t="s">
        <v>706</v>
      </c>
      <c r="S1597" s="886">
        <f>K1597+O1597</f>
        <v>0</v>
      </c>
      <c r="T1597" s="888">
        <f>S1597</f>
        <v>0</v>
      </c>
    </row>
    <row r="1598" spans="1:20" ht="18" hidden="1" customHeight="1">
      <c r="A1598" s="902" t="s">
        <v>708</v>
      </c>
      <c r="B1598" s="903"/>
      <c r="C1598" s="886" t="e">
        <f>ROUND((Q1598-R1598)/H1598/12,0)</f>
        <v>#DIV/0!</v>
      </c>
      <c r="D1598" s="886" t="e">
        <f>ROUND(R1598/F1598/12,0)</f>
        <v>#DIV/0!</v>
      </c>
      <c r="E1598" s="891">
        <f>E1599+E1600</f>
        <v>0</v>
      </c>
      <c r="F1598" s="892">
        <f>F1599+F1600</f>
        <v>0</v>
      </c>
      <c r="G1598" s="892">
        <f>G1599+G1600</f>
        <v>0</v>
      </c>
      <c r="H1598" s="893">
        <f>IF(E1598+G1598=H1599+H1600,E1598+G1598, "CHYBA")</f>
        <v>0</v>
      </c>
      <c r="I1598" s="889">
        <f>I1599+I1600</f>
        <v>0</v>
      </c>
      <c r="J1598" s="886">
        <f t="shared" ref="J1598" si="515">J1599+J1600</f>
        <v>0</v>
      </c>
      <c r="K1598" s="886">
        <f>K1601</f>
        <v>0</v>
      </c>
      <c r="L1598" s="886">
        <f>IF(I1598+K1598=L1599+L1600+L1601,I1598+K1598,"CHYBA")</f>
        <v>0</v>
      </c>
      <c r="M1598" s="886">
        <f>M1599+M1600</f>
        <v>0</v>
      </c>
      <c r="N1598" s="886">
        <f>N1599+N1600</f>
        <v>0</v>
      </c>
      <c r="O1598" s="886">
        <f>O1601</f>
        <v>0</v>
      </c>
      <c r="P1598" s="886">
        <f>IF(M1598+O1598=P1599+P1600+P1601,M1598+O1598,"CHYBA")</f>
        <v>0</v>
      </c>
      <c r="Q1598" s="886">
        <f>Q1599+Q1600</f>
        <v>0</v>
      </c>
      <c r="R1598" s="886">
        <f>R1599+R1600</f>
        <v>0</v>
      </c>
      <c r="S1598" s="886">
        <f>S1601</f>
        <v>0</v>
      </c>
      <c r="T1598" s="888">
        <f>IF(Q1598+S1598=T1599+T1600+T1601,Q1598+S1598,"CHYBA")</f>
        <v>0</v>
      </c>
    </row>
    <row r="1599" spans="1:20" ht="15" hidden="1" customHeight="1">
      <c r="A1599" s="901" t="s">
        <v>73</v>
      </c>
      <c r="B1599" s="885" t="s">
        <v>706</v>
      </c>
      <c r="C1599" s="886" t="e">
        <f>ROUND((Q1599-R1599)/H1599/12,0)</f>
        <v>#DIV/0!</v>
      </c>
      <c r="D1599" s="886" t="e">
        <f>ROUND(R1599/F1599/12,0)</f>
        <v>#DIV/0!</v>
      </c>
      <c r="E1599" s="906"/>
      <c r="F1599" s="907"/>
      <c r="G1599" s="907"/>
      <c r="H1599" s="888">
        <f>E1599+G1599</f>
        <v>0</v>
      </c>
      <c r="I1599" s="908"/>
      <c r="J1599" s="909"/>
      <c r="K1599" s="886" t="s">
        <v>706</v>
      </c>
      <c r="L1599" s="886">
        <f>I1599</f>
        <v>0</v>
      </c>
      <c r="M1599" s="909"/>
      <c r="N1599" s="909"/>
      <c r="O1599" s="886" t="s">
        <v>706</v>
      </c>
      <c r="P1599" s="886">
        <f>M1599</f>
        <v>0</v>
      </c>
      <c r="Q1599" s="886">
        <f>I1599+M1599</f>
        <v>0</v>
      </c>
      <c r="R1599" s="886">
        <f>J1599+N1599</f>
        <v>0</v>
      </c>
      <c r="S1599" s="886" t="s">
        <v>706</v>
      </c>
      <c r="T1599" s="888">
        <f>Q1599</f>
        <v>0</v>
      </c>
    </row>
    <row r="1600" spans="1:20" ht="15" hidden="1" customHeight="1">
      <c r="A1600" s="901" t="s">
        <v>74</v>
      </c>
      <c r="B1600" s="885" t="s">
        <v>706</v>
      </c>
      <c r="C1600" s="886" t="e">
        <f>ROUND((Q1600-R1600)/H1600/12,0)</f>
        <v>#DIV/0!</v>
      </c>
      <c r="D1600" s="886" t="e">
        <f>ROUND(R1600/F1600/12,0)</f>
        <v>#DIV/0!</v>
      </c>
      <c r="E1600" s="906"/>
      <c r="F1600" s="907"/>
      <c r="G1600" s="907"/>
      <c r="H1600" s="888">
        <f>E1600+G1600</f>
        <v>0</v>
      </c>
      <c r="I1600" s="908"/>
      <c r="J1600" s="909"/>
      <c r="K1600" s="886" t="s">
        <v>706</v>
      </c>
      <c r="L1600" s="886">
        <f>I1600</f>
        <v>0</v>
      </c>
      <c r="M1600" s="909"/>
      <c r="N1600" s="909"/>
      <c r="O1600" s="886" t="s">
        <v>706</v>
      </c>
      <c r="P1600" s="886">
        <f>M1600</f>
        <v>0</v>
      </c>
      <c r="Q1600" s="886">
        <f>I1600+M1600</f>
        <v>0</v>
      </c>
      <c r="R1600" s="886">
        <f>J1600+N1600</f>
        <v>0</v>
      </c>
      <c r="S1600" s="886" t="s">
        <v>706</v>
      </c>
      <c r="T1600" s="888">
        <f>Q1600</f>
        <v>0</v>
      </c>
    </row>
    <row r="1601" spans="1:20" ht="15" hidden="1" customHeight="1">
      <c r="A1601" s="901" t="s">
        <v>75</v>
      </c>
      <c r="B1601" s="885" t="s">
        <v>706</v>
      </c>
      <c r="C1601" s="886" t="s">
        <v>706</v>
      </c>
      <c r="D1601" s="886" t="s">
        <v>706</v>
      </c>
      <c r="E1601" s="891" t="s">
        <v>706</v>
      </c>
      <c r="F1601" s="892" t="s">
        <v>706</v>
      </c>
      <c r="G1601" s="892" t="s">
        <v>706</v>
      </c>
      <c r="H1601" s="893" t="s">
        <v>706</v>
      </c>
      <c r="I1601" s="889" t="s">
        <v>706</v>
      </c>
      <c r="J1601" s="886" t="s">
        <v>706</v>
      </c>
      <c r="K1601" s="909"/>
      <c r="L1601" s="886">
        <f>K1601</f>
        <v>0</v>
      </c>
      <c r="M1601" s="886" t="s">
        <v>706</v>
      </c>
      <c r="N1601" s="886" t="s">
        <v>706</v>
      </c>
      <c r="O1601" s="909"/>
      <c r="P1601" s="886">
        <f>O1601</f>
        <v>0</v>
      </c>
      <c r="Q1601" s="886" t="s">
        <v>706</v>
      </c>
      <c r="R1601" s="886" t="s">
        <v>706</v>
      </c>
      <c r="S1601" s="886">
        <f>K1601+O1601</f>
        <v>0</v>
      </c>
      <c r="T1601" s="888">
        <f>S1601</f>
        <v>0</v>
      </c>
    </row>
    <row r="1602" spans="1:20" ht="18" hidden="1" customHeight="1">
      <c r="A1602" s="902" t="s">
        <v>708</v>
      </c>
      <c r="B1602" s="903"/>
      <c r="C1602" s="886" t="e">
        <f>ROUND((Q1602-R1602)/H1602/12,0)</f>
        <v>#DIV/0!</v>
      </c>
      <c r="D1602" s="886" t="e">
        <f>ROUND(R1602/F1602/12,0)</f>
        <v>#DIV/0!</v>
      </c>
      <c r="E1602" s="891">
        <f>E1603+E1604</f>
        <v>0</v>
      </c>
      <c r="F1602" s="892">
        <f>F1603+F1604</f>
        <v>0</v>
      </c>
      <c r="G1602" s="892">
        <f>G1603+G1604</f>
        <v>0</v>
      </c>
      <c r="H1602" s="893">
        <f>IF(E1602+G1602=H1603+H1604,E1602+G1602, "CHYBA")</f>
        <v>0</v>
      </c>
      <c r="I1602" s="889">
        <f>I1603+I1604</f>
        <v>0</v>
      </c>
      <c r="J1602" s="886">
        <f t="shared" ref="J1602" si="516">J1603+J1604</f>
        <v>0</v>
      </c>
      <c r="K1602" s="886">
        <f>K1605</f>
        <v>0</v>
      </c>
      <c r="L1602" s="886">
        <f>IF(I1602+K1602=L1603+L1604+L1605,I1602+K1602,"CHYBA")</f>
        <v>0</v>
      </c>
      <c r="M1602" s="886">
        <f>M1603+M1604</f>
        <v>0</v>
      </c>
      <c r="N1602" s="886">
        <f>N1603+N1604</f>
        <v>0</v>
      </c>
      <c r="O1602" s="886">
        <f>O1605</f>
        <v>0</v>
      </c>
      <c r="P1602" s="886">
        <f>IF(M1602+O1602=P1603+P1604+P1605,M1602+O1602,"CHYBA")</f>
        <v>0</v>
      </c>
      <c r="Q1602" s="886">
        <f>Q1603+Q1604</f>
        <v>0</v>
      </c>
      <c r="R1602" s="886">
        <f>R1603+R1604</f>
        <v>0</v>
      </c>
      <c r="S1602" s="886">
        <f>S1605</f>
        <v>0</v>
      </c>
      <c r="T1602" s="888">
        <f>IF(Q1602+S1602=T1603+T1604+T1605,Q1602+S1602,"CHYBA")</f>
        <v>0</v>
      </c>
    </row>
    <row r="1603" spans="1:20" ht="15" hidden="1" customHeight="1">
      <c r="A1603" s="901" t="s">
        <v>73</v>
      </c>
      <c r="B1603" s="885" t="s">
        <v>706</v>
      </c>
      <c r="C1603" s="886" t="e">
        <f>ROUND((Q1603-R1603)/H1603/12,0)</f>
        <v>#DIV/0!</v>
      </c>
      <c r="D1603" s="886" t="e">
        <f>ROUND(R1603/F1603/12,0)</f>
        <v>#DIV/0!</v>
      </c>
      <c r="E1603" s="906"/>
      <c r="F1603" s="907"/>
      <c r="G1603" s="907"/>
      <c r="H1603" s="888">
        <f>E1603+G1603</f>
        <v>0</v>
      </c>
      <c r="I1603" s="908"/>
      <c r="J1603" s="909"/>
      <c r="K1603" s="886" t="s">
        <v>706</v>
      </c>
      <c r="L1603" s="886">
        <f>I1603</f>
        <v>0</v>
      </c>
      <c r="M1603" s="909"/>
      <c r="N1603" s="909"/>
      <c r="O1603" s="886" t="s">
        <v>706</v>
      </c>
      <c r="P1603" s="886">
        <f>M1603</f>
        <v>0</v>
      </c>
      <c r="Q1603" s="886">
        <f>I1603+M1603</f>
        <v>0</v>
      </c>
      <c r="R1603" s="886">
        <f>J1603+N1603</f>
        <v>0</v>
      </c>
      <c r="S1603" s="886" t="s">
        <v>706</v>
      </c>
      <c r="T1603" s="888">
        <f>Q1603</f>
        <v>0</v>
      </c>
    </row>
    <row r="1604" spans="1:20" ht="15" hidden="1" customHeight="1">
      <c r="A1604" s="901" t="s">
        <v>74</v>
      </c>
      <c r="B1604" s="885" t="s">
        <v>706</v>
      </c>
      <c r="C1604" s="886" t="e">
        <f>ROUND((Q1604-R1604)/H1604/12,0)</f>
        <v>#DIV/0!</v>
      </c>
      <c r="D1604" s="886" t="e">
        <f>ROUND(R1604/F1604/12,0)</f>
        <v>#DIV/0!</v>
      </c>
      <c r="E1604" s="906"/>
      <c r="F1604" s="907"/>
      <c r="G1604" s="907"/>
      <c r="H1604" s="888">
        <f>E1604+G1604</f>
        <v>0</v>
      </c>
      <c r="I1604" s="908"/>
      <c r="J1604" s="909"/>
      <c r="K1604" s="886" t="s">
        <v>706</v>
      </c>
      <c r="L1604" s="886">
        <f>I1604</f>
        <v>0</v>
      </c>
      <c r="M1604" s="909"/>
      <c r="N1604" s="909"/>
      <c r="O1604" s="886" t="s">
        <v>706</v>
      </c>
      <c r="P1604" s="886">
        <f>M1604</f>
        <v>0</v>
      </c>
      <c r="Q1604" s="886">
        <f>I1604+M1604</f>
        <v>0</v>
      </c>
      <c r="R1604" s="886">
        <f>J1604+N1604</f>
        <v>0</v>
      </c>
      <c r="S1604" s="886" t="s">
        <v>706</v>
      </c>
      <c r="T1604" s="888">
        <f>Q1604</f>
        <v>0</v>
      </c>
    </row>
    <row r="1605" spans="1:20" ht="15" hidden="1" customHeight="1">
      <c r="A1605" s="901" t="s">
        <v>75</v>
      </c>
      <c r="B1605" s="885" t="s">
        <v>706</v>
      </c>
      <c r="C1605" s="886" t="s">
        <v>706</v>
      </c>
      <c r="D1605" s="886" t="s">
        <v>706</v>
      </c>
      <c r="E1605" s="891" t="s">
        <v>706</v>
      </c>
      <c r="F1605" s="892" t="s">
        <v>706</v>
      </c>
      <c r="G1605" s="892" t="s">
        <v>706</v>
      </c>
      <c r="H1605" s="893" t="s">
        <v>706</v>
      </c>
      <c r="I1605" s="889" t="s">
        <v>706</v>
      </c>
      <c r="J1605" s="886" t="s">
        <v>706</v>
      </c>
      <c r="K1605" s="909"/>
      <c r="L1605" s="886">
        <f>K1605</f>
        <v>0</v>
      </c>
      <c r="M1605" s="886" t="s">
        <v>706</v>
      </c>
      <c r="N1605" s="886" t="s">
        <v>706</v>
      </c>
      <c r="O1605" s="909"/>
      <c r="P1605" s="886">
        <f>O1605</f>
        <v>0</v>
      </c>
      <c r="Q1605" s="886" t="s">
        <v>706</v>
      </c>
      <c r="R1605" s="886" t="s">
        <v>706</v>
      </c>
      <c r="S1605" s="886">
        <f>K1605+O1605</f>
        <v>0</v>
      </c>
      <c r="T1605" s="888">
        <f>S1605</f>
        <v>0</v>
      </c>
    </row>
    <row r="1606" spans="1:20" ht="18" hidden="1" customHeight="1">
      <c r="A1606" s="902" t="s">
        <v>708</v>
      </c>
      <c r="B1606" s="903"/>
      <c r="C1606" s="886" t="e">
        <f>ROUND((Q1606-R1606)/H1606/12,0)</f>
        <v>#DIV/0!</v>
      </c>
      <c r="D1606" s="886" t="e">
        <f>ROUND(R1606/F1606/12,0)</f>
        <v>#DIV/0!</v>
      </c>
      <c r="E1606" s="891">
        <f>E1607+E1608</f>
        <v>0</v>
      </c>
      <c r="F1606" s="892">
        <f>F1607+F1608</f>
        <v>0</v>
      </c>
      <c r="G1606" s="892">
        <f>G1607+G1608</f>
        <v>0</v>
      </c>
      <c r="H1606" s="893">
        <f>IF(E1606+G1606=H1607+H1608,E1606+G1606, "CHYBA")</f>
        <v>0</v>
      </c>
      <c r="I1606" s="889">
        <f>I1607+I1608</f>
        <v>0</v>
      </c>
      <c r="J1606" s="886">
        <f t="shared" ref="J1606" si="517">J1607+J1608</f>
        <v>0</v>
      </c>
      <c r="K1606" s="886">
        <f>K1609</f>
        <v>0</v>
      </c>
      <c r="L1606" s="886">
        <f>IF(I1606+K1606=L1607+L1608+L1609,I1606+K1606,"CHYBA")</f>
        <v>0</v>
      </c>
      <c r="M1606" s="886">
        <f>M1607+M1608</f>
        <v>0</v>
      </c>
      <c r="N1606" s="886">
        <f>N1607+N1608</f>
        <v>0</v>
      </c>
      <c r="O1606" s="886">
        <f>O1609</f>
        <v>0</v>
      </c>
      <c r="P1606" s="886">
        <f>IF(M1606+O1606=P1607+P1608+P1609,M1606+O1606,"CHYBA")</f>
        <v>0</v>
      </c>
      <c r="Q1606" s="886">
        <f>Q1607+Q1608</f>
        <v>0</v>
      </c>
      <c r="R1606" s="886">
        <f>R1607+R1608</f>
        <v>0</v>
      </c>
      <c r="S1606" s="886">
        <f>S1609</f>
        <v>0</v>
      </c>
      <c r="T1606" s="888">
        <f>IF(Q1606+S1606=T1607+T1608+T1609,Q1606+S1606,"CHYBA")</f>
        <v>0</v>
      </c>
    </row>
    <row r="1607" spans="1:20" ht="15" hidden="1" customHeight="1">
      <c r="A1607" s="901" t="s">
        <v>73</v>
      </c>
      <c r="B1607" s="885" t="s">
        <v>706</v>
      </c>
      <c r="C1607" s="886" t="e">
        <f>ROUND((Q1607-R1607)/H1607/12,0)</f>
        <v>#DIV/0!</v>
      </c>
      <c r="D1607" s="886" t="e">
        <f>ROUND(R1607/F1607/12,0)</f>
        <v>#DIV/0!</v>
      </c>
      <c r="E1607" s="906"/>
      <c r="F1607" s="907"/>
      <c r="G1607" s="907"/>
      <c r="H1607" s="888">
        <f>E1607+G1607</f>
        <v>0</v>
      </c>
      <c r="I1607" s="908"/>
      <c r="J1607" s="909"/>
      <c r="K1607" s="886" t="s">
        <v>706</v>
      </c>
      <c r="L1607" s="886">
        <f>I1607</f>
        <v>0</v>
      </c>
      <c r="M1607" s="909"/>
      <c r="N1607" s="909"/>
      <c r="O1607" s="886" t="s">
        <v>706</v>
      </c>
      <c r="P1607" s="886">
        <f>M1607</f>
        <v>0</v>
      </c>
      <c r="Q1607" s="886">
        <f>I1607+M1607</f>
        <v>0</v>
      </c>
      <c r="R1607" s="886">
        <f>J1607+N1607</f>
        <v>0</v>
      </c>
      <c r="S1607" s="886" t="s">
        <v>706</v>
      </c>
      <c r="T1607" s="888">
        <f>Q1607</f>
        <v>0</v>
      </c>
    </row>
    <row r="1608" spans="1:20" ht="15" hidden="1" customHeight="1">
      <c r="A1608" s="901" t="s">
        <v>74</v>
      </c>
      <c r="B1608" s="885" t="s">
        <v>706</v>
      </c>
      <c r="C1608" s="886" t="e">
        <f>ROUND((Q1608-R1608)/H1608/12,0)</f>
        <v>#DIV/0!</v>
      </c>
      <c r="D1608" s="886" t="e">
        <f>ROUND(R1608/F1608/12,0)</f>
        <v>#DIV/0!</v>
      </c>
      <c r="E1608" s="906"/>
      <c r="F1608" s="907"/>
      <c r="G1608" s="907"/>
      <c r="H1608" s="888">
        <f>E1608+G1608</f>
        <v>0</v>
      </c>
      <c r="I1608" s="908"/>
      <c r="J1608" s="909"/>
      <c r="K1608" s="886" t="s">
        <v>706</v>
      </c>
      <c r="L1608" s="886">
        <f>I1608</f>
        <v>0</v>
      </c>
      <c r="M1608" s="909"/>
      <c r="N1608" s="909"/>
      <c r="O1608" s="886" t="s">
        <v>706</v>
      </c>
      <c r="P1608" s="886">
        <f>M1608</f>
        <v>0</v>
      </c>
      <c r="Q1608" s="886">
        <f>I1608+M1608</f>
        <v>0</v>
      </c>
      <c r="R1608" s="886">
        <f>J1608+N1608</f>
        <v>0</v>
      </c>
      <c r="S1608" s="886" t="s">
        <v>706</v>
      </c>
      <c r="T1608" s="888">
        <f>Q1608</f>
        <v>0</v>
      </c>
    </row>
    <row r="1609" spans="1:20" ht="15" hidden="1" customHeight="1">
      <c r="A1609" s="901" t="s">
        <v>75</v>
      </c>
      <c r="B1609" s="885" t="s">
        <v>706</v>
      </c>
      <c r="C1609" s="886" t="s">
        <v>706</v>
      </c>
      <c r="D1609" s="886" t="s">
        <v>706</v>
      </c>
      <c r="E1609" s="891" t="s">
        <v>706</v>
      </c>
      <c r="F1609" s="892" t="s">
        <v>706</v>
      </c>
      <c r="G1609" s="892" t="s">
        <v>706</v>
      </c>
      <c r="H1609" s="893" t="s">
        <v>706</v>
      </c>
      <c r="I1609" s="889" t="s">
        <v>706</v>
      </c>
      <c r="J1609" s="886" t="s">
        <v>706</v>
      </c>
      <c r="K1609" s="909"/>
      <c r="L1609" s="886">
        <f>K1609</f>
        <v>0</v>
      </c>
      <c r="M1609" s="886" t="s">
        <v>706</v>
      </c>
      <c r="N1609" s="886" t="s">
        <v>706</v>
      </c>
      <c r="O1609" s="909"/>
      <c r="P1609" s="886">
        <f>O1609</f>
        <v>0</v>
      </c>
      <c r="Q1609" s="886" t="s">
        <v>706</v>
      </c>
      <c r="R1609" s="886" t="s">
        <v>706</v>
      </c>
      <c r="S1609" s="886">
        <f>K1609+O1609</f>
        <v>0</v>
      </c>
      <c r="T1609" s="888">
        <f>S1609</f>
        <v>0</v>
      </c>
    </row>
    <row r="1610" spans="1:20" ht="18" hidden="1" customHeight="1">
      <c r="A1610" s="902" t="s">
        <v>708</v>
      </c>
      <c r="B1610" s="903"/>
      <c r="C1610" s="886" t="e">
        <f>ROUND((Q1610-R1610)/H1610/12,0)</f>
        <v>#DIV/0!</v>
      </c>
      <c r="D1610" s="886" t="e">
        <f>ROUND(R1610/F1610/12,0)</f>
        <v>#DIV/0!</v>
      </c>
      <c r="E1610" s="891">
        <f>E1611+E1612</f>
        <v>0</v>
      </c>
      <c r="F1610" s="892">
        <f>F1611+F1612</f>
        <v>0</v>
      </c>
      <c r="G1610" s="892">
        <f>G1611+G1612</f>
        <v>0</v>
      </c>
      <c r="H1610" s="893">
        <f>IF(E1610+G1610=H1611+H1612,E1610+G1610, "CHYBA")</f>
        <v>0</v>
      </c>
      <c r="I1610" s="889">
        <f>I1611+I1612</f>
        <v>0</v>
      </c>
      <c r="J1610" s="886">
        <f t="shared" ref="J1610" si="518">J1611+J1612</f>
        <v>0</v>
      </c>
      <c r="K1610" s="886">
        <f>K1613</f>
        <v>0</v>
      </c>
      <c r="L1610" s="886">
        <f>IF(I1610+K1610=L1611+L1612+L1613,I1610+K1610,"CHYBA")</f>
        <v>0</v>
      </c>
      <c r="M1610" s="886">
        <f>M1611+M1612</f>
        <v>0</v>
      </c>
      <c r="N1610" s="886">
        <f>N1611+N1612</f>
        <v>0</v>
      </c>
      <c r="O1610" s="886">
        <f>O1613</f>
        <v>0</v>
      </c>
      <c r="P1610" s="886">
        <f>IF(M1610+O1610=P1611+P1612+P1613,M1610+O1610,"CHYBA")</f>
        <v>0</v>
      </c>
      <c r="Q1610" s="886">
        <f>Q1611+Q1612</f>
        <v>0</v>
      </c>
      <c r="R1610" s="886">
        <f>R1611+R1612</f>
        <v>0</v>
      </c>
      <c r="S1610" s="886">
        <f>S1613</f>
        <v>0</v>
      </c>
      <c r="T1610" s="888">
        <f>IF(Q1610+S1610=T1611+T1612+T1613,Q1610+S1610,"CHYBA")</f>
        <v>0</v>
      </c>
    </row>
    <row r="1611" spans="1:20" ht="15" hidden="1" customHeight="1">
      <c r="A1611" s="901" t="s">
        <v>73</v>
      </c>
      <c r="B1611" s="885" t="s">
        <v>706</v>
      </c>
      <c r="C1611" s="886" t="e">
        <f>ROUND((Q1611-R1611)/H1611/12,0)</f>
        <v>#DIV/0!</v>
      </c>
      <c r="D1611" s="886" t="e">
        <f>ROUND(R1611/F1611/12,0)</f>
        <v>#DIV/0!</v>
      </c>
      <c r="E1611" s="906"/>
      <c r="F1611" s="907"/>
      <c r="G1611" s="907"/>
      <c r="H1611" s="888">
        <f>E1611+G1611</f>
        <v>0</v>
      </c>
      <c r="I1611" s="908"/>
      <c r="J1611" s="909"/>
      <c r="K1611" s="886" t="s">
        <v>706</v>
      </c>
      <c r="L1611" s="886">
        <f>I1611</f>
        <v>0</v>
      </c>
      <c r="M1611" s="909"/>
      <c r="N1611" s="909"/>
      <c r="O1611" s="886" t="s">
        <v>706</v>
      </c>
      <c r="P1611" s="886">
        <f>M1611</f>
        <v>0</v>
      </c>
      <c r="Q1611" s="886">
        <f>I1611+M1611</f>
        <v>0</v>
      </c>
      <c r="R1611" s="886">
        <f>J1611+N1611</f>
        <v>0</v>
      </c>
      <c r="S1611" s="886" t="s">
        <v>706</v>
      </c>
      <c r="T1611" s="888">
        <f>Q1611</f>
        <v>0</v>
      </c>
    </row>
    <row r="1612" spans="1:20" ht="15" hidden="1" customHeight="1">
      <c r="A1612" s="901" t="s">
        <v>74</v>
      </c>
      <c r="B1612" s="885" t="s">
        <v>706</v>
      </c>
      <c r="C1612" s="886" t="e">
        <f>ROUND((Q1612-R1612)/H1612/12,0)</f>
        <v>#DIV/0!</v>
      </c>
      <c r="D1612" s="886" t="e">
        <f>ROUND(R1612/F1612/12,0)</f>
        <v>#DIV/0!</v>
      </c>
      <c r="E1612" s="906"/>
      <c r="F1612" s="907"/>
      <c r="G1612" s="907"/>
      <c r="H1612" s="888">
        <f>E1612+G1612</f>
        <v>0</v>
      </c>
      <c r="I1612" s="908"/>
      <c r="J1612" s="909"/>
      <c r="K1612" s="886" t="s">
        <v>706</v>
      </c>
      <c r="L1612" s="886">
        <f>I1612</f>
        <v>0</v>
      </c>
      <c r="M1612" s="909"/>
      <c r="N1612" s="909"/>
      <c r="O1612" s="886" t="s">
        <v>706</v>
      </c>
      <c r="P1612" s="886">
        <f>M1612</f>
        <v>0</v>
      </c>
      <c r="Q1612" s="886">
        <f>I1612+M1612</f>
        <v>0</v>
      </c>
      <c r="R1612" s="886">
        <f>J1612+N1612</f>
        <v>0</v>
      </c>
      <c r="S1612" s="886" t="s">
        <v>706</v>
      </c>
      <c r="T1612" s="888">
        <f>Q1612</f>
        <v>0</v>
      </c>
    </row>
    <row r="1613" spans="1:20" ht="15" hidden="1" customHeight="1">
      <c r="A1613" s="901" t="s">
        <v>75</v>
      </c>
      <c r="B1613" s="885" t="s">
        <v>706</v>
      </c>
      <c r="C1613" s="886" t="s">
        <v>706</v>
      </c>
      <c r="D1613" s="886" t="s">
        <v>706</v>
      </c>
      <c r="E1613" s="891" t="s">
        <v>706</v>
      </c>
      <c r="F1613" s="892" t="s">
        <v>706</v>
      </c>
      <c r="G1613" s="892" t="s">
        <v>706</v>
      </c>
      <c r="H1613" s="893" t="s">
        <v>706</v>
      </c>
      <c r="I1613" s="889" t="s">
        <v>706</v>
      </c>
      <c r="J1613" s="886" t="s">
        <v>706</v>
      </c>
      <c r="K1613" s="909"/>
      <c r="L1613" s="886">
        <f>K1613</f>
        <v>0</v>
      </c>
      <c r="M1613" s="886" t="s">
        <v>706</v>
      </c>
      <c r="N1613" s="886" t="s">
        <v>706</v>
      </c>
      <c r="O1613" s="909"/>
      <c r="P1613" s="886">
        <f>O1613</f>
        <v>0</v>
      </c>
      <c r="Q1613" s="886" t="s">
        <v>706</v>
      </c>
      <c r="R1613" s="886" t="s">
        <v>706</v>
      </c>
      <c r="S1613" s="886">
        <f>K1613+O1613</f>
        <v>0</v>
      </c>
      <c r="T1613" s="888">
        <f>S1613</f>
        <v>0</v>
      </c>
    </row>
    <row r="1614" spans="1:20" ht="18" hidden="1" customHeight="1">
      <c r="A1614" s="902" t="s">
        <v>708</v>
      </c>
      <c r="B1614" s="903"/>
      <c r="C1614" s="886" t="e">
        <f>ROUND((Q1614-R1614)/H1614/12,0)</f>
        <v>#DIV/0!</v>
      </c>
      <c r="D1614" s="886" t="e">
        <f>ROUND(R1614/F1614/12,0)</f>
        <v>#DIV/0!</v>
      </c>
      <c r="E1614" s="891">
        <f>E1615+E1616</f>
        <v>0</v>
      </c>
      <c r="F1614" s="892">
        <f>F1615+F1616</f>
        <v>0</v>
      </c>
      <c r="G1614" s="892">
        <f>G1615+G1616</f>
        <v>0</v>
      </c>
      <c r="H1614" s="893">
        <f>IF(E1614+G1614=H1615+H1616,E1614+G1614, "CHYBA")</f>
        <v>0</v>
      </c>
      <c r="I1614" s="889">
        <f>I1615+I1616</f>
        <v>0</v>
      </c>
      <c r="J1614" s="886">
        <f t="shared" ref="J1614" si="519">J1615+J1616</f>
        <v>0</v>
      </c>
      <c r="K1614" s="886">
        <f>K1617</f>
        <v>0</v>
      </c>
      <c r="L1614" s="886">
        <f>IF(I1614+K1614=L1615+L1616+L1617,I1614+K1614,"CHYBA")</f>
        <v>0</v>
      </c>
      <c r="M1614" s="886">
        <f>M1615+M1616</f>
        <v>0</v>
      </c>
      <c r="N1614" s="886">
        <f>N1615+N1616</f>
        <v>0</v>
      </c>
      <c r="O1614" s="886">
        <f>O1617</f>
        <v>0</v>
      </c>
      <c r="P1614" s="886">
        <f>IF(M1614+O1614=P1615+P1616+P1617,M1614+O1614,"CHYBA")</f>
        <v>0</v>
      </c>
      <c r="Q1614" s="886">
        <f>Q1615+Q1616</f>
        <v>0</v>
      </c>
      <c r="R1614" s="886">
        <f>R1615+R1616</f>
        <v>0</v>
      </c>
      <c r="S1614" s="886">
        <f>S1617</f>
        <v>0</v>
      </c>
      <c r="T1614" s="888">
        <f>IF(Q1614+S1614=T1615+T1616+T1617,Q1614+S1614,"CHYBA")</f>
        <v>0</v>
      </c>
    </row>
    <row r="1615" spans="1:20" ht="15" hidden="1" customHeight="1">
      <c r="A1615" s="901" t="s">
        <v>73</v>
      </c>
      <c r="B1615" s="885" t="s">
        <v>706</v>
      </c>
      <c r="C1615" s="886" t="e">
        <f>ROUND((Q1615-R1615)/H1615/12,0)</f>
        <v>#DIV/0!</v>
      </c>
      <c r="D1615" s="886" t="e">
        <f>ROUND(R1615/F1615/12,0)</f>
        <v>#DIV/0!</v>
      </c>
      <c r="E1615" s="906"/>
      <c r="F1615" s="907"/>
      <c r="G1615" s="907"/>
      <c r="H1615" s="888">
        <f>E1615+G1615</f>
        <v>0</v>
      </c>
      <c r="I1615" s="908"/>
      <c r="J1615" s="909"/>
      <c r="K1615" s="886" t="s">
        <v>706</v>
      </c>
      <c r="L1615" s="886">
        <f>I1615</f>
        <v>0</v>
      </c>
      <c r="M1615" s="909"/>
      <c r="N1615" s="909"/>
      <c r="O1615" s="886" t="s">
        <v>706</v>
      </c>
      <c r="P1615" s="886">
        <f>M1615</f>
        <v>0</v>
      </c>
      <c r="Q1615" s="886">
        <f>I1615+M1615</f>
        <v>0</v>
      </c>
      <c r="R1615" s="886">
        <f>J1615+N1615</f>
        <v>0</v>
      </c>
      <c r="S1615" s="886" t="s">
        <v>706</v>
      </c>
      <c r="T1615" s="888">
        <f>Q1615</f>
        <v>0</v>
      </c>
    </row>
    <row r="1616" spans="1:20" ht="15" hidden="1" customHeight="1">
      <c r="A1616" s="901" t="s">
        <v>74</v>
      </c>
      <c r="B1616" s="885" t="s">
        <v>706</v>
      </c>
      <c r="C1616" s="886" t="e">
        <f>ROUND((Q1616-R1616)/H1616/12,0)</f>
        <v>#DIV/0!</v>
      </c>
      <c r="D1616" s="886" t="e">
        <f>ROUND(R1616/F1616/12,0)</f>
        <v>#DIV/0!</v>
      </c>
      <c r="E1616" s="906"/>
      <c r="F1616" s="907"/>
      <c r="G1616" s="907"/>
      <c r="H1616" s="888">
        <f>E1616+G1616</f>
        <v>0</v>
      </c>
      <c r="I1616" s="908"/>
      <c r="J1616" s="909"/>
      <c r="K1616" s="886" t="s">
        <v>706</v>
      </c>
      <c r="L1616" s="886">
        <f>I1616</f>
        <v>0</v>
      </c>
      <c r="M1616" s="909"/>
      <c r="N1616" s="909"/>
      <c r="O1616" s="886" t="s">
        <v>706</v>
      </c>
      <c r="P1616" s="886">
        <f>M1616</f>
        <v>0</v>
      </c>
      <c r="Q1616" s="886">
        <f>I1616+M1616</f>
        <v>0</v>
      </c>
      <c r="R1616" s="886">
        <f>J1616+N1616</f>
        <v>0</v>
      </c>
      <c r="S1616" s="886" t="s">
        <v>706</v>
      </c>
      <c r="T1616" s="888">
        <f>Q1616</f>
        <v>0</v>
      </c>
    </row>
    <row r="1617" spans="1:20" ht="15" hidden="1" customHeight="1">
      <c r="A1617" s="901" t="s">
        <v>75</v>
      </c>
      <c r="B1617" s="885" t="s">
        <v>706</v>
      </c>
      <c r="C1617" s="886" t="s">
        <v>706</v>
      </c>
      <c r="D1617" s="886" t="s">
        <v>706</v>
      </c>
      <c r="E1617" s="891" t="s">
        <v>706</v>
      </c>
      <c r="F1617" s="892" t="s">
        <v>706</v>
      </c>
      <c r="G1617" s="892" t="s">
        <v>706</v>
      </c>
      <c r="H1617" s="893" t="s">
        <v>706</v>
      </c>
      <c r="I1617" s="889" t="s">
        <v>706</v>
      </c>
      <c r="J1617" s="886" t="s">
        <v>706</v>
      </c>
      <c r="K1617" s="909"/>
      <c r="L1617" s="886">
        <f>K1617</f>
        <v>0</v>
      </c>
      <c r="M1617" s="886" t="s">
        <v>706</v>
      </c>
      <c r="N1617" s="886" t="s">
        <v>706</v>
      </c>
      <c r="O1617" s="909"/>
      <c r="P1617" s="886">
        <f>O1617</f>
        <v>0</v>
      </c>
      <c r="Q1617" s="886" t="s">
        <v>706</v>
      </c>
      <c r="R1617" s="886" t="s">
        <v>706</v>
      </c>
      <c r="S1617" s="886">
        <f>K1617+O1617</f>
        <v>0</v>
      </c>
      <c r="T1617" s="888">
        <f>S1617</f>
        <v>0</v>
      </c>
    </row>
    <row r="1618" spans="1:20" ht="18" hidden="1" customHeight="1">
      <c r="A1618" s="902" t="s">
        <v>708</v>
      </c>
      <c r="B1618" s="903"/>
      <c r="C1618" s="886" t="e">
        <f>ROUND((Q1618-R1618)/H1618/12,0)</f>
        <v>#DIV/0!</v>
      </c>
      <c r="D1618" s="886" t="e">
        <f>ROUND(R1618/F1618/12,0)</f>
        <v>#DIV/0!</v>
      </c>
      <c r="E1618" s="891">
        <f>E1619+E1620</f>
        <v>0</v>
      </c>
      <c r="F1618" s="892">
        <f>F1619+F1620</f>
        <v>0</v>
      </c>
      <c r="G1618" s="892">
        <f>G1619+G1620</f>
        <v>0</v>
      </c>
      <c r="H1618" s="893">
        <f>IF(E1618+G1618=H1619+H1620,E1618+G1618, "CHYBA")</f>
        <v>0</v>
      </c>
      <c r="I1618" s="889">
        <f>I1619+I1620</f>
        <v>0</v>
      </c>
      <c r="J1618" s="886">
        <f t="shared" ref="J1618" si="520">J1619+J1620</f>
        <v>0</v>
      </c>
      <c r="K1618" s="886">
        <f>K1621</f>
        <v>0</v>
      </c>
      <c r="L1618" s="886">
        <f>IF(I1618+K1618=L1619+L1620+L1621,I1618+K1618,"CHYBA")</f>
        <v>0</v>
      </c>
      <c r="M1618" s="886">
        <f>M1619+M1620</f>
        <v>0</v>
      </c>
      <c r="N1618" s="886">
        <f>N1619+N1620</f>
        <v>0</v>
      </c>
      <c r="O1618" s="886">
        <f>O1621</f>
        <v>0</v>
      </c>
      <c r="P1618" s="886">
        <f>IF(M1618+O1618=P1619+P1620+P1621,M1618+O1618,"CHYBA")</f>
        <v>0</v>
      </c>
      <c r="Q1618" s="886">
        <f>Q1619+Q1620</f>
        <v>0</v>
      </c>
      <c r="R1618" s="886">
        <f>R1619+R1620</f>
        <v>0</v>
      </c>
      <c r="S1618" s="886">
        <f>S1621</f>
        <v>0</v>
      </c>
      <c r="T1618" s="888">
        <f>IF(Q1618+S1618=T1619+T1620+T1621,Q1618+S1618,"CHYBA")</f>
        <v>0</v>
      </c>
    </row>
    <row r="1619" spans="1:20" ht="15" hidden="1" customHeight="1">
      <c r="A1619" s="901" t="s">
        <v>73</v>
      </c>
      <c r="B1619" s="885" t="s">
        <v>706</v>
      </c>
      <c r="C1619" s="886" t="e">
        <f>ROUND((Q1619-R1619)/H1619/12,0)</f>
        <v>#DIV/0!</v>
      </c>
      <c r="D1619" s="886" t="e">
        <f>ROUND(R1619/F1619/12,0)</f>
        <v>#DIV/0!</v>
      </c>
      <c r="E1619" s="906"/>
      <c r="F1619" s="907"/>
      <c r="G1619" s="907"/>
      <c r="H1619" s="888">
        <f>E1619+G1619</f>
        <v>0</v>
      </c>
      <c r="I1619" s="908"/>
      <c r="J1619" s="909"/>
      <c r="K1619" s="886" t="s">
        <v>706</v>
      </c>
      <c r="L1619" s="886">
        <f>I1619</f>
        <v>0</v>
      </c>
      <c r="M1619" s="909"/>
      <c r="N1619" s="909"/>
      <c r="O1619" s="886" t="s">
        <v>706</v>
      </c>
      <c r="P1619" s="886">
        <f>M1619</f>
        <v>0</v>
      </c>
      <c r="Q1619" s="886">
        <f>I1619+M1619</f>
        <v>0</v>
      </c>
      <c r="R1619" s="886">
        <f>J1619+N1619</f>
        <v>0</v>
      </c>
      <c r="S1619" s="886" t="s">
        <v>706</v>
      </c>
      <c r="T1619" s="888">
        <f>Q1619</f>
        <v>0</v>
      </c>
    </row>
    <row r="1620" spans="1:20" ht="15" hidden="1" customHeight="1">
      <c r="A1620" s="901" t="s">
        <v>74</v>
      </c>
      <c r="B1620" s="885" t="s">
        <v>706</v>
      </c>
      <c r="C1620" s="886" t="e">
        <f>ROUND((Q1620-R1620)/H1620/12,0)</f>
        <v>#DIV/0!</v>
      </c>
      <c r="D1620" s="886" t="e">
        <f>ROUND(R1620/F1620/12,0)</f>
        <v>#DIV/0!</v>
      </c>
      <c r="E1620" s="906"/>
      <c r="F1620" s="907"/>
      <c r="G1620" s="907"/>
      <c r="H1620" s="888">
        <f>E1620+G1620</f>
        <v>0</v>
      </c>
      <c r="I1620" s="908"/>
      <c r="J1620" s="909"/>
      <c r="K1620" s="886" t="s">
        <v>706</v>
      </c>
      <c r="L1620" s="886">
        <f>I1620</f>
        <v>0</v>
      </c>
      <c r="M1620" s="909"/>
      <c r="N1620" s="909"/>
      <c r="O1620" s="886" t="s">
        <v>706</v>
      </c>
      <c r="P1620" s="886">
        <f>M1620</f>
        <v>0</v>
      </c>
      <c r="Q1620" s="886">
        <f>I1620+M1620</f>
        <v>0</v>
      </c>
      <c r="R1620" s="886">
        <f>J1620+N1620</f>
        <v>0</v>
      </c>
      <c r="S1620" s="886" t="s">
        <v>706</v>
      </c>
      <c r="T1620" s="888">
        <f>Q1620</f>
        <v>0</v>
      </c>
    </row>
    <row r="1621" spans="1:20" ht="15.75" hidden="1" customHeight="1" thickBot="1">
      <c r="A1621" s="918" t="s">
        <v>75</v>
      </c>
      <c r="B1621" s="919" t="s">
        <v>706</v>
      </c>
      <c r="C1621" s="920" t="s">
        <v>706</v>
      </c>
      <c r="D1621" s="920" t="s">
        <v>706</v>
      </c>
      <c r="E1621" s="921" t="s">
        <v>706</v>
      </c>
      <c r="F1621" s="922" t="s">
        <v>706</v>
      </c>
      <c r="G1621" s="922" t="s">
        <v>706</v>
      </c>
      <c r="H1621" s="923" t="s">
        <v>706</v>
      </c>
      <c r="I1621" s="924" t="s">
        <v>706</v>
      </c>
      <c r="J1621" s="920" t="s">
        <v>706</v>
      </c>
      <c r="K1621" s="925"/>
      <c r="L1621" s="920">
        <f>K1621</f>
        <v>0</v>
      </c>
      <c r="M1621" s="920" t="s">
        <v>706</v>
      </c>
      <c r="N1621" s="920" t="s">
        <v>706</v>
      </c>
      <c r="O1621" s="925"/>
      <c r="P1621" s="920">
        <f>O1621</f>
        <v>0</v>
      </c>
      <c r="Q1621" s="920" t="s">
        <v>706</v>
      </c>
      <c r="R1621" s="920" t="s">
        <v>706</v>
      </c>
      <c r="S1621" s="920">
        <f>K1621+O1621</f>
        <v>0</v>
      </c>
      <c r="T1621" s="926">
        <f>S1621</f>
        <v>0</v>
      </c>
    </row>
    <row r="1622" spans="1:20" ht="15.75" hidden="1" customHeight="1">
      <c r="A1622" s="895" t="s">
        <v>713</v>
      </c>
      <c r="B1622" s="896" t="s">
        <v>706</v>
      </c>
      <c r="C1622" s="897" t="e">
        <f>ROUND((Q1622-R1622)/H1622/12,0)</f>
        <v>#DIV/0!</v>
      </c>
      <c r="D1622" s="897" t="e">
        <f>ROUND(R1622/F1622/12,0)</f>
        <v>#DIV/0!</v>
      </c>
      <c r="E1622" s="898">
        <f>E1623+E1624</f>
        <v>0</v>
      </c>
      <c r="F1622" s="897">
        <f>F1623+F1624</f>
        <v>0</v>
      </c>
      <c r="G1622" s="897">
        <f>G1623+G1624</f>
        <v>0</v>
      </c>
      <c r="H1622" s="899">
        <f>IF(E1622+G1622=H1623+H1624,E1622+G1622, "CHYBA")</f>
        <v>0</v>
      </c>
      <c r="I1622" s="900">
        <f>I1623+I1624</f>
        <v>0</v>
      </c>
      <c r="J1622" s="897">
        <f t="shared" ref="J1622" si="521">J1623+J1624</f>
        <v>0</v>
      </c>
      <c r="K1622" s="897">
        <f>K1625</f>
        <v>0</v>
      </c>
      <c r="L1622" s="897">
        <f>IF(I1622+K1622=L1623+L1624+L1625,I1622+K1622,"CHYBA")</f>
        <v>0</v>
      </c>
      <c r="M1622" s="897">
        <f>M1623+M1624</f>
        <v>0</v>
      </c>
      <c r="N1622" s="897">
        <f>N1623+N1624</f>
        <v>0</v>
      </c>
      <c r="O1622" s="897">
        <f>O1625</f>
        <v>0</v>
      </c>
      <c r="P1622" s="897">
        <f>IF(M1622+O1622=P1623+P1624+P1625,M1622+O1622,"CHYBA")</f>
        <v>0</v>
      </c>
      <c r="Q1622" s="897">
        <f>Q1623+Q1624</f>
        <v>0</v>
      </c>
      <c r="R1622" s="897">
        <f>R1623+R1624</f>
        <v>0</v>
      </c>
      <c r="S1622" s="897">
        <f>S1625</f>
        <v>0</v>
      </c>
      <c r="T1622" s="899">
        <f>IF(Q1622+S1622=T1623+T1624+T1625,Q1622+S1622,"CHYBA")</f>
        <v>0</v>
      </c>
    </row>
    <row r="1623" spans="1:20" ht="15" hidden="1" customHeight="1">
      <c r="A1623" s="901" t="s">
        <v>73</v>
      </c>
      <c r="B1623" s="885" t="s">
        <v>706</v>
      </c>
      <c r="C1623" s="886" t="e">
        <f>ROUND((Q1623-R1623)/H1623/12,0)</f>
        <v>#DIV/0!</v>
      </c>
      <c r="D1623" s="886" t="e">
        <f>ROUND(R1623/F1623/12,0)</f>
        <v>#DIV/0!</v>
      </c>
      <c r="E1623" s="887">
        <f>E1627+E1631+E1635+E1639+E1643+E1647+E1651</f>
        <v>0</v>
      </c>
      <c r="F1623" s="886">
        <f>F1627+F1631+F1635+F1639+F1643+F1647+F1651</f>
        <v>0</v>
      </c>
      <c r="G1623" s="886">
        <f>G1627+G1631+G1635+G1639+G1643+G1647+G1651</f>
        <v>0</v>
      </c>
      <c r="H1623" s="888">
        <f>E1623+G1623</f>
        <v>0</v>
      </c>
      <c r="I1623" s="889">
        <f>I1627+I1631+I1635+I1639+I1643+I1647+I1651</f>
        <v>0</v>
      </c>
      <c r="J1623" s="886">
        <f t="shared" ref="J1623:J1624" si="522">J1627+J1631+J1635+J1639+J1643+J1647+J1651</f>
        <v>0</v>
      </c>
      <c r="K1623" s="886" t="s">
        <v>706</v>
      </c>
      <c r="L1623" s="886">
        <f>I1623</f>
        <v>0</v>
      </c>
      <c r="M1623" s="886">
        <f>M1627+M1631+M1635+M1639+M1643+M1647+M1651</f>
        <v>0</v>
      </c>
      <c r="N1623" s="886">
        <f t="shared" ref="N1623:N1624" si="523">N1627+N1631+N1635+N1639+N1643+N1647+N1651</f>
        <v>0</v>
      </c>
      <c r="O1623" s="886" t="s">
        <v>706</v>
      </c>
      <c r="P1623" s="886">
        <f>M1623</f>
        <v>0</v>
      </c>
      <c r="Q1623" s="886">
        <f>I1623+M1623</f>
        <v>0</v>
      </c>
      <c r="R1623" s="886">
        <f>J1623+N1623</f>
        <v>0</v>
      </c>
      <c r="S1623" s="886" t="s">
        <v>706</v>
      </c>
      <c r="T1623" s="888">
        <f>Q1623</f>
        <v>0</v>
      </c>
    </row>
    <row r="1624" spans="1:20" ht="15" hidden="1" customHeight="1">
      <c r="A1624" s="901" t="s">
        <v>74</v>
      </c>
      <c r="B1624" s="885" t="s">
        <v>706</v>
      </c>
      <c r="C1624" s="886" t="e">
        <f>ROUND((Q1624-R1624)/H1624/12,0)</f>
        <v>#DIV/0!</v>
      </c>
      <c r="D1624" s="886" t="e">
        <f>ROUND(R1624/F1624/12,0)</f>
        <v>#DIV/0!</v>
      </c>
      <c r="E1624" s="887">
        <f>E1628+E1632+E1636+E1640+E1644+E1648+E1652</f>
        <v>0</v>
      </c>
      <c r="F1624" s="886">
        <f t="shared" ref="F1624:G1624" si="524">F1628+F1632+F1636+F1640+F1644+F1648+F1652</f>
        <v>0</v>
      </c>
      <c r="G1624" s="886">
        <f t="shared" si="524"/>
        <v>0</v>
      </c>
      <c r="H1624" s="888">
        <f>E1624+G1624</f>
        <v>0</v>
      </c>
      <c r="I1624" s="889">
        <f>I1628+I1632+I1636+I1640+I1644+I1648+I1652</f>
        <v>0</v>
      </c>
      <c r="J1624" s="886">
        <f t="shared" si="522"/>
        <v>0</v>
      </c>
      <c r="K1624" s="886" t="s">
        <v>706</v>
      </c>
      <c r="L1624" s="886">
        <f>I1624</f>
        <v>0</v>
      </c>
      <c r="M1624" s="886">
        <f>M1628+M1632+M1636+M1640+M1644+M1648+M1652</f>
        <v>0</v>
      </c>
      <c r="N1624" s="886">
        <f t="shared" si="523"/>
        <v>0</v>
      </c>
      <c r="O1624" s="886" t="s">
        <v>706</v>
      </c>
      <c r="P1624" s="886">
        <f>M1624</f>
        <v>0</v>
      </c>
      <c r="Q1624" s="886">
        <f>I1624+M1624</f>
        <v>0</v>
      </c>
      <c r="R1624" s="886">
        <f>J1624+N1624</f>
        <v>0</v>
      </c>
      <c r="S1624" s="886" t="s">
        <v>706</v>
      </c>
      <c r="T1624" s="888">
        <f>Q1624</f>
        <v>0</v>
      </c>
    </row>
    <row r="1625" spans="1:20" ht="15" hidden="1" customHeight="1">
      <c r="A1625" s="901" t="s">
        <v>75</v>
      </c>
      <c r="B1625" s="885" t="s">
        <v>706</v>
      </c>
      <c r="C1625" s="886" t="s">
        <v>706</v>
      </c>
      <c r="D1625" s="886" t="s">
        <v>706</v>
      </c>
      <c r="E1625" s="891" t="s">
        <v>706</v>
      </c>
      <c r="F1625" s="892" t="s">
        <v>706</v>
      </c>
      <c r="G1625" s="892" t="s">
        <v>706</v>
      </c>
      <c r="H1625" s="893" t="s">
        <v>706</v>
      </c>
      <c r="I1625" s="889" t="s">
        <v>706</v>
      </c>
      <c r="J1625" s="886" t="s">
        <v>706</v>
      </c>
      <c r="K1625" s="886">
        <f>K1629+K1633+K1637+K1641+K1645+K1649+K1653</f>
        <v>0</v>
      </c>
      <c r="L1625" s="886">
        <f>K1625</f>
        <v>0</v>
      </c>
      <c r="M1625" s="886" t="s">
        <v>706</v>
      </c>
      <c r="N1625" s="886" t="s">
        <v>706</v>
      </c>
      <c r="O1625" s="886">
        <f>O1629+O1633+O1637+O1641+O1645+O1649+O1653</f>
        <v>0</v>
      </c>
      <c r="P1625" s="886">
        <f>O1625</f>
        <v>0</v>
      </c>
      <c r="Q1625" s="886" t="s">
        <v>706</v>
      </c>
      <c r="R1625" s="886" t="s">
        <v>706</v>
      </c>
      <c r="S1625" s="886">
        <f>K1625+O1625</f>
        <v>0</v>
      </c>
      <c r="T1625" s="888">
        <f>S1625</f>
        <v>0</v>
      </c>
    </row>
    <row r="1626" spans="1:20" ht="18" hidden="1" customHeight="1">
      <c r="A1626" s="902" t="s">
        <v>708</v>
      </c>
      <c r="B1626" s="903"/>
      <c r="C1626" s="886" t="e">
        <f>ROUND((Q1626-R1626)/H1626/12,0)</f>
        <v>#DIV/0!</v>
      </c>
      <c r="D1626" s="886" t="e">
        <f>ROUND(R1626/F1626/12,0)</f>
        <v>#DIV/0!</v>
      </c>
      <c r="E1626" s="891">
        <f>E1627+E1628</f>
        <v>0</v>
      </c>
      <c r="F1626" s="892">
        <f>F1627+F1628</f>
        <v>0</v>
      </c>
      <c r="G1626" s="892">
        <f>G1627+G1628</f>
        <v>0</v>
      </c>
      <c r="H1626" s="893">
        <f>IF(E1626+G1626=H1627+H1628,E1626+G1626, "CHYBA")</f>
        <v>0</v>
      </c>
      <c r="I1626" s="904">
        <f>I1627+I1628</f>
        <v>0</v>
      </c>
      <c r="J1626" s="905">
        <f>J1627+J1628</f>
        <v>0</v>
      </c>
      <c r="K1626" s="905">
        <f>K1629</f>
        <v>0</v>
      </c>
      <c r="L1626" s="905">
        <f>IF(I1626+K1626=L1627+L1628+L1629,I1626+K1626,"CHYBA")</f>
        <v>0</v>
      </c>
      <c r="M1626" s="886">
        <f>M1627+M1628</f>
        <v>0</v>
      </c>
      <c r="N1626" s="886">
        <f>N1627+N1628</f>
        <v>0</v>
      </c>
      <c r="O1626" s="886">
        <f>O1629</f>
        <v>0</v>
      </c>
      <c r="P1626" s="886">
        <f>IF(M1626+O1626=P1627+P1628+P1629,M1626+O1626,"CHYBA")</f>
        <v>0</v>
      </c>
      <c r="Q1626" s="886">
        <f>Q1627+Q1628</f>
        <v>0</v>
      </c>
      <c r="R1626" s="886">
        <f>R1627+R1628</f>
        <v>0</v>
      </c>
      <c r="S1626" s="886">
        <f>S1629</f>
        <v>0</v>
      </c>
      <c r="T1626" s="888">
        <f>IF(Q1626+S1626=T1627+T1628+T1629,Q1626+S1626,"CHYBA")</f>
        <v>0</v>
      </c>
    </row>
    <row r="1627" spans="1:20" ht="15" hidden="1" customHeight="1">
      <c r="A1627" s="901" t="s">
        <v>73</v>
      </c>
      <c r="B1627" s="885" t="s">
        <v>706</v>
      </c>
      <c r="C1627" s="886" t="e">
        <f>ROUND((Q1627-R1627)/H1627/12,0)</f>
        <v>#DIV/0!</v>
      </c>
      <c r="D1627" s="886" t="e">
        <f>ROUND(R1627/F1627/12,0)</f>
        <v>#DIV/0!</v>
      </c>
      <c r="E1627" s="906"/>
      <c r="F1627" s="907"/>
      <c r="G1627" s="907"/>
      <c r="H1627" s="888">
        <f>E1627+G1627</f>
        <v>0</v>
      </c>
      <c r="I1627" s="908"/>
      <c r="J1627" s="909"/>
      <c r="K1627" s="905" t="s">
        <v>706</v>
      </c>
      <c r="L1627" s="905">
        <f>I1627</f>
        <v>0</v>
      </c>
      <c r="M1627" s="909"/>
      <c r="N1627" s="909"/>
      <c r="O1627" s="886" t="s">
        <v>706</v>
      </c>
      <c r="P1627" s="886">
        <f>M1627</f>
        <v>0</v>
      </c>
      <c r="Q1627" s="886">
        <f>I1627+M1627</f>
        <v>0</v>
      </c>
      <c r="R1627" s="886">
        <f>J1627+N1627</f>
        <v>0</v>
      </c>
      <c r="S1627" s="886" t="s">
        <v>706</v>
      </c>
      <c r="T1627" s="888">
        <f>Q1627</f>
        <v>0</v>
      </c>
    </row>
    <row r="1628" spans="1:20" ht="15" hidden="1" customHeight="1">
      <c r="A1628" s="901" t="s">
        <v>74</v>
      </c>
      <c r="B1628" s="885" t="s">
        <v>706</v>
      </c>
      <c r="C1628" s="886" t="e">
        <f>ROUND((Q1628-R1628)/H1628/12,0)</f>
        <v>#DIV/0!</v>
      </c>
      <c r="D1628" s="886" t="e">
        <f>ROUND(R1628/F1628/12,0)</f>
        <v>#DIV/0!</v>
      </c>
      <c r="E1628" s="906"/>
      <c r="F1628" s="907"/>
      <c r="G1628" s="907"/>
      <c r="H1628" s="888">
        <f>E1628+G1628</f>
        <v>0</v>
      </c>
      <c r="I1628" s="908"/>
      <c r="J1628" s="909"/>
      <c r="K1628" s="905" t="s">
        <v>706</v>
      </c>
      <c r="L1628" s="905">
        <f>I1628</f>
        <v>0</v>
      </c>
      <c r="M1628" s="909"/>
      <c r="N1628" s="909"/>
      <c r="O1628" s="886" t="s">
        <v>706</v>
      </c>
      <c r="P1628" s="886">
        <f>M1628</f>
        <v>0</v>
      </c>
      <c r="Q1628" s="886">
        <f>I1628+M1628</f>
        <v>0</v>
      </c>
      <c r="R1628" s="886">
        <f>J1628+N1628</f>
        <v>0</v>
      </c>
      <c r="S1628" s="886" t="s">
        <v>706</v>
      </c>
      <c r="T1628" s="888">
        <f>Q1628</f>
        <v>0</v>
      </c>
    </row>
    <row r="1629" spans="1:20" ht="15" hidden="1" customHeight="1">
      <c r="A1629" s="901" t="s">
        <v>75</v>
      </c>
      <c r="B1629" s="885" t="s">
        <v>706</v>
      </c>
      <c r="C1629" s="886" t="s">
        <v>706</v>
      </c>
      <c r="D1629" s="886" t="s">
        <v>706</v>
      </c>
      <c r="E1629" s="891" t="s">
        <v>706</v>
      </c>
      <c r="F1629" s="892" t="s">
        <v>706</v>
      </c>
      <c r="G1629" s="892" t="s">
        <v>706</v>
      </c>
      <c r="H1629" s="893" t="s">
        <v>706</v>
      </c>
      <c r="I1629" s="889" t="s">
        <v>706</v>
      </c>
      <c r="J1629" s="886" t="s">
        <v>706</v>
      </c>
      <c r="K1629" s="909"/>
      <c r="L1629" s="905">
        <f>K1629</f>
        <v>0</v>
      </c>
      <c r="M1629" s="886" t="s">
        <v>706</v>
      </c>
      <c r="N1629" s="886" t="s">
        <v>706</v>
      </c>
      <c r="O1629" s="909"/>
      <c r="P1629" s="886">
        <f>O1629</f>
        <v>0</v>
      </c>
      <c r="Q1629" s="886" t="s">
        <v>706</v>
      </c>
      <c r="R1629" s="886" t="s">
        <v>706</v>
      </c>
      <c r="S1629" s="886">
        <f>K1629+O1629</f>
        <v>0</v>
      </c>
      <c r="T1629" s="888">
        <f>S1629</f>
        <v>0</v>
      </c>
    </row>
    <row r="1630" spans="1:20" ht="18" hidden="1" customHeight="1">
      <c r="A1630" s="902" t="s">
        <v>708</v>
      </c>
      <c r="B1630" s="903"/>
      <c r="C1630" s="886" t="e">
        <f>ROUND((Q1630-R1630)/H1630/12,0)</f>
        <v>#DIV/0!</v>
      </c>
      <c r="D1630" s="886" t="e">
        <f>ROUND(R1630/F1630/12,0)</f>
        <v>#DIV/0!</v>
      </c>
      <c r="E1630" s="891">
        <f>E1631+E1632</f>
        <v>0</v>
      </c>
      <c r="F1630" s="892">
        <f>F1631+F1632</f>
        <v>0</v>
      </c>
      <c r="G1630" s="892">
        <f>G1631+G1632</f>
        <v>0</v>
      </c>
      <c r="H1630" s="893">
        <f>IF(E1630+G1630=H1631+H1632,E1630+G1630, "CHYBA")</f>
        <v>0</v>
      </c>
      <c r="I1630" s="889">
        <f>I1631+I1632</f>
        <v>0</v>
      </c>
      <c r="J1630" s="886">
        <f t="shared" ref="J1630" si="525">J1631+J1632</f>
        <v>0</v>
      </c>
      <c r="K1630" s="886">
        <f>K1633</f>
        <v>0</v>
      </c>
      <c r="L1630" s="886">
        <f>IF(I1630+K1630=L1631+L1632+L1633,I1630+K1630,"CHYBA")</f>
        <v>0</v>
      </c>
      <c r="M1630" s="886">
        <f>M1631+M1632</f>
        <v>0</v>
      </c>
      <c r="N1630" s="886">
        <f>N1631+N1632</f>
        <v>0</v>
      </c>
      <c r="O1630" s="886">
        <f>O1633</f>
        <v>0</v>
      </c>
      <c r="P1630" s="886">
        <f>IF(M1630+O1630=P1631+P1632+P1633,M1630+O1630,"CHYBA")</f>
        <v>0</v>
      </c>
      <c r="Q1630" s="886">
        <f>Q1631+Q1632</f>
        <v>0</v>
      </c>
      <c r="R1630" s="886">
        <f>R1631+R1632</f>
        <v>0</v>
      </c>
      <c r="S1630" s="886">
        <f>S1633</f>
        <v>0</v>
      </c>
      <c r="T1630" s="888">
        <f>IF(Q1630+S1630=T1631+T1632+T1633,Q1630+S1630,"CHYBA")</f>
        <v>0</v>
      </c>
    </row>
    <row r="1631" spans="1:20" ht="15" hidden="1" customHeight="1">
      <c r="A1631" s="901" t="s">
        <v>73</v>
      </c>
      <c r="B1631" s="885" t="s">
        <v>706</v>
      </c>
      <c r="C1631" s="886" t="e">
        <f>ROUND((Q1631-R1631)/H1631/12,0)</f>
        <v>#DIV/0!</v>
      </c>
      <c r="D1631" s="886" t="e">
        <f>ROUND(R1631/F1631/12,0)</f>
        <v>#DIV/0!</v>
      </c>
      <c r="E1631" s="906"/>
      <c r="F1631" s="907"/>
      <c r="G1631" s="907"/>
      <c r="H1631" s="888">
        <f>E1631+G1631</f>
        <v>0</v>
      </c>
      <c r="I1631" s="908"/>
      <c r="J1631" s="909"/>
      <c r="K1631" s="886" t="s">
        <v>706</v>
      </c>
      <c r="L1631" s="886">
        <f>I1631</f>
        <v>0</v>
      </c>
      <c r="M1631" s="909"/>
      <c r="N1631" s="909"/>
      <c r="O1631" s="886" t="s">
        <v>706</v>
      </c>
      <c r="P1631" s="886">
        <f>M1631</f>
        <v>0</v>
      </c>
      <c r="Q1631" s="886">
        <f>I1631+M1631</f>
        <v>0</v>
      </c>
      <c r="R1631" s="886">
        <f>J1631+N1631</f>
        <v>0</v>
      </c>
      <c r="S1631" s="886" t="s">
        <v>706</v>
      </c>
      <c r="T1631" s="888">
        <f>Q1631</f>
        <v>0</v>
      </c>
    </row>
    <row r="1632" spans="1:20" ht="15" hidden="1" customHeight="1">
      <c r="A1632" s="901" t="s">
        <v>74</v>
      </c>
      <c r="B1632" s="885" t="s">
        <v>706</v>
      </c>
      <c r="C1632" s="886" t="e">
        <f>ROUND((Q1632-R1632)/H1632/12,0)</f>
        <v>#DIV/0!</v>
      </c>
      <c r="D1632" s="886" t="e">
        <f>ROUND(R1632/F1632/12,0)</f>
        <v>#DIV/0!</v>
      </c>
      <c r="E1632" s="906"/>
      <c r="F1632" s="907"/>
      <c r="G1632" s="907"/>
      <c r="H1632" s="888">
        <f>E1632+G1632</f>
        <v>0</v>
      </c>
      <c r="I1632" s="908"/>
      <c r="J1632" s="909"/>
      <c r="K1632" s="886" t="s">
        <v>706</v>
      </c>
      <c r="L1632" s="886">
        <f>I1632</f>
        <v>0</v>
      </c>
      <c r="M1632" s="909"/>
      <c r="N1632" s="909"/>
      <c r="O1632" s="886" t="s">
        <v>706</v>
      </c>
      <c r="P1632" s="886">
        <f>M1632</f>
        <v>0</v>
      </c>
      <c r="Q1632" s="886">
        <f>I1632+M1632</f>
        <v>0</v>
      </c>
      <c r="R1632" s="886">
        <f>J1632+N1632</f>
        <v>0</v>
      </c>
      <c r="S1632" s="886" t="s">
        <v>706</v>
      </c>
      <c r="T1632" s="888">
        <f>Q1632</f>
        <v>0</v>
      </c>
    </row>
    <row r="1633" spans="1:20" ht="15" hidden="1" customHeight="1">
      <c r="A1633" s="901" t="s">
        <v>75</v>
      </c>
      <c r="B1633" s="885" t="s">
        <v>706</v>
      </c>
      <c r="C1633" s="886" t="s">
        <v>706</v>
      </c>
      <c r="D1633" s="886" t="s">
        <v>706</v>
      </c>
      <c r="E1633" s="891" t="s">
        <v>706</v>
      </c>
      <c r="F1633" s="892" t="s">
        <v>706</v>
      </c>
      <c r="G1633" s="892" t="s">
        <v>706</v>
      </c>
      <c r="H1633" s="893" t="s">
        <v>706</v>
      </c>
      <c r="I1633" s="889" t="s">
        <v>706</v>
      </c>
      <c r="J1633" s="886" t="s">
        <v>706</v>
      </c>
      <c r="K1633" s="909"/>
      <c r="L1633" s="886">
        <f>K1633</f>
        <v>0</v>
      </c>
      <c r="M1633" s="886" t="s">
        <v>706</v>
      </c>
      <c r="N1633" s="886" t="s">
        <v>706</v>
      </c>
      <c r="O1633" s="909"/>
      <c r="P1633" s="886">
        <f>O1633</f>
        <v>0</v>
      </c>
      <c r="Q1633" s="886" t="s">
        <v>706</v>
      </c>
      <c r="R1633" s="886" t="s">
        <v>706</v>
      </c>
      <c r="S1633" s="886">
        <f>K1633+O1633</f>
        <v>0</v>
      </c>
      <c r="T1633" s="888">
        <f>S1633</f>
        <v>0</v>
      </c>
    </row>
    <row r="1634" spans="1:20" ht="18" hidden="1" customHeight="1">
      <c r="A1634" s="902" t="s">
        <v>708</v>
      </c>
      <c r="B1634" s="903"/>
      <c r="C1634" s="886" t="e">
        <f>ROUND((Q1634-R1634)/H1634/12,0)</f>
        <v>#DIV/0!</v>
      </c>
      <c r="D1634" s="886" t="e">
        <f>ROUND(R1634/F1634/12,0)</f>
        <v>#DIV/0!</v>
      </c>
      <c r="E1634" s="891">
        <f>E1635+E1636</f>
        <v>0</v>
      </c>
      <c r="F1634" s="892">
        <f>F1635+F1636</f>
        <v>0</v>
      </c>
      <c r="G1634" s="892">
        <f>G1635+G1636</f>
        <v>0</v>
      </c>
      <c r="H1634" s="893">
        <f>IF(E1634+G1634=H1635+H1636,E1634+G1634, "CHYBA")</f>
        <v>0</v>
      </c>
      <c r="I1634" s="889">
        <f>I1635+I1636</f>
        <v>0</v>
      </c>
      <c r="J1634" s="886">
        <f t="shared" ref="J1634" si="526">J1635+J1636</f>
        <v>0</v>
      </c>
      <c r="K1634" s="886">
        <f>K1637</f>
        <v>0</v>
      </c>
      <c r="L1634" s="886">
        <f>IF(I1634+K1634=L1635+L1636+L1637,I1634+K1634,"CHYBA")</f>
        <v>0</v>
      </c>
      <c r="M1634" s="886">
        <f>M1635+M1636</f>
        <v>0</v>
      </c>
      <c r="N1634" s="886">
        <f>N1635+N1636</f>
        <v>0</v>
      </c>
      <c r="O1634" s="886">
        <f>O1637</f>
        <v>0</v>
      </c>
      <c r="P1634" s="886">
        <f>IF(M1634+O1634=P1635+P1636+P1637,M1634+O1634,"CHYBA")</f>
        <v>0</v>
      </c>
      <c r="Q1634" s="886">
        <f>Q1635+Q1636</f>
        <v>0</v>
      </c>
      <c r="R1634" s="886">
        <f>R1635+R1636</f>
        <v>0</v>
      </c>
      <c r="S1634" s="886">
        <f>S1637</f>
        <v>0</v>
      </c>
      <c r="T1634" s="888">
        <f>IF(Q1634+S1634=T1635+T1636+T1637,Q1634+S1634,"CHYBA")</f>
        <v>0</v>
      </c>
    </row>
    <row r="1635" spans="1:20" ht="15" hidden="1" customHeight="1">
      <c r="A1635" s="901" t="s">
        <v>73</v>
      </c>
      <c r="B1635" s="885" t="s">
        <v>706</v>
      </c>
      <c r="C1635" s="886" t="e">
        <f>ROUND((Q1635-R1635)/H1635/12,0)</f>
        <v>#DIV/0!</v>
      </c>
      <c r="D1635" s="886" t="e">
        <f>ROUND(R1635/F1635/12,0)</f>
        <v>#DIV/0!</v>
      </c>
      <c r="E1635" s="906"/>
      <c r="F1635" s="907"/>
      <c r="G1635" s="907"/>
      <c r="H1635" s="888">
        <f>E1635+G1635</f>
        <v>0</v>
      </c>
      <c r="I1635" s="908"/>
      <c r="J1635" s="909"/>
      <c r="K1635" s="886" t="s">
        <v>706</v>
      </c>
      <c r="L1635" s="886">
        <f>I1635</f>
        <v>0</v>
      </c>
      <c r="M1635" s="909"/>
      <c r="N1635" s="909"/>
      <c r="O1635" s="886" t="s">
        <v>706</v>
      </c>
      <c r="P1635" s="886">
        <f>M1635</f>
        <v>0</v>
      </c>
      <c r="Q1635" s="886">
        <f>I1635+M1635</f>
        <v>0</v>
      </c>
      <c r="R1635" s="886">
        <f>J1635+N1635</f>
        <v>0</v>
      </c>
      <c r="S1635" s="886" t="s">
        <v>706</v>
      </c>
      <c r="T1635" s="888">
        <f>Q1635</f>
        <v>0</v>
      </c>
    </row>
    <row r="1636" spans="1:20" ht="15" hidden="1" customHeight="1">
      <c r="A1636" s="901" t="s">
        <v>74</v>
      </c>
      <c r="B1636" s="885" t="s">
        <v>706</v>
      </c>
      <c r="C1636" s="886" t="e">
        <f>ROUND((Q1636-R1636)/H1636/12,0)</f>
        <v>#DIV/0!</v>
      </c>
      <c r="D1636" s="886" t="e">
        <f>ROUND(R1636/F1636/12,0)</f>
        <v>#DIV/0!</v>
      </c>
      <c r="E1636" s="906"/>
      <c r="F1636" s="907"/>
      <c r="G1636" s="907"/>
      <c r="H1636" s="888">
        <f>E1636+G1636</f>
        <v>0</v>
      </c>
      <c r="I1636" s="908"/>
      <c r="J1636" s="909"/>
      <c r="K1636" s="886" t="s">
        <v>706</v>
      </c>
      <c r="L1636" s="886">
        <f>I1636</f>
        <v>0</v>
      </c>
      <c r="M1636" s="909"/>
      <c r="N1636" s="909"/>
      <c r="O1636" s="886" t="s">
        <v>706</v>
      </c>
      <c r="P1636" s="886">
        <f>M1636</f>
        <v>0</v>
      </c>
      <c r="Q1636" s="886">
        <f>I1636+M1636</f>
        <v>0</v>
      </c>
      <c r="R1636" s="886">
        <f>J1636+N1636</f>
        <v>0</v>
      </c>
      <c r="S1636" s="886" t="s">
        <v>706</v>
      </c>
      <c r="T1636" s="888">
        <f>Q1636</f>
        <v>0</v>
      </c>
    </row>
    <row r="1637" spans="1:20" ht="15" hidden="1" customHeight="1">
      <c r="A1637" s="901" t="s">
        <v>75</v>
      </c>
      <c r="B1637" s="885" t="s">
        <v>706</v>
      </c>
      <c r="C1637" s="886" t="s">
        <v>706</v>
      </c>
      <c r="D1637" s="886" t="s">
        <v>706</v>
      </c>
      <c r="E1637" s="891" t="s">
        <v>706</v>
      </c>
      <c r="F1637" s="892" t="s">
        <v>706</v>
      </c>
      <c r="G1637" s="892" t="s">
        <v>706</v>
      </c>
      <c r="H1637" s="893" t="s">
        <v>706</v>
      </c>
      <c r="I1637" s="889" t="s">
        <v>706</v>
      </c>
      <c r="J1637" s="886" t="s">
        <v>706</v>
      </c>
      <c r="K1637" s="909"/>
      <c r="L1637" s="886">
        <f>K1637</f>
        <v>0</v>
      </c>
      <c r="M1637" s="886" t="s">
        <v>706</v>
      </c>
      <c r="N1637" s="886" t="s">
        <v>706</v>
      </c>
      <c r="O1637" s="909"/>
      <c r="P1637" s="886">
        <f>O1637</f>
        <v>0</v>
      </c>
      <c r="Q1637" s="886" t="s">
        <v>706</v>
      </c>
      <c r="R1637" s="886" t="s">
        <v>706</v>
      </c>
      <c r="S1637" s="886">
        <f>K1637+O1637</f>
        <v>0</v>
      </c>
      <c r="T1637" s="888">
        <f>S1637</f>
        <v>0</v>
      </c>
    </row>
    <row r="1638" spans="1:20" ht="18" hidden="1" customHeight="1">
      <c r="A1638" s="902" t="s">
        <v>708</v>
      </c>
      <c r="B1638" s="903"/>
      <c r="C1638" s="886" t="e">
        <f>ROUND((Q1638-R1638)/H1638/12,0)</f>
        <v>#DIV/0!</v>
      </c>
      <c r="D1638" s="886" t="e">
        <f>ROUND(R1638/F1638/12,0)</f>
        <v>#DIV/0!</v>
      </c>
      <c r="E1638" s="891">
        <f>E1639+E1640</f>
        <v>0</v>
      </c>
      <c r="F1638" s="892">
        <f>F1639+F1640</f>
        <v>0</v>
      </c>
      <c r="G1638" s="892">
        <f>G1639+G1640</f>
        <v>0</v>
      </c>
      <c r="H1638" s="893">
        <f>IF(E1638+G1638=H1639+H1640,E1638+G1638, "CHYBA")</f>
        <v>0</v>
      </c>
      <c r="I1638" s="889">
        <f>I1639+I1640</f>
        <v>0</v>
      </c>
      <c r="J1638" s="886">
        <f t="shared" ref="J1638" si="527">J1639+J1640</f>
        <v>0</v>
      </c>
      <c r="K1638" s="886">
        <f>K1641</f>
        <v>0</v>
      </c>
      <c r="L1638" s="886">
        <f>IF(I1638+K1638=L1639+L1640+L1641,I1638+K1638,"CHYBA")</f>
        <v>0</v>
      </c>
      <c r="M1638" s="886">
        <f>M1639+M1640</f>
        <v>0</v>
      </c>
      <c r="N1638" s="886">
        <f>N1639+N1640</f>
        <v>0</v>
      </c>
      <c r="O1638" s="886">
        <f>O1641</f>
        <v>0</v>
      </c>
      <c r="P1638" s="886">
        <f>IF(M1638+O1638=P1639+P1640+P1641,M1638+O1638,"CHYBA")</f>
        <v>0</v>
      </c>
      <c r="Q1638" s="886">
        <f>Q1639+Q1640</f>
        <v>0</v>
      </c>
      <c r="R1638" s="886">
        <f>R1639+R1640</f>
        <v>0</v>
      </c>
      <c r="S1638" s="886">
        <f>S1641</f>
        <v>0</v>
      </c>
      <c r="T1638" s="888">
        <f>IF(Q1638+S1638=T1639+T1640+T1641,Q1638+S1638,"CHYBA")</f>
        <v>0</v>
      </c>
    </row>
    <row r="1639" spans="1:20" ht="15" hidden="1" customHeight="1">
      <c r="A1639" s="901" t="s">
        <v>73</v>
      </c>
      <c r="B1639" s="885" t="s">
        <v>706</v>
      </c>
      <c r="C1639" s="886" t="e">
        <f>ROUND((Q1639-R1639)/H1639/12,0)</f>
        <v>#DIV/0!</v>
      </c>
      <c r="D1639" s="886" t="e">
        <f>ROUND(R1639/F1639/12,0)</f>
        <v>#DIV/0!</v>
      </c>
      <c r="E1639" s="906"/>
      <c r="F1639" s="907"/>
      <c r="G1639" s="907"/>
      <c r="H1639" s="888">
        <f>E1639+G1639</f>
        <v>0</v>
      </c>
      <c r="I1639" s="908"/>
      <c r="J1639" s="909"/>
      <c r="K1639" s="886" t="s">
        <v>706</v>
      </c>
      <c r="L1639" s="886">
        <f>I1639</f>
        <v>0</v>
      </c>
      <c r="M1639" s="909"/>
      <c r="N1639" s="909"/>
      <c r="O1639" s="886" t="s">
        <v>706</v>
      </c>
      <c r="P1639" s="886">
        <f>M1639</f>
        <v>0</v>
      </c>
      <c r="Q1639" s="886">
        <f>I1639+M1639</f>
        <v>0</v>
      </c>
      <c r="R1639" s="886">
        <f>J1639+N1639</f>
        <v>0</v>
      </c>
      <c r="S1639" s="886" t="s">
        <v>706</v>
      </c>
      <c r="T1639" s="888">
        <f>Q1639</f>
        <v>0</v>
      </c>
    </row>
    <row r="1640" spans="1:20" ht="15" hidden="1" customHeight="1">
      <c r="A1640" s="901" t="s">
        <v>74</v>
      </c>
      <c r="B1640" s="885" t="s">
        <v>706</v>
      </c>
      <c r="C1640" s="886" t="e">
        <f>ROUND((Q1640-R1640)/H1640/12,0)</f>
        <v>#DIV/0!</v>
      </c>
      <c r="D1640" s="886" t="e">
        <f>ROUND(R1640/F1640/12,0)</f>
        <v>#DIV/0!</v>
      </c>
      <c r="E1640" s="906"/>
      <c r="F1640" s="907"/>
      <c r="G1640" s="907"/>
      <c r="H1640" s="888">
        <f>E1640+G1640</f>
        <v>0</v>
      </c>
      <c r="I1640" s="908"/>
      <c r="J1640" s="909"/>
      <c r="K1640" s="886" t="s">
        <v>706</v>
      </c>
      <c r="L1640" s="886">
        <f>I1640</f>
        <v>0</v>
      </c>
      <c r="M1640" s="909"/>
      <c r="N1640" s="909"/>
      <c r="O1640" s="886" t="s">
        <v>706</v>
      </c>
      <c r="P1640" s="886">
        <f>M1640</f>
        <v>0</v>
      </c>
      <c r="Q1640" s="886">
        <f>I1640+M1640</f>
        <v>0</v>
      </c>
      <c r="R1640" s="886">
        <f>J1640+N1640</f>
        <v>0</v>
      </c>
      <c r="S1640" s="886" t="s">
        <v>706</v>
      </c>
      <c r="T1640" s="888">
        <f>Q1640</f>
        <v>0</v>
      </c>
    </row>
    <row r="1641" spans="1:20" ht="15" hidden="1" customHeight="1">
      <c r="A1641" s="901" t="s">
        <v>75</v>
      </c>
      <c r="B1641" s="885" t="s">
        <v>706</v>
      </c>
      <c r="C1641" s="886" t="s">
        <v>706</v>
      </c>
      <c r="D1641" s="886" t="s">
        <v>706</v>
      </c>
      <c r="E1641" s="891" t="s">
        <v>706</v>
      </c>
      <c r="F1641" s="892" t="s">
        <v>706</v>
      </c>
      <c r="G1641" s="892" t="s">
        <v>706</v>
      </c>
      <c r="H1641" s="893" t="s">
        <v>706</v>
      </c>
      <c r="I1641" s="889" t="s">
        <v>706</v>
      </c>
      <c r="J1641" s="886" t="s">
        <v>706</v>
      </c>
      <c r="K1641" s="909"/>
      <c r="L1641" s="886">
        <f>K1641</f>
        <v>0</v>
      </c>
      <c r="M1641" s="886" t="s">
        <v>706</v>
      </c>
      <c r="N1641" s="886" t="s">
        <v>706</v>
      </c>
      <c r="O1641" s="909"/>
      <c r="P1641" s="886">
        <f>O1641</f>
        <v>0</v>
      </c>
      <c r="Q1641" s="886" t="s">
        <v>706</v>
      </c>
      <c r="R1641" s="886" t="s">
        <v>706</v>
      </c>
      <c r="S1641" s="886">
        <f>K1641+O1641</f>
        <v>0</v>
      </c>
      <c r="T1641" s="888">
        <f>S1641</f>
        <v>0</v>
      </c>
    </row>
    <row r="1642" spans="1:20" ht="18" hidden="1" customHeight="1">
      <c r="A1642" s="902" t="s">
        <v>708</v>
      </c>
      <c r="B1642" s="903"/>
      <c r="C1642" s="886" t="e">
        <f>ROUND((Q1642-R1642)/H1642/12,0)</f>
        <v>#DIV/0!</v>
      </c>
      <c r="D1642" s="886" t="e">
        <f>ROUND(R1642/F1642/12,0)</f>
        <v>#DIV/0!</v>
      </c>
      <c r="E1642" s="891">
        <f>E1643+E1644</f>
        <v>0</v>
      </c>
      <c r="F1642" s="892">
        <f>F1643+F1644</f>
        <v>0</v>
      </c>
      <c r="G1642" s="892">
        <f>G1643+G1644</f>
        <v>0</v>
      </c>
      <c r="H1642" s="893">
        <f>IF(E1642+G1642=H1643+H1644,E1642+G1642, "CHYBA")</f>
        <v>0</v>
      </c>
      <c r="I1642" s="889">
        <f>I1643+I1644</f>
        <v>0</v>
      </c>
      <c r="J1642" s="886">
        <f t="shared" ref="J1642" si="528">J1643+J1644</f>
        <v>0</v>
      </c>
      <c r="K1642" s="886">
        <f>K1645</f>
        <v>0</v>
      </c>
      <c r="L1642" s="886">
        <f>IF(I1642+K1642=L1643+L1644+L1645,I1642+K1642,"CHYBA")</f>
        <v>0</v>
      </c>
      <c r="M1642" s="886">
        <f>M1643+M1644</f>
        <v>0</v>
      </c>
      <c r="N1642" s="886">
        <f>N1643+N1644</f>
        <v>0</v>
      </c>
      <c r="O1642" s="886">
        <f>O1645</f>
        <v>0</v>
      </c>
      <c r="P1642" s="886">
        <f>IF(M1642+O1642=P1643+P1644+P1645,M1642+O1642,"CHYBA")</f>
        <v>0</v>
      </c>
      <c r="Q1642" s="886">
        <f>Q1643+Q1644</f>
        <v>0</v>
      </c>
      <c r="R1642" s="886">
        <f>R1643+R1644</f>
        <v>0</v>
      </c>
      <c r="S1642" s="886">
        <f>S1645</f>
        <v>0</v>
      </c>
      <c r="T1642" s="888">
        <f>IF(Q1642+S1642=T1643+T1644+T1645,Q1642+S1642,"CHYBA")</f>
        <v>0</v>
      </c>
    </row>
    <row r="1643" spans="1:20" ht="15" hidden="1" customHeight="1">
      <c r="A1643" s="901" t="s">
        <v>73</v>
      </c>
      <c r="B1643" s="885" t="s">
        <v>706</v>
      </c>
      <c r="C1643" s="886" t="e">
        <f>ROUND((Q1643-R1643)/H1643/12,0)</f>
        <v>#DIV/0!</v>
      </c>
      <c r="D1643" s="886" t="e">
        <f>ROUND(R1643/F1643/12,0)</f>
        <v>#DIV/0!</v>
      </c>
      <c r="E1643" s="906"/>
      <c r="F1643" s="907"/>
      <c r="G1643" s="907"/>
      <c r="H1643" s="888">
        <f>E1643+G1643</f>
        <v>0</v>
      </c>
      <c r="I1643" s="908"/>
      <c r="J1643" s="909"/>
      <c r="K1643" s="886" t="s">
        <v>706</v>
      </c>
      <c r="L1643" s="886">
        <f>I1643</f>
        <v>0</v>
      </c>
      <c r="M1643" s="909"/>
      <c r="N1643" s="909"/>
      <c r="O1643" s="886" t="s">
        <v>706</v>
      </c>
      <c r="P1643" s="886">
        <f>M1643</f>
        <v>0</v>
      </c>
      <c r="Q1643" s="886">
        <f>I1643+M1643</f>
        <v>0</v>
      </c>
      <c r="R1643" s="886">
        <f>J1643+N1643</f>
        <v>0</v>
      </c>
      <c r="S1643" s="886" t="s">
        <v>706</v>
      </c>
      <c r="T1643" s="888">
        <f>Q1643</f>
        <v>0</v>
      </c>
    </row>
    <row r="1644" spans="1:20" ht="15" hidden="1" customHeight="1">
      <c r="A1644" s="901" t="s">
        <v>74</v>
      </c>
      <c r="B1644" s="885" t="s">
        <v>706</v>
      </c>
      <c r="C1644" s="886" t="e">
        <f>ROUND((Q1644-R1644)/H1644/12,0)</f>
        <v>#DIV/0!</v>
      </c>
      <c r="D1644" s="886" t="e">
        <f>ROUND(R1644/F1644/12,0)</f>
        <v>#DIV/0!</v>
      </c>
      <c r="E1644" s="906"/>
      <c r="F1644" s="907"/>
      <c r="G1644" s="907"/>
      <c r="H1644" s="888">
        <f>E1644+G1644</f>
        <v>0</v>
      </c>
      <c r="I1644" s="908"/>
      <c r="J1644" s="909"/>
      <c r="K1644" s="886" t="s">
        <v>706</v>
      </c>
      <c r="L1644" s="886">
        <f>I1644</f>
        <v>0</v>
      </c>
      <c r="M1644" s="909"/>
      <c r="N1644" s="909"/>
      <c r="O1644" s="886" t="s">
        <v>706</v>
      </c>
      <c r="P1644" s="886">
        <f>M1644</f>
        <v>0</v>
      </c>
      <c r="Q1644" s="886">
        <f>I1644+M1644</f>
        <v>0</v>
      </c>
      <c r="R1644" s="886">
        <f>J1644+N1644</f>
        <v>0</v>
      </c>
      <c r="S1644" s="886" t="s">
        <v>706</v>
      </c>
      <c r="T1644" s="888">
        <f>Q1644</f>
        <v>0</v>
      </c>
    </row>
    <row r="1645" spans="1:20" ht="15" hidden="1" customHeight="1">
      <c r="A1645" s="901" t="s">
        <v>75</v>
      </c>
      <c r="B1645" s="885" t="s">
        <v>706</v>
      </c>
      <c r="C1645" s="886" t="s">
        <v>706</v>
      </c>
      <c r="D1645" s="886" t="s">
        <v>706</v>
      </c>
      <c r="E1645" s="891" t="s">
        <v>706</v>
      </c>
      <c r="F1645" s="892" t="s">
        <v>706</v>
      </c>
      <c r="G1645" s="892" t="s">
        <v>706</v>
      </c>
      <c r="H1645" s="893" t="s">
        <v>706</v>
      </c>
      <c r="I1645" s="889" t="s">
        <v>706</v>
      </c>
      <c r="J1645" s="886" t="s">
        <v>706</v>
      </c>
      <c r="K1645" s="909"/>
      <c r="L1645" s="886">
        <f>K1645</f>
        <v>0</v>
      </c>
      <c r="M1645" s="886" t="s">
        <v>706</v>
      </c>
      <c r="N1645" s="886" t="s">
        <v>706</v>
      </c>
      <c r="O1645" s="909"/>
      <c r="P1645" s="886">
        <f>O1645</f>
        <v>0</v>
      </c>
      <c r="Q1645" s="886" t="s">
        <v>706</v>
      </c>
      <c r="R1645" s="886" t="s">
        <v>706</v>
      </c>
      <c r="S1645" s="886">
        <f>K1645+O1645</f>
        <v>0</v>
      </c>
      <c r="T1645" s="888">
        <f>S1645</f>
        <v>0</v>
      </c>
    </row>
    <row r="1646" spans="1:20" ht="18" hidden="1" customHeight="1">
      <c r="A1646" s="902" t="s">
        <v>708</v>
      </c>
      <c r="B1646" s="903"/>
      <c r="C1646" s="886" t="e">
        <f>ROUND((Q1646-R1646)/H1646/12,0)</f>
        <v>#DIV/0!</v>
      </c>
      <c r="D1646" s="886" t="e">
        <f>ROUND(R1646/F1646/12,0)</f>
        <v>#DIV/0!</v>
      </c>
      <c r="E1646" s="891">
        <f>E1647+E1648</f>
        <v>0</v>
      </c>
      <c r="F1646" s="892">
        <f>F1647+F1648</f>
        <v>0</v>
      </c>
      <c r="G1646" s="892">
        <f>G1647+G1648</f>
        <v>0</v>
      </c>
      <c r="H1646" s="893">
        <f>IF(E1646+G1646=H1647+H1648,E1646+G1646, "CHYBA")</f>
        <v>0</v>
      </c>
      <c r="I1646" s="889">
        <f>I1647+I1648</f>
        <v>0</v>
      </c>
      <c r="J1646" s="886">
        <f t="shared" ref="J1646" si="529">J1647+J1648</f>
        <v>0</v>
      </c>
      <c r="K1646" s="886">
        <f>K1649</f>
        <v>0</v>
      </c>
      <c r="L1646" s="886">
        <f>IF(I1646+K1646=L1647+L1648+L1649,I1646+K1646,"CHYBA")</f>
        <v>0</v>
      </c>
      <c r="M1646" s="886">
        <f>M1647+M1648</f>
        <v>0</v>
      </c>
      <c r="N1646" s="886">
        <f>N1647+N1648</f>
        <v>0</v>
      </c>
      <c r="O1646" s="886">
        <f>O1649</f>
        <v>0</v>
      </c>
      <c r="P1646" s="886">
        <f>IF(M1646+O1646=P1647+P1648+P1649,M1646+O1646,"CHYBA")</f>
        <v>0</v>
      </c>
      <c r="Q1646" s="886">
        <f>Q1647+Q1648</f>
        <v>0</v>
      </c>
      <c r="R1646" s="886">
        <f>R1647+R1648</f>
        <v>0</v>
      </c>
      <c r="S1646" s="886">
        <f>S1649</f>
        <v>0</v>
      </c>
      <c r="T1646" s="888">
        <f>IF(Q1646+S1646=T1647+T1648+T1649,Q1646+S1646,"CHYBA")</f>
        <v>0</v>
      </c>
    </row>
    <row r="1647" spans="1:20" ht="15" hidden="1" customHeight="1">
      <c r="A1647" s="901" t="s">
        <v>73</v>
      </c>
      <c r="B1647" s="885" t="s">
        <v>706</v>
      </c>
      <c r="C1647" s="886" t="e">
        <f>ROUND((Q1647-R1647)/H1647/12,0)</f>
        <v>#DIV/0!</v>
      </c>
      <c r="D1647" s="886" t="e">
        <f>ROUND(R1647/F1647/12,0)</f>
        <v>#DIV/0!</v>
      </c>
      <c r="E1647" s="906"/>
      <c r="F1647" s="907"/>
      <c r="G1647" s="907"/>
      <c r="H1647" s="888">
        <f>E1647+G1647</f>
        <v>0</v>
      </c>
      <c r="I1647" s="908"/>
      <c r="J1647" s="909"/>
      <c r="K1647" s="886" t="s">
        <v>706</v>
      </c>
      <c r="L1647" s="886">
        <f>I1647</f>
        <v>0</v>
      </c>
      <c r="M1647" s="909"/>
      <c r="N1647" s="909"/>
      <c r="O1647" s="886" t="s">
        <v>706</v>
      </c>
      <c r="P1647" s="886">
        <f>M1647</f>
        <v>0</v>
      </c>
      <c r="Q1647" s="886">
        <f>I1647+M1647</f>
        <v>0</v>
      </c>
      <c r="R1647" s="886">
        <f>J1647+N1647</f>
        <v>0</v>
      </c>
      <c r="S1647" s="886" t="s">
        <v>706</v>
      </c>
      <c r="T1647" s="888">
        <f>Q1647</f>
        <v>0</v>
      </c>
    </row>
    <row r="1648" spans="1:20" ht="15" hidden="1" customHeight="1">
      <c r="A1648" s="901" t="s">
        <v>74</v>
      </c>
      <c r="B1648" s="885" t="s">
        <v>706</v>
      </c>
      <c r="C1648" s="886" t="e">
        <f>ROUND((Q1648-R1648)/H1648/12,0)</f>
        <v>#DIV/0!</v>
      </c>
      <c r="D1648" s="886" t="e">
        <f>ROUND(R1648/F1648/12,0)</f>
        <v>#DIV/0!</v>
      </c>
      <c r="E1648" s="906"/>
      <c r="F1648" s="907"/>
      <c r="G1648" s="907"/>
      <c r="H1648" s="888">
        <f>E1648+G1648</f>
        <v>0</v>
      </c>
      <c r="I1648" s="908"/>
      <c r="J1648" s="909"/>
      <c r="K1648" s="886" t="s">
        <v>706</v>
      </c>
      <c r="L1648" s="886">
        <f>I1648</f>
        <v>0</v>
      </c>
      <c r="M1648" s="909"/>
      <c r="N1648" s="909"/>
      <c r="O1648" s="886" t="s">
        <v>706</v>
      </c>
      <c r="P1648" s="886">
        <f>M1648</f>
        <v>0</v>
      </c>
      <c r="Q1648" s="886">
        <f>I1648+M1648</f>
        <v>0</v>
      </c>
      <c r="R1648" s="886">
        <f>J1648+N1648</f>
        <v>0</v>
      </c>
      <c r="S1648" s="886" t="s">
        <v>706</v>
      </c>
      <c r="T1648" s="888">
        <f>Q1648</f>
        <v>0</v>
      </c>
    </row>
    <row r="1649" spans="1:20" ht="15" hidden="1" customHeight="1">
      <c r="A1649" s="901" t="s">
        <v>75</v>
      </c>
      <c r="B1649" s="885" t="s">
        <v>706</v>
      </c>
      <c r="C1649" s="886" t="s">
        <v>706</v>
      </c>
      <c r="D1649" s="886" t="s">
        <v>706</v>
      </c>
      <c r="E1649" s="891" t="s">
        <v>706</v>
      </c>
      <c r="F1649" s="892" t="s">
        <v>706</v>
      </c>
      <c r="G1649" s="892" t="s">
        <v>706</v>
      </c>
      <c r="H1649" s="893" t="s">
        <v>706</v>
      </c>
      <c r="I1649" s="889" t="s">
        <v>706</v>
      </c>
      <c r="J1649" s="886" t="s">
        <v>706</v>
      </c>
      <c r="K1649" s="909"/>
      <c r="L1649" s="886">
        <f>K1649</f>
        <v>0</v>
      </c>
      <c r="M1649" s="886" t="s">
        <v>706</v>
      </c>
      <c r="N1649" s="886" t="s">
        <v>706</v>
      </c>
      <c r="O1649" s="909"/>
      <c r="P1649" s="886">
        <f>O1649</f>
        <v>0</v>
      </c>
      <c r="Q1649" s="886" t="s">
        <v>706</v>
      </c>
      <c r="R1649" s="886" t="s">
        <v>706</v>
      </c>
      <c r="S1649" s="886">
        <f>K1649+O1649</f>
        <v>0</v>
      </c>
      <c r="T1649" s="888">
        <f>S1649</f>
        <v>0</v>
      </c>
    </row>
    <row r="1650" spans="1:20" ht="18" hidden="1" customHeight="1">
      <c r="A1650" s="902" t="s">
        <v>708</v>
      </c>
      <c r="B1650" s="903"/>
      <c r="C1650" s="886" t="e">
        <f>ROUND((Q1650-R1650)/H1650/12,0)</f>
        <v>#DIV/0!</v>
      </c>
      <c r="D1650" s="886" t="e">
        <f>ROUND(R1650/F1650/12,0)</f>
        <v>#DIV/0!</v>
      </c>
      <c r="E1650" s="891">
        <f>E1651+E1652</f>
        <v>0</v>
      </c>
      <c r="F1650" s="892">
        <f>F1651+F1652</f>
        <v>0</v>
      </c>
      <c r="G1650" s="892">
        <f>G1651+G1652</f>
        <v>0</v>
      </c>
      <c r="H1650" s="893">
        <f>IF(E1650+G1650=H1651+H1652,E1650+G1650, "CHYBA")</f>
        <v>0</v>
      </c>
      <c r="I1650" s="889">
        <f>I1651+I1652</f>
        <v>0</v>
      </c>
      <c r="J1650" s="886">
        <f t="shared" ref="J1650" si="530">J1651+J1652</f>
        <v>0</v>
      </c>
      <c r="K1650" s="886">
        <f>K1653</f>
        <v>0</v>
      </c>
      <c r="L1650" s="886">
        <f>IF(I1650+K1650=L1651+L1652+L1653,I1650+K1650,"CHYBA")</f>
        <v>0</v>
      </c>
      <c r="M1650" s="886">
        <f>M1651+M1652</f>
        <v>0</v>
      </c>
      <c r="N1650" s="886">
        <f>N1651+N1652</f>
        <v>0</v>
      </c>
      <c r="O1650" s="886">
        <f>O1653</f>
        <v>0</v>
      </c>
      <c r="P1650" s="886">
        <f>IF(M1650+O1650=P1651+P1652+P1653,M1650+O1650,"CHYBA")</f>
        <v>0</v>
      </c>
      <c r="Q1650" s="886">
        <f>Q1651+Q1652</f>
        <v>0</v>
      </c>
      <c r="R1650" s="886">
        <f>R1651+R1652</f>
        <v>0</v>
      </c>
      <c r="S1650" s="886">
        <f>S1653</f>
        <v>0</v>
      </c>
      <c r="T1650" s="888">
        <f>IF(Q1650+S1650=T1651+T1652+T1653,Q1650+S1650,"CHYBA")</f>
        <v>0</v>
      </c>
    </row>
    <row r="1651" spans="1:20" ht="15" hidden="1" customHeight="1">
      <c r="A1651" s="901" t="s">
        <v>73</v>
      </c>
      <c r="B1651" s="885" t="s">
        <v>706</v>
      </c>
      <c r="C1651" s="886" t="e">
        <f>ROUND((Q1651-R1651)/H1651/12,0)</f>
        <v>#DIV/0!</v>
      </c>
      <c r="D1651" s="886" t="e">
        <f>ROUND(R1651/F1651/12,0)</f>
        <v>#DIV/0!</v>
      </c>
      <c r="E1651" s="906"/>
      <c r="F1651" s="907"/>
      <c r="G1651" s="907"/>
      <c r="H1651" s="888">
        <f>E1651+G1651</f>
        <v>0</v>
      </c>
      <c r="I1651" s="908"/>
      <c r="J1651" s="909"/>
      <c r="K1651" s="886" t="s">
        <v>706</v>
      </c>
      <c r="L1651" s="886">
        <f>I1651</f>
        <v>0</v>
      </c>
      <c r="M1651" s="909"/>
      <c r="N1651" s="909"/>
      <c r="O1651" s="886" t="s">
        <v>706</v>
      </c>
      <c r="P1651" s="886">
        <f>M1651</f>
        <v>0</v>
      </c>
      <c r="Q1651" s="886">
        <f>I1651+M1651</f>
        <v>0</v>
      </c>
      <c r="R1651" s="886">
        <f>J1651+N1651</f>
        <v>0</v>
      </c>
      <c r="S1651" s="886" t="s">
        <v>706</v>
      </c>
      <c r="T1651" s="888">
        <f>Q1651</f>
        <v>0</v>
      </c>
    </row>
    <row r="1652" spans="1:20" ht="15" hidden="1" customHeight="1">
      <c r="A1652" s="901" t="s">
        <v>74</v>
      </c>
      <c r="B1652" s="885" t="s">
        <v>706</v>
      </c>
      <c r="C1652" s="886" t="e">
        <f>ROUND((Q1652-R1652)/H1652/12,0)</f>
        <v>#DIV/0!</v>
      </c>
      <c r="D1652" s="886" t="e">
        <f>ROUND(R1652/F1652/12,0)</f>
        <v>#DIV/0!</v>
      </c>
      <c r="E1652" s="906"/>
      <c r="F1652" s="907"/>
      <c r="G1652" s="907"/>
      <c r="H1652" s="888">
        <f>E1652+G1652</f>
        <v>0</v>
      </c>
      <c r="I1652" s="908"/>
      <c r="J1652" s="909"/>
      <c r="K1652" s="886" t="s">
        <v>706</v>
      </c>
      <c r="L1652" s="886">
        <f>I1652</f>
        <v>0</v>
      </c>
      <c r="M1652" s="909"/>
      <c r="N1652" s="909"/>
      <c r="O1652" s="886" t="s">
        <v>706</v>
      </c>
      <c r="P1652" s="886">
        <f>M1652</f>
        <v>0</v>
      </c>
      <c r="Q1652" s="886">
        <f>I1652+M1652</f>
        <v>0</v>
      </c>
      <c r="R1652" s="886">
        <f>J1652+N1652</f>
        <v>0</v>
      </c>
      <c r="S1652" s="886" t="s">
        <v>706</v>
      </c>
      <c r="T1652" s="888">
        <f>Q1652</f>
        <v>0</v>
      </c>
    </row>
    <row r="1653" spans="1:20" ht="15.75" hidden="1" customHeight="1" thickBot="1">
      <c r="A1653" s="918" t="s">
        <v>75</v>
      </c>
      <c r="B1653" s="919" t="s">
        <v>706</v>
      </c>
      <c r="C1653" s="920" t="s">
        <v>706</v>
      </c>
      <c r="D1653" s="920" t="s">
        <v>706</v>
      </c>
      <c r="E1653" s="921" t="s">
        <v>706</v>
      </c>
      <c r="F1653" s="922" t="s">
        <v>706</v>
      </c>
      <c r="G1653" s="922" t="s">
        <v>706</v>
      </c>
      <c r="H1653" s="923" t="s">
        <v>706</v>
      </c>
      <c r="I1653" s="924" t="s">
        <v>706</v>
      </c>
      <c r="J1653" s="920" t="s">
        <v>706</v>
      </c>
      <c r="K1653" s="925"/>
      <c r="L1653" s="920">
        <f>K1653</f>
        <v>0</v>
      </c>
      <c r="M1653" s="920" t="s">
        <v>706</v>
      </c>
      <c r="N1653" s="920" t="s">
        <v>706</v>
      </c>
      <c r="O1653" s="925"/>
      <c r="P1653" s="920">
        <f>O1653</f>
        <v>0</v>
      </c>
      <c r="Q1653" s="920" t="s">
        <v>706</v>
      </c>
      <c r="R1653" s="920" t="s">
        <v>706</v>
      </c>
      <c r="S1653" s="920">
        <f>K1653+O1653</f>
        <v>0</v>
      </c>
      <c r="T1653" s="926">
        <f>S1653</f>
        <v>0</v>
      </c>
    </row>
    <row r="1654" spans="1:20" ht="15.75" hidden="1" customHeight="1">
      <c r="A1654" s="895" t="s">
        <v>713</v>
      </c>
      <c r="B1654" s="896" t="s">
        <v>706</v>
      </c>
      <c r="C1654" s="897" t="e">
        <f>ROUND((Q1654-R1654)/H1654/12,0)</f>
        <v>#DIV/0!</v>
      </c>
      <c r="D1654" s="897" t="e">
        <f>ROUND(R1654/F1654/12,0)</f>
        <v>#DIV/0!</v>
      </c>
      <c r="E1654" s="898">
        <f>E1655+E1656</f>
        <v>0</v>
      </c>
      <c r="F1654" s="897">
        <f>F1655+F1656</f>
        <v>0</v>
      </c>
      <c r="G1654" s="897">
        <f>G1655+G1656</f>
        <v>0</v>
      </c>
      <c r="H1654" s="899">
        <f>IF(E1654+G1654=H1655+H1656,E1654+G1654, "CHYBA")</f>
        <v>0</v>
      </c>
      <c r="I1654" s="900">
        <f>I1655+I1656</f>
        <v>0</v>
      </c>
      <c r="J1654" s="897">
        <f t="shared" ref="J1654" si="531">J1655+J1656</f>
        <v>0</v>
      </c>
      <c r="K1654" s="897">
        <f>K1657</f>
        <v>0</v>
      </c>
      <c r="L1654" s="897">
        <f>IF(I1654+K1654=L1655+L1656+L1657,I1654+K1654,"CHYBA")</f>
        <v>0</v>
      </c>
      <c r="M1654" s="897">
        <f>M1655+M1656</f>
        <v>0</v>
      </c>
      <c r="N1654" s="897">
        <f>N1655+N1656</f>
        <v>0</v>
      </c>
      <c r="O1654" s="897">
        <f>O1657</f>
        <v>0</v>
      </c>
      <c r="P1654" s="897">
        <f>IF(M1654+O1654=P1655+P1656+P1657,M1654+O1654,"CHYBA")</f>
        <v>0</v>
      </c>
      <c r="Q1654" s="897">
        <f>Q1655+Q1656</f>
        <v>0</v>
      </c>
      <c r="R1654" s="897">
        <f>R1655+R1656</f>
        <v>0</v>
      </c>
      <c r="S1654" s="897">
        <f>S1657</f>
        <v>0</v>
      </c>
      <c r="T1654" s="899">
        <f>IF(Q1654+S1654=T1655+T1656+T1657,Q1654+S1654,"CHYBA")</f>
        <v>0</v>
      </c>
    </row>
    <row r="1655" spans="1:20" ht="15" hidden="1" customHeight="1">
      <c r="A1655" s="901" t="s">
        <v>73</v>
      </c>
      <c r="B1655" s="885" t="s">
        <v>706</v>
      </c>
      <c r="C1655" s="886" t="e">
        <f>ROUND((Q1655-R1655)/H1655/12,0)</f>
        <v>#DIV/0!</v>
      </c>
      <c r="D1655" s="886" t="e">
        <f>ROUND(R1655/F1655/12,0)</f>
        <v>#DIV/0!</v>
      </c>
      <c r="E1655" s="887">
        <f>E1659+E1663+E1667+E1671+E1675+E1679+E1683</f>
        <v>0</v>
      </c>
      <c r="F1655" s="886">
        <f>F1659+F1663+F1667+F1671+F1675+F1679+F1683</f>
        <v>0</v>
      </c>
      <c r="G1655" s="886">
        <f>G1659+G1663+G1667+G1671+G1675+G1679+G1683</f>
        <v>0</v>
      </c>
      <c r="H1655" s="888">
        <f>E1655+G1655</f>
        <v>0</v>
      </c>
      <c r="I1655" s="889">
        <f>I1659+I1663+I1667+I1671+I1675+I1679+I1683</f>
        <v>0</v>
      </c>
      <c r="J1655" s="886">
        <f t="shared" ref="J1655:J1656" si="532">J1659+J1663+J1667+J1671+J1675+J1679+J1683</f>
        <v>0</v>
      </c>
      <c r="K1655" s="886" t="s">
        <v>706</v>
      </c>
      <c r="L1655" s="886">
        <f>I1655</f>
        <v>0</v>
      </c>
      <c r="M1655" s="886">
        <f>M1659+M1663+M1667+M1671+M1675+M1679+M1683</f>
        <v>0</v>
      </c>
      <c r="N1655" s="886">
        <f t="shared" ref="N1655:N1656" si="533">N1659+N1663+N1667+N1671+N1675+N1679+N1683</f>
        <v>0</v>
      </c>
      <c r="O1655" s="886" t="s">
        <v>706</v>
      </c>
      <c r="P1655" s="886">
        <f>M1655</f>
        <v>0</v>
      </c>
      <c r="Q1655" s="886">
        <f>I1655+M1655</f>
        <v>0</v>
      </c>
      <c r="R1655" s="886">
        <f>J1655+N1655</f>
        <v>0</v>
      </c>
      <c r="S1655" s="886" t="s">
        <v>706</v>
      </c>
      <c r="T1655" s="888">
        <f>Q1655</f>
        <v>0</v>
      </c>
    </row>
    <row r="1656" spans="1:20" ht="15" hidden="1" customHeight="1">
      <c r="A1656" s="901" t="s">
        <v>74</v>
      </c>
      <c r="B1656" s="885" t="s">
        <v>706</v>
      </c>
      <c r="C1656" s="886" t="e">
        <f>ROUND((Q1656-R1656)/H1656/12,0)</f>
        <v>#DIV/0!</v>
      </c>
      <c r="D1656" s="886" t="e">
        <f>ROUND(R1656/F1656/12,0)</f>
        <v>#DIV/0!</v>
      </c>
      <c r="E1656" s="887">
        <f>E1660+E1664+E1668+E1672+E1676+E1680+E1684</f>
        <v>0</v>
      </c>
      <c r="F1656" s="886">
        <f t="shared" ref="F1656:G1656" si="534">F1660+F1664+F1668+F1672+F1676+F1680+F1684</f>
        <v>0</v>
      </c>
      <c r="G1656" s="886">
        <f t="shared" si="534"/>
        <v>0</v>
      </c>
      <c r="H1656" s="888">
        <f>E1656+G1656</f>
        <v>0</v>
      </c>
      <c r="I1656" s="889">
        <f>I1660+I1664+I1668+I1672+I1676+I1680+I1684</f>
        <v>0</v>
      </c>
      <c r="J1656" s="886">
        <f t="shared" si="532"/>
        <v>0</v>
      </c>
      <c r="K1656" s="886" t="s">
        <v>706</v>
      </c>
      <c r="L1656" s="886">
        <f>I1656</f>
        <v>0</v>
      </c>
      <c r="M1656" s="886">
        <f>M1660+M1664+M1668+M1672+M1676+M1680+M1684</f>
        <v>0</v>
      </c>
      <c r="N1656" s="886">
        <f t="shared" si="533"/>
        <v>0</v>
      </c>
      <c r="O1656" s="886" t="s">
        <v>706</v>
      </c>
      <c r="P1656" s="886">
        <f>M1656</f>
        <v>0</v>
      </c>
      <c r="Q1656" s="886">
        <f>I1656+M1656</f>
        <v>0</v>
      </c>
      <c r="R1656" s="886">
        <f>J1656+N1656</f>
        <v>0</v>
      </c>
      <c r="S1656" s="886" t="s">
        <v>706</v>
      </c>
      <c r="T1656" s="888">
        <f>Q1656</f>
        <v>0</v>
      </c>
    </row>
    <row r="1657" spans="1:20" ht="15" hidden="1" customHeight="1">
      <c r="A1657" s="901" t="s">
        <v>75</v>
      </c>
      <c r="B1657" s="885" t="s">
        <v>706</v>
      </c>
      <c r="C1657" s="886" t="s">
        <v>706</v>
      </c>
      <c r="D1657" s="886" t="s">
        <v>706</v>
      </c>
      <c r="E1657" s="891" t="s">
        <v>706</v>
      </c>
      <c r="F1657" s="892" t="s">
        <v>706</v>
      </c>
      <c r="G1657" s="892" t="s">
        <v>706</v>
      </c>
      <c r="H1657" s="893" t="s">
        <v>706</v>
      </c>
      <c r="I1657" s="889" t="s">
        <v>706</v>
      </c>
      <c r="J1657" s="886" t="s">
        <v>706</v>
      </c>
      <c r="K1657" s="886">
        <f>K1661+K1665+K1669+K1673+K1677+K1681+K1685</f>
        <v>0</v>
      </c>
      <c r="L1657" s="886">
        <f>K1657</f>
        <v>0</v>
      </c>
      <c r="M1657" s="886" t="s">
        <v>706</v>
      </c>
      <c r="N1657" s="886" t="s">
        <v>706</v>
      </c>
      <c r="O1657" s="886">
        <f>O1661+O1665+O1669+O1673+O1677+O1681+O1685</f>
        <v>0</v>
      </c>
      <c r="P1657" s="886">
        <f>O1657</f>
        <v>0</v>
      </c>
      <c r="Q1657" s="886" t="s">
        <v>706</v>
      </c>
      <c r="R1657" s="886" t="s">
        <v>706</v>
      </c>
      <c r="S1657" s="886">
        <f>K1657+O1657</f>
        <v>0</v>
      </c>
      <c r="T1657" s="888">
        <f>S1657</f>
        <v>0</v>
      </c>
    </row>
    <row r="1658" spans="1:20" ht="18" hidden="1" customHeight="1">
      <c r="A1658" s="902" t="s">
        <v>708</v>
      </c>
      <c r="B1658" s="903"/>
      <c r="C1658" s="886" t="e">
        <f>ROUND((Q1658-R1658)/H1658/12,0)</f>
        <v>#DIV/0!</v>
      </c>
      <c r="D1658" s="886" t="e">
        <f>ROUND(R1658/F1658/12,0)</f>
        <v>#DIV/0!</v>
      </c>
      <c r="E1658" s="891">
        <f>E1659+E1660</f>
        <v>0</v>
      </c>
      <c r="F1658" s="892">
        <f>F1659+F1660</f>
        <v>0</v>
      </c>
      <c r="G1658" s="892">
        <f>G1659+G1660</f>
        <v>0</v>
      </c>
      <c r="H1658" s="893">
        <f>IF(E1658+G1658=H1659+H1660,E1658+G1658, "CHYBA")</f>
        <v>0</v>
      </c>
      <c r="I1658" s="904">
        <f>I1659+I1660</f>
        <v>0</v>
      </c>
      <c r="J1658" s="905">
        <f>J1659+J1660</f>
        <v>0</v>
      </c>
      <c r="K1658" s="905">
        <f>K1661</f>
        <v>0</v>
      </c>
      <c r="L1658" s="905">
        <f>IF(I1658+K1658=L1659+L1660+L1661,I1658+K1658,"CHYBA")</f>
        <v>0</v>
      </c>
      <c r="M1658" s="886">
        <f>M1659+M1660</f>
        <v>0</v>
      </c>
      <c r="N1658" s="886">
        <f>N1659+N1660</f>
        <v>0</v>
      </c>
      <c r="O1658" s="886">
        <f>O1661</f>
        <v>0</v>
      </c>
      <c r="P1658" s="886">
        <f>IF(M1658+O1658=P1659+P1660+P1661,M1658+O1658,"CHYBA")</f>
        <v>0</v>
      </c>
      <c r="Q1658" s="886">
        <f>Q1659+Q1660</f>
        <v>0</v>
      </c>
      <c r="R1658" s="886">
        <f>R1659+R1660</f>
        <v>0</v>
      </c>
      <c r="S1658" s="886">
        <f>S1661</f>
        <v>0</v>
      </c>
      <c r="T1658" s="888">
        <f>IF(Q1658+S1658=T1659+T1660+T1661,Q1658+S1658,"CHYBA")</f>
        <v>0</v>
      </c>
    </row>
    <row r="1659" spans="1:20" ht="15" hidden="1" customHeight="1">
      <c r="A1659" s="901" t="s">
        <v>73</v>
      </c>
      <c r="B1659" s="885" t="s">
        <v>706</v>
      </c>
      <c r="C1659" s="886" t="e">
        <f>ROUND((Q1659-R1659)/H1659/12,0)</f>
        <v>#DIV/0!</v>
      </c>
      <c r="D1659" s="886" t="e">
        <f>ROUND(R1659/F1659/12,0)</f>
        <v>#DIV/0!</v>
      </c>
      <c r="E1659" s="906"/>
      <c r="F1659" s="907"/>
      <c r="G1659" s="907"/>
      <c r="H1659" s="888">
        <f>E1659+G1659</f>
        <v>0</v>
      </c>
      <c r="I1659" s="908"/>
      <c r="J1659" s="909"/>
      <c r="K1659" s="905" t="s">
        <v>706</v>
      </c>
      <c r="L1659" s="905">
        <f>I1659</f>
        <v>0</v>
      </c>
      <c r="M1659" s="909"/>
      <c r="N1659" s="909"/>
      <c r="O1659" s="886" t="s">
        <v>706</v>
      </c>
      <c r="P1659" s="886">
        <f>M1659</f>
        <v>0</v>
      </c>
      <c r="Q1659" s="886">
        <f>I1659+M1659</f>
        <v>0</v>
      </c>
      <c r="R1659" s="886">
        <f>J1659+N1659</f>
        <v>0</v>
      </c>
      <c r="S1659" s="886" t="s">
        <v>706</v>
      </c>
      <c r="T1659" s="888">
        <f>Q1659</f>
        <v>0</v>
      </c>
    </row>
    <row r="1660" spans="1:20" ht="15" hidden="1" customHeight="1">
      <c r="A1660" s="901" t="s">
        <v>74</v>
      </c>
      <c r="B1660" s="885" t="s">
        <v>706</v>
      </c>
      <c r="C1660" s="886" t="e">
        <f>ROUND((Q1660-R1660)/H1660/12,0)</f>
        <v>#DIV/0!</v>
      </c>
      <c r="D1660" s="886" t="e">
        <f>ROUND(R1660/F1660/12,0)</f>
        <v>#DIV/0!</v>
      </c>
      <c r="E1660" s="906"/>
      <c r="F1660" s="907"/>
      <c r="G1660" s="907"/>
      <c r="H1660" s="888">
        <f>E1660+G1660</f>
        <v>0</v>
      </c>
      <c r="I1660" s="908"/>
      <c r="J1660" s="909"/>
      <c r="K1660" s="905" t="s">
        <v>706</v>
      </c>
      <c r="L1660" s="905">
        <f>I1660</f>
        <v>0</v>
      </c>
      <c r="M1660" s="909"/>
      <c r="N1660" s="909"/>
      <c r="O1660" s="886" t="s">
        <v>706</v>
      </c>
      <c r="P1660" s="886">
        <f>M1660</f>
        <v>0</v>
      </c>
      <c r="Q1660" s="886">
        <f>I1660+M1660</f>
        <v>0</v>
      </c>
      <c r="R1660" s="886">
        <f>J1660+N1660</f>
        <v>0</v>
      </c>
      <c r="S1660" s="886" t="s">
        <v>706</v>
      </c>
      <c r="T1660" s="888">
        <f>Q1660</f>
        <v>0</v>
      </c>
    </row>
    <row r="1661" spans="1:20" ht="15" hidden="1" customHeight="1">
      <c r="A1661" s="901" t="s">
        <v>75</v>
      </c>
      <c r="B1661" s="885" t="s">
        <v>706</v>
      </c>
      <c r="C1661" s="886" t="s">
        <v>706</v>
      </c>
      <c r="D1661" s="886" t="s">
        <v>706</v>
      </c>
      <c r="E1661" s="891" t="s">
        <v>706</v>
      </c>
      <c r="F1661" s="892" t="s">
        <v>706</v>
      </c>
      <c r="G1661" s="892" t="s">
        <v>706</v>
      </c>
      <c r="H1661" s="893" t="s">
        <v>706</v>
      </c>
      <c r="I1661" s="889" t="s">
        <v>706</v>
      </c>
      <c r="J1661" s="886" t="s">
        <v>706</v>
      </c>
      <c r="K1661" s="909"/>
      <c r="L1661" s="905">
        <f>K1661</f>
        <v>0</v>
      </c>
      <c r="M1661" s="886" t="s">
        <v>706</v>
      </c>
      <c r="N1661" s="886" t="s">
        <v>706</v>
      </c>
      <c r="O1661" s="909"/>
      <c r="P1661" s="886">
        <f>O1661</f>
        <v>0</v>
      </c>
      <c r="Q1661" s="886" t="s">
        <v>706</v>
      </c>
      <c r="R1661" s="886" t="s">
        <v>706</v>
      </c>
      <c r="S1661" s="886">
        <f>K1661+O1661</f>
        <v>0</v>
      </c>
      <c r="T1661" s="888">
        <f>S1661</f>
        <v>0</v>
      </c>
    </row>
    <row r="1662" spans="1:20" ht="18" hidden="1" customHeight="1">
      <c r="A1662" s="902" t="s">
        <v>708</v>
      </c>
      <c r="B1662" s="903"/>
      <c r="C1662" s="886" t="e">
        <f>ROUND((Q1662-R1662)/H1662/12,0)</f>
        <v>#DIV/0!</v>
      </c>
      <c r="D1662" s="886" t="e">
        <f>ROUND(R1662/F1662/12,0)</f>
        <v>#DIV/0!</v>
      </c>
      <c r="E1662" s="891">
        <f>E1663+E1664</f>
        <v>0</v>
      </c>
      <c r="F1662" s="892">
        <f>F1663+F1664</f>
        <v>0</v>
      </c>
      <c r="G1662" s="892">
        <f>G1663+G1664</f>
        <v>0</v>
      </c>
      <c r="H1662" s="893">
        <f>IF(E1662+G1662=H1663+H1664,E1662+G1662, "CHYBA")</f>
        <v>0</v>
      </c>
      <c r="I1662" s="889">
        <f>I1663+I1664</f>
        <v>0</v>
      </c>
      <c r="J1662" s="886">
        <f t="shared" ref="J1662" si="535">J1663+J1664</f>
        <v>0</v>
      </c>
      <c r="K1662" s="886">
        <f>K1665</f>
        <v>0</v>
      </c>
      <c r="L1662" s="886">
        <f>IF(I1662+K1662=L1663+L1664+L1665,I1662+K1662,"CHYBA")</f>
        <v>0</v>
      </c>
      <c r="M1662" s="886">
        <f>M1663+M1664</f>
        <v>0</v>
      </c>
      <c r="N1662" s="886">
        <f>N1663+N1664</f>
        <v>0</v>
      </c>
      <c r="O1662" s="886">
        <f>O1665</f>
        <v>0</v>
      </c>
      <c r="P1662" s="886">
        <f>IF(M1662+O1662=P1663+P1664+P1665,M1662+O1662,"CHYBA")</f>
        <v>0</v>
      </c>
      <c r="Q1662" s="886">
        <f>Q1663+Q1664</f>
        <v>0</v>
      </c>
      <c r="R1662" s="886">
        <f>R1663+R1664</f>
        <v>0</v>
      </c>
      <c r="S1662" s="886">
        <f>S1665</f>
        <v>0</v>
      </c>
      <c r="T1662" s="888">
        <f>IF(Q1662+S1662=T1663+T1664+T1665,Q1662+S1662,"CHYBA")</f>
        <v>0</v>
      </c>
    </row>
    <row r="1663" spans="1:20" ht="15" hidden="1" customHeight="1">
      <c r="A1663" s="901" t="s">
        <v>73</v>
      </c>
      <c r="B1663" s="885" t="s">
        <v>706</v>
      </c>
      <c r="C1663" s="886" t="e">
        <f>ROUND((Q1663-R1663)/H1663/12,0)</f>
        <v>#DIV/0!</v>
      </c>
      <c r="D1663" s="886" t="e">
        <f>ROUND(R1663/F1663/12,0)</f>
        <v>#DIV/0!</v>
      </c>
      <c r="E1663" s="906"/>
      <c r="F1663" s="907"/>
      <c r="G1663" s="907"/>
      <c r="H1663" s="888">
        <f>E1663+G1663</f>
        <v>0</v>
      </c>
      <c r="I1663" s="908"/>
      <c r="J1663" s="909"/>
      <c r="K1663" s="886" t="s">
        <v>706</v>
      </c>
      <c r="L1663" s="886">
        <f>I1663</f>
        <v>0</v>
      </c>
      <c r="M1663" s="909"/>
      <c r="N1663" s="909"/>
      <c r="O1663" s="886" t="s">
        <v>706</v>
      </c>
      <c r="P1663" s="886">
        <f>M1663</f>
        <v>0</v>
      </c>
      <c r="Q1663" s="886">
        <f>I1663+M1663</f>
        <v>0</v>
      </c>
      <c r="R1663" s="886">
        <f>J1663+N1663</f>
        <v>0</v>
      </c>
      <c r="S1663" s="886" t="s">
        <v>706</v>
      </c>
      <c r="T1663" s="888">
        <f>Q1663</f>
        <v>0</v>
      </c>
    </row>
    <row r="1664" spans="1:20" ht="15" hidden="1" customHeight="1">
      <c r="A1664" s="901" t="s">
        <v>74</v>
      </c>
      <c r="B1664" s="885" t="s">
        <v>706</v>
      </c>
      <c r="C1664" s="886" t="e">
        <f>ROUND((Q1664-R1664)/H1664/12,0)</f>
        <v>#DIV/0!</v>
      </c>
      <c r="D1664" s="886" t="e">
        <f>ROUND(R1664/F1664/12,0)</f>
        <v>#DIV/0!</v>
      </c>
      <c r="E1664" s="906"/>
      <c r="F1664" s="907"/>
      <c r="G1664" s="907"/>
      <c r="H1664" s="888">
        <f>E1664+G1664</f>
        <v>0</v>
      </c>
      <c r="I1664" s="908"/>
      <c r="J1664" s="909"/>
      <c r="K1664" s="886" t="s">
        <v>706</v>
      </c>
      <c r="L1664" s="886">
        <f>I1664</f>
        <v>0</v>
      </c>
      <c r="M1664" s="909"/>
      <c r="N1664" s="909"/>
      <c r="O1664" s="886" t="s">
        <v>706</v>
      </c>
      <c r="P1664" s="886">
        <f>M1664</f>
        <v>0</v>
      </c>
      <c r="Q1664" s="886">
        <f>I1664+M1664</f>
        <v>0</v>
      </c>
      <c r="R1664" s="886">
        <f>J1664+N1664</f>
        <v>0</v>
      </c>
      <c r="S1664" s="886" t="s">
        <v>706</v>
      </c>
      <c r="T1664" s="888">
        <f>Q1664</f>
        <v>0</v>
      </c>
    </row>
    <row r="1665" spans="1:20" ht="15" hidden="1" customHeight="1">
      <c r="A1665" s="901" t="s">
        <v>75</v>
      </c>
      <c r="B1665" s="885" t="s">
        <v>706</v>
      </c>
      <c r="C1665" s="886" t="s">
        <v>706</v>
      </c>
      <c r="D1665" s="886" t="s">
        <v>706</v>
      </c>
      <c r="E1665" s="891" t="s">
        <v>706</v>
      </c>
      <c r="F1665" s="892" t="s">
        <v>706</v>
      </c>
      <c r="G1665" s="892" t="s">
        <v>706</v>
      </c>
      <c r="H1665" s="893" t="s">
        <v>706</v>
      </c>
      <c r="I1665" s="889" t="s">
        <v>706</v>
      </c>
      <c r="J1665" s="886" t="s">
        <v>706</v>
      </c>
      <c r="K1665" s="909"/>
      <c r="L1665" s="886">
        <f>K1665</f>
        <v>0</v>
      </c>
      <c r="M1665" s="886" t="s">
        <v>706</v>
      </c>
      <c r="N1665" s="886" t="s">
        <v>706</v>
      </c>
      <c r="O1665" s="909"/>
      <c r="P1665" s="886">
        <f>O1665</f>
        <v>0</v>
      </c>
      <c r="Q1665" s="886" t="s">
        <v>706</v>
      </c>
      <c r="R1665" s="886" t="s">
        <v>706</v>
      </c>
      <c r="S1665" s="886">
        <f>K1665+O1665</f>
        <v>0</v>
      </c>
      <c r="T1665" s="888">
        <f>S1665</f>
        <v>0</v>
      </c>
    </row>
    <row r="1666" spans="1:20" ht="18" hidden="1" customHeight="1">
      <c r="A1666" s="902" t="s">
        <v>708</v>
      </c>
      <c r="B1666" s="903"/>
      <c r="C1666" s="886" t="e">
        <f>ROUND((Q1666-R1666)/H1666/12,0)</f>
        <v>#DIV/0!</v>
      </c>
      <c r="D1666" s="886" t="e">
        <f>ROUND(R1666/F1666/12,0)</f>
        <v>#DIV/0!</v>
      </c>
      <c r="E1666" s="891">
        <f>E1667+E1668</f>
        <v>0</v>
      </c>
      <c r="F1666" s="892">
        <f>F1667+F1668</f>
        <v>0</v>
      </c>
      <c r="G1666" s="892">
        <f>G1667+G1668</f>
        <v>0</v>
      </c>
      <c r="H1666" s="893">
        <f>IF(E1666+G1666=H1667+H1668,E1666+G1666, "CHYBA")</f>
        <v>0</v>
      </c>
      <c r="I1666" s="889">
        <f>I1667+I1668</f>
        <v>0</v>
      </c>
      <c r="J1666" s="886">
        <f t="shared" ref="J1666" si="536">J1667+J1668</f>
        <v>0</v>
      </c>
      <c r="K1666" s="886">
        <f>K1669</f>
        <v>0</v>
      </c>
      <c r="L1666" s="886">
        <f>IF(I1666+K1666=L1667+L1668+L1669,I1666+K1666,"CHYBA")</f>
        <v>0</v>
      </c>
      <c r="M1666" s="886">
        <f>M1667+M1668</f>
        <v>0</v>
      </c>
      <c r="N1666" s="886">
        <f>N1667+N1668</f>
        <v>0</v>
      </c>
      <c r="O1666" s="886">
        <f>O1669</f>
        <v>0</v>
      </c>
      <c r="P1666" s="886">
        <f>IF(M1666+O1666=P1667+P1668+P1669,M1666+O1666,"CHYBA")</f>
        <v>0</v>
      </c>
      <c r="Q1666" s="886">
        <f>Q1667+Q1668</f>
        <v>0</v>
      </c>
      <c r="R1666" s="886">
        <f>R1667+R1668</f>
        <v>0</v>
      </c>
      <c r="S1666" s="886">
        <f>S1669</f>
        <v>0</v>
      </c>
      <c r="T1666" s="888">
        <f>IF(Q1666+S1666=T1667+T1668+T1669,Q1666+S1666,"CHYBA")</f>
        <v>0</v>
      </c>
    </row>
    <row r="1667" spans="1:20" ht="15" hidden="1" customHeight="1">
      <c r="A1667" s="901" t="s">
        <v>73</v>
      </c>
      <c r="B1667" s="885" t="s">
        <v>706</v>
      </c>
      <c r="C1667" s="886" t="e">
        <f>ROUND((Q1667-R1667)/H1667/12,0)</f>
        <v>#DIV/0!</v>
      </c>
      <c r="D1667" s="886" t="e">
        <f>ROUND(R1667/F1667/12,0)</f>
        <v>#DIV/0!</v>
      </c>
      <c r="E1667" s="906"/>
      <c r="F1667" s="907"/>
      <c r="G1667" s="907"/>
      <c r="H1667" s="888">
        <f>E1667+G1667</f>
        <v>0</v>
      </c>
      <c r="I1667" s="908"/>
      <c r="J1667" s="909"/>
      <c r="K1667" s="886" t="s">
        <v>706</v>
      </c>
      <c r="L1667" s="886">
        <f>I1667</f>
        <v>0</v>
      </c>
      <c r="M1667" s="909"/>
      <c r="N1667" s="909"/>
      <c r="O1667" s="886" t="s">
        <v>706</v>
      </c>
      <c r="P1667" s="886">
        <f>M1667</f>
        <v>0</v>
      </c>
      <c r="Q1667" s="886">
        <f>I1667+M1667</f>
        <v>0</v>
      </c>
      <c r="R1667" s="886">
        <f>J1667+N1667</f>
        <v>0</v>
      </c>
      <c r="S1667" s="886" t="s">
        <v>706</v>
      </c>
      <c r="T1667" s="888">
        <f>Q1667</f>
        <v>0</v>
      </c>
    </row>
    <row r="1668" spans="1:20" ht="15" hidden="1" customHeight="1">
      <c r="A1668" s="901" t="s">
        <v>74</v>
      </c>
      <c r="B1668" s="885" t="s">
        <v>706</v>
      </c>
      <c r="C1668" s="886" t="e">
        <f>ROUND((Q1668-R1668)/H1668/12,0)</f>
        <v>#DIV/0!</v>
      </c>
      <c r="D1668" s="886" t="e">
        <f>ROUND(R1668/F1668/12,0)</f>
        <v>#DIV/0!</v>
      </c>
      <c r="E1668" s="906"/>
      <c r="F1668" s="907"/>
      <c r="G1668" s="907"/>
      <c r="H1668" s="888">
        <f>E1668+G1668</f>
        <v>0</v>
      </c>
      <c r="I1668" s="908"/>
      <c r="J1668" s="909"/>
      <c r="K1668" s="886" t="s">
        <v>706</v>
      </c>
      <c r="L1668" s="886">
        <f>I1668</f>
        <v>0</v>
      </c>
      <c r="M1668" s="909"/>
      <c r="N1668" s="909"/>
      <c r="O1668" s="886" t="s">
        <v>706</v>
      </c>
      <c r="P1668" s="886">
        <f>M1668</f>
        <v>0</v>
      </c>
      <c r="Q1668" s="886">
        <f>I1668+M1668</f>
        <v>0</v>
      </c>
      <c r="R1668" s="886">
        <f>J1668+N1668</f>
        <v>0</v>
      </c>
      <c r="S1668" s="886" t="s">
        <v>706</v>
      </c>
      <c r="T1668" s="888">
        <f>Q1668</f>
        <v>0</v>
      </c>
    </row>
    <row r="1669" spans="1:20" ht="15" hidden="1" customHeight="1">
      <c r="A1669" s="901" t="s">
        <v>75</v>
      </c>
      <c r="B1669" s="885" t="s">
        <v>706</v>
      </c>
      <c r="C1669" s="886" t="s">
        <v>706</v>
      </c>
      <c r="D1669" s="886" t="s">
        <v>706</v>
      </c>
      <c r="E1669" s="891" t="s">
        <v>706</v>
      </c>
      <c r="F1669" s="892" t="s">
        <v>706</v>
      </c>
      <c r="G1669" s="892" t="s">
        <v>706</v>
      </c>
      <c r="H1669" s="893" t="s">
        <v>706</v>
      </c>
      <c r="I1669" s="889" t="s">
        <v>706</v>
      </c>
      <c r="J1669" s="886" t="s">
        <v>706</v>
      </c>
      <c r="K1669" s="909"/>
      <c r="L1669" s="886">
        <f>K1669</f>
        <v>0</v>
      </c>
      <c r="M1669" s="886" t="s">
        <v>706</v>
      </c>
      <c r="N1669" s="886" t="s">
        <v>706</v>
      </c>
      <c r="O1669" s="909"/>
      <c r="P1669" s="886">
        <f>O1669</f>
        <v>0</v>
      </c>
      <c r="Q1669" s="886" t="s">
        <v>706</v>
      </c>
      <c r="R1669" s="886" t="s">
        <v>706</v>
      </c>
      <c r="S1669" s="886">
        <f>K1669+O1669</f>
        <v>0</v>
      </c>
      <c r="T1669" s="888">
        <f>S1669</f>
        <v>0</v>
      </c>
    </row>
    <row r="1670" spans="1:20" ht="18" hidden="1" customHeight="1">
      <c r="A1670" s="902" t="s">
        <v>708</v>
      </c>
      <c r="B1670" s="903"/>
      <c r="C1670" s="886" t="e">
        <f>ROUND((Q1670-R1670)/H1670/12,0)</f>
        <v>#DIV/0!</v>
      </c>
      <c r="D1670" s="886" t="e">
        <f>ROUND(R1670/F1670/12,0)</f>
        <v>#DIV/0!</v>
      </c>
      <c r="E1670" s="891">
        <f>E1671+E1672</f>
        <v>0</v>
      </c>
      <c r="F1670" s="892">
        <f>F1671+F1672</f>
        <v>0</v>
      </c>
      <c r="G1670" s="892">
        <f>G1671+G1672</f>
        <v>0</v>
      </c>
      <c r="H1670" s="893">
        <f>IF(E1670+G1670=H1671+H1672,E1670+G1670, "CHYBA")</f>
        <v>0</v>
      </c>
      <c r="I1670" s="889">
        <f>I1671+I1672</f>
        <v>0</v>
      </c>
      <c r="J1670" s="886">
        <f t="shared" ref="J1670" si="537">J1671+J1672</f>
        <v>0</v>
      </c>
      <c r="K1670" s="886">
        <f>K1673</f>
        <v>0</v>
      </c>
      <c r="L1670" s="886">
        <f>IF(I1670+K1670=L1671+L1672+L1673,I1670+K1670,"CHYBA")</f>
        <v>0</v>
      </c>
      <c r="M1670" s="886">
        <f>M1671+M1672</f>
        <v>0</v>
      </c>
      <c r="N1670" s="886">
        <f>N1671+N1672</f>
        <v>0</v>
      </c>
      <c r="O1670" s="886">
        <f>O1673</f>
        <v>0</v>
      </c>
      <c r="P1670" s="886">
        <f>IF(M1670+O1670=P1671+P1672+P1673,M1670+O1670,"CHYBA")</f>
        <v>0</v>
      </c>
      <c r="Q1670" s="886">
        <f>Q1671+Q1672</f>
        <v>0</v>
      </c>
      <c r="R1670" s="886">
        <f>R1671+R1672</f>
        <v>0</v>
      </c>
      <c r="S1670" s="886">
        <f>S1673</f>
        <v>0</v>
      </c>
      <c r="T1670" s="888">
        <f>IF(Q1670+S1670=T1671+T1672+T1673,Q1670+S1670,"CHYBA")</f>
        <v>0</v>
      </c>
    </row>
    <row r="1671" spans="1:20" ht="15" hidden="1" customHeight="1">
      <c r="A1671" s="901" t="s">
        <v>73</v>
      </c>
      <c r="B1671" s="885" t="s">
        <v>706</v>
      </c>
      <c r="C1671" s="886" t="e">
        <f>ROUND((Q1671-R1671)/H1671/12,0)</f>
        <v>#DIV/0!</v>
      </c>
      <c r="D1671" s="886" t="e">
        <f>ROUND(R1671/F1671/12,0)</f>
        <v>#DIV/0!</v>
      </c>
      <c r="E1671" s="906"/>
      <c r="F1671" s="907"/>
      <c r="G1671" s="907"/>
      <c r="H1671" s="888">
        <f>E1671+G1671</f>
        <v>0</v>
      </c>
      <c r="I1671" s="908"/>
      <c r="J1671" s="909"/>
      <c r="K1671" s="886" t="s">
        <v>706</v>
      </c>
      <c r="L1671" s="886">
        <f>I1671</f>
        <v>0</v>
      </c>
      <c r="M1671" s="909"/>
      <c r="N1671" s="909"/>
      <c r="O1671" s="886" t="s">
        <v>706</v>
      </c>
      <c r="P1671" s="886">
        <f>M1671</f>
        <v>0</v>
      </c>
      <c r="Q1671" s="886">
        <f>I1671+M1671</f>
        <v>0</v>
      </c>
      <c r="R1671" s="886">
        <f>J1671+N1671</f>
        <v>0</v>
      </c>
      <c r="S1671" s="886" t="s">
        <v>706</v>
      </c>
      <c r="T1671" s="888">
        <f>Q1671</f>
        <v>0</v>
      </c>
    </row>
    <row r="1672" spans="1:20" ht="15" hidden="1" customHeight="1">
      <c r="A1672" s="901" t="s">
        <v>74</v>
      </c>
      <c r="B1672" s="885" t="s">
        <v>706</v>
      </c>
      <c r="C1672" s="886" t="e">
        <f>ROUND((Q1672-R1672)/H1672/12,0)</f>
        <v>#DIV/0!</v>
      </c>
      <c r="D1672" s="886" t="e">
        <f>ROUND(R1672/F1672/12,0)</f>
        <v>#DIV/0!</v>
      </c>
      <c r="E1672" s="906"/>
      <c r="F1672" s="907"/>
      <c r="G1672" s="907"/>
      <c r="H1672" s="888">
        <f>E1672+G1672</f>
        <v>0</v>
      </c>
      <c r="I1672" s="908"/>
      <c r="J1672" s="909"/>
      <c r="K1672" s="886" t="s">
        <v>706</v>
      </c>
      <c r="L1672" s="886">
        <f>I1672</f>
        <v>0</v>
      </c>
      <c r="M1672" s="909"/>
      <c r="N1672" s="909"/>
      <c r="O1672" s="886" t="s">
        <v>706</v>
      </c>
      <c r="P1672" s="886">
        <f>M1672</f>
        <v>0</v>
      </c>
      <c r="Q1672" s="886">
        <f>I1672+M1672</f>
        <v>0</v>
      </c>
      <c r="R1672" s="886">
        <f>J1672+N1672</f>
        <v>0</v>
      </c>
      <c r="S1672" s="886" t="s">
        <v>706</v>
      </c>
      <c r="T1672" s="888">
        <f>Q1672</f>
        <v>0</v>
      </c>
    </row>
    <row r="1673" spans="1:20" ht="15" hidden="1" customHeight="1">
      <c r="A1673" s="901" t="s">
        <v>75</v>
      </c>
      <c r="B1673" s="885" t="s">
        <v>706</v>
      </c>
      <c r="C1673" s="886" t="s">
        <v>706</v>
      </c>
      <c r="D1673" s="886" t="s">
        <v>706</v>
      </c>
      <c r="E1673" s="891" t="s">
        <v>706</v>
      </c>
      <c r="F1673" s="892" t="s">
        <v>706</v>
      </c>
      <c r="G1673" s="892" t="s">
        <v>706</v>
      </c>
      <c r="H1673" s="893" t="s">
        <v>706</v>
      </c>
      <c r="I1673" s="889" t="s">
        <v>706</v>
      </c>
      <c r="J1673" s="886" t="s">
        <v>706</v>
      </c>
      <c r="K1673" s="909"/>
      <c r="L1673" s="886">
        <f>K1673</f>
        <v>0</v>
      </c>
      <c r="M1673" s="886" t="s">
        <v>706</v>
      </c>
      <c r="N1673" s="886" t="s">
        <v>706</v>
      </c>
      <c r="O1673" s="909"/>
      <c r="P1673" s="886">
        <f>O1673</f>
        <v>0</v>
      </c>
      <c r="Q1673" s="886" t="s">
        <v>706</v>
      </c>
      <c r="R1673" s="886" t="s">
        <v>706</v>
      </c>
      <c r="S1673" s="886">
        <f>K1673+O1673</f>
        <v>0</v>
      </c>
      <c r="T1673" s="888">
        <f>S1673</f>
        <v>0</v>
      </c>
    </row>
    <row r="1674" spans="1:20" ht="18" hidden="1" customHeight="1">
      <c r="A1674" s="902" t="s">
        <v>708</v>
      </c>
      <c r="B1674" s="903"/>
      <c r="C1674" s="886" t="e">
        <f>ROUND((Q1674-R1674)/H1674/12,0)</f>
        <v>#DIV/0!</v>
      </c>
      <c r="D1674" s="886" t="e">
        <f>ROUND(R1674/F1674/12,0)</f>
        <v>#DIV/0!</v>
      </c>
      <c r="E1674" s="891">
        <f>E1675+E1676</f>
        <v>0</v>
      </c>
      <c r="F1674" s="892">
        <f>F1675+F1676</f>
        <v>0</v>
      </c>
      <c r="G1674" s="892">
        <f>G1675+G1676</f>
        <v>0</v>
      </c>
      <c r="H1674" s="893">
        <f>IF(E1674+G1674=H1675+H1676,E1674+G1674, "CHYBA")</f>
        <v>0</v>
      </c>
      <c r="I1674" s="889">
        <f>I1675+I1676</f>
        <v>0</v>
      </c>
      <c r="J1674" s="886">
        <f t="shared" ref="J1674" si="538">J1675+J1676</f>
        <v>0</v>
      </c>
      <c r="K1674" s="886">
        <f>K1677</f>
        <v>0</v>
      </c>
      <c r="L1674" s="886">
        <f>IF(I1674+K1674=L1675+L1676+L1677,I1674+K1674,"CHYBA")</f>
        <v>0</v>
      </c>
      <c r="M1674" s="886">
        <f>M1675+M1676</f>
        <v>0</v>
      </c>
      <c r="N1674" s="886">
        <f>N1675+N1676</f>
        <v>0</v>
      </c>
      <c r="O1674" s="886">
        <f>O1677</f>
        <v>0</v>
      </c>
      <c r="P1674" s="886">
        <f>IF(M1674+O1674=P1675+P1676+P1677,M1674+O1674,"CHYBA")</f>
        <v>0</v>
      </c>
      <c r="Q1674" s="886">
        <f>Q1675+Q1676</f>
        <v>0</v>
      </c>
      <c r="R1674" s="886">
        <f>R1675+R1676</f>
        <v>0</v>
      </c>
      <c r="S1674" s="886">
        <f>S1677</f>
        <v>0</v>
      </c>
      <c r="T1674" s="888">
        <f>IF(Q1674+S1674=T1675+T1676+T1677,Q1674+S1674,"CHYBA")</f>
        <v>0</v>
      </c>
    </row>
    <row r="1675" spans="1:20" ht="15" hidden="1" customHeight="1">
      <c r="A1675" s="901" t="s">
        <v>73</v>
      </c>
      <c r="B1675" s="885" t="s">
        <v>706</v>
      </c>
      <c r="C1675" s="886" t="e">
        <f>ROUND((Q1675-R1675)/H1675/12,0)</f>
        <v>#DIV/0!</v>
      </c>
      <c r="D1675" s="886" t="e">
        <f>ROUND(R1675/F1675/12,0)</f>
        <v>#DIV/0!</v>
      </c>
      <c r="E1675" s="906"/>
      <c r="F1675" s="907"/>
      <c r="G1675" s="907"/>
      <c r="H1675" s="888">
        <f>E1675+G1675</f>
        <v>0</v>
      </c>
      <c r="I1675" s="908"/>
      <c r="J1675" s="909"/>
      <c r="K1675" s="886" t="s">
        <v>706</v>
      </c>
      <c r="L1675" s="886">
        <f>I1675</f>
        <v>0</v>
      </c>
      <c r="M1675" s="909"/>
      <c r="N1675" s="909"/>
      <c r="O1675" s="886" t="s">
        <v>706</v>
      </c>
      <c r="P1675" s="886">
        <f>M1675</f>
        <v>0</v>
      </c>
      <c r="Q1675" s="886">
        <f>I1675+M1675</f>
        <v>0</v>
      </c>
      <c r="R1675" s="886">
        <f>J1675+N1675</f>
        <v>0</v>
      </c>
      <c r="S1675" s="886" t="s">
        <v>706</v>
      </c>
      <c r="T1675" s="888">
        <f>Q1675</f>
        <v>0</v>
      </c>
    </row>
    <row r="1676" spans="1:20" ht="15" hidden="1" customHeight="1">
      <c r="A1676" s="901" t="s">
        <v>74</v>
      </c>
      <c r="B1676" s="885" t="s">
        <v>706</v>
      </c>
      <c r="C1676" s="886" t="e">
        <f>ROUND((Q1676-R1676)/H1676/12,0)</f>
        <v>#DIV/0!</v>
      </c>
      <c r="D1676" s="886" t="e">
        <f>ROUND(R1676/F1676/12,0)</f>
        <v>#DIV/0!</v>
      </c>
      <c r="E1676" s="906"/>
      <c r="F1676" s="907"/>
      <c r="G1676" s="907"/>
      <c r="H1676" s="888">
        <f>E1676+G1676</f>
        <v>0</v>
      </c>
      <c r="I1676" s="908"/>
      <c r="J1676" s="909"/>
      <c r="K1676" s="886" t="s">
        <v>706</v>
      </c>
      <c r="L1676" s="886">
        <f>I1676</f>
        <v>0</v>
      </c>
      <c r="M1676" s="909"/>
      <c r="N1676" s="909"/>
      <c r="O1676" s="886" t="s">
        <v>706</v>
      </c>
      <c r="P1676" s="886">
        <f>M1676</f>
        <v>0</v>
      </c>
      <c r="Q1676" s="886">
        <f>I1676+M1676</f>
        <v>0</v>
      </c>
      <c r="R1676" s="886">
        <f>J1676+N1676</f>
        <v>0</v>
      </c>
      <c r="S1676" s="886" t="s">
        <v>706</v>
      </c>
      <c r="T1676" s="888">
        <f>Q1676</f>
        <v>0</v>
      </c>
    </row>
    <row r="1677" spans="1:20" ht="15" hidden="1" customHeight="1">
      <c r="A1677" s="901" t="s">
        <v>75</v>
      </c>
      <c r="B1677" s="885" t="s">
        <v>706</v>
      </c>
      <c r="C1677" s="886" t="s">
        <v>706</v>
      </c>
      <c r="D1677" s="886" t="s">
        <v>706</v>
      </c>
      <c r="E1677" s="891" t="s">
        <v>706</v>
      </c>
      <c r="F1677" s="892" t="s">
        <v>706</v>
      </c>
      <c r="G1677" s="892" t="s">
        <v>706</v>
      </c>
      <c r="H1677" s="893" t="s">
        <v>706</v>
      </c>
      <c r="I1677" s="889" t="s">
        <v>706</v>
      </c>
      <c r="J1677" s="886" t="s">
        <v>706</v>
      </c>
      <c r="K1677" s="909"/>
      <c r="L1677" s="886">
        <f>K1677</f>
        <v>0</v>
      </c>
      <c r="M1677" s="886" t="s">
        <v>706</v>
      </c>
      <c r="N1677" s="886" t="s">
        <v>706</v>
      </c>
      <c r="O1677" s="909"/>
      <c r="P1677" s="886">
        <f>O1677</f>
        <v>0</v>
      </c>
      <c r="Q1677" s="886" t="s">
        <v>706</v>
      </c>
      <c r="R1677" s="886" t="s">
        <v>706</v>
      </c>
      <c r="S1677" s="886">
        <f>K1677+O1677</f>
        <v>0</v>
      </c>
      <c r="T1677" s="888">
        <f>S1677</f>
        <v>0</v>
      </c>
    </row>
    <row r="1678" spans="1:20" ht="18" hidden="1" customHeight="1">
      <c r="A1678" s="902" t="s">
        <v>708</v>
      </c>
      <c r="B1678" s="903"/>
      <c r="C1678" s="886" t="e">
        <f>ROUND((Q1678-R1678)/H1678/12,0)</f>
        <v>#DIV/0!</v>
      </c>
      <c r="D1678" s="886" t="e">
        <f>ROUND(R1678/F1678/12,0)</f>
        <v>#DIV/0!</v>
      </c>
      <c r="E1678" s="891">
        <f>E1679+E1680</f>
        <v>0</v>
      </c>
      <c r="F1678" s="892">
        <f>F1679+F1680</f>
        <v>0</v>
      </c>
      <c r="G1678" s="892">
        <f>G1679+G1680</f>
        <v>0</v>
      </c>
      <c r="H1678" s="893">
        <f>IF(E1678+G1678=H1679+H1680,E1678+G1678, "CHYBA")</f>
        <v>0</v>
      </c>
      <c r="I1678" s="889">
        <f>I1679+I1680</f>
        <v>0</v>
      </c>
      <c r="J1678" s="886">
        <f t="shared" ref="J1678" si="539">J1679+J1680</f>
        <v>0</v>
      </c>
      <c r="K1678" s="886">
        <f>K1681</f>
        <v>0</v>
      </c>
      <c r="L1678" s="886">
        <f>IF(I1678+K1678=L1679+L1680+L1681,I1678+K1678,"CHYBA")</f>
        <v>0</v>
      </c>
      <c r="M1678" s="886">
        <f>M1679+M1680</f>
        <v>0</v>
      </c>
      <c r="N1678" s="886">
        <f>N1679+N1680</f>
        <v>0</v>
      </c>
      <c r="O1678" s="886">
        <f>O1681</f>
        <v>0</v>
      </c>
      <c r="P1678" s="886">
        <f>IF(M1678+O1678=P1679+P1680+P1681,M1678+O1678,"CHYBA")</f>
        <v>0</v>
      </c>
      <c r="Q1678" s="886">
        <f>Q1679+Q1680</f>
        <v>0</v>
      </c>
      <c r="R1678" s="886">
        <f>R1679+R1680</f>
        <v>0</v>
      </c>
      <c r="S1678" s="886">
        <f>S1681</f>
        <v>0</v>
      </c>
      <c r="T1678" s="888">
        <f>IF(Q1678+S1678=T1679+T1680+T1681,Q1678+S1678,"CHYBA")</f>
        <v>0</v>
      </c>
    </row>
    <row r="1679" spans="1:20" ht="15" hidden="1" customHeight="1">
      <c r="A1679" s="901" t="s">
        <v>73</v>
      </c>
      <c r="B1679" s="885" t="s">
        <v>706</v>
      </c>
      <c r="C1679" s="886" t="e">
        <f>ROUND((Q1679-R1679)/H1679/12,0)</f>
        <v>#DIV/0!</v>
      </c>
      <c r="D1679" s="886" t="e">
        <f>ROUND(R1679/F1679/12,0)</f>
        <v>#DIV/0!</v>
      </c>
      <c r="E1679" s="906"/>
      <c r="F1679" s="907"/>
      <c r="G1679" s="907"/>
      <c r="H1679" s="888">
        <f>E1679+G1679</f>
        <v>0</v>
      </c>
      <c r="I1679" s="908"/>
      <c r="J1679" s="909"/>
      <c r="K1679" s="886" t="s">
        <v>706</v>
      </c>
      <c r="L1679" s="886">
        <f>I1679</f>
        <v>0</v>
      </c>
      <c r="M1679" s="909"/>
      <c r="N1679" s="909"/>
      <c r="O1679" s="886" t="s">
        <v>706</v>
      </c>
      <c r="P1679" s="886">
        <f>M1679</f>
        <v>0</v>
      </c>
      <c r="Q1679" s="886">
        <f>I1679+M1679</f>
        <v>0</v>
      </c>
      <c r="R1679" s="886">
        <f>J1679+N1679</f>
        <v>0</v>
      </c>
      <c r="S1679" s="886" t="s">
        <v>706</v>
      </c>
      <c r="T1679" s="888">
        <f>Q1679</f>
        <v>0</v>
      </c>
    </row>
    <row r="1680" spans="1:20" ht="15" hidden="1" customHeight="1">
      <c r="A1680" s="901" t="s">
        <v>74</v>
      </c>
      <c r="B1680" s="885" t="s">
        <v>706</v>
      </c>
      <c r="C1680" s="886" t="e">
        <f>ROUND((Q1680-R1680)/H1680/12,0)</f>
        <v>#DIV/0!</v>
      </c>
      <c r="D1680" s="886" t="e">
        <f>ROUND(R1680/F1680/12,0)</f>
        <v>#DIV/0!</v>
      </c>
      <c r="E1680" s="906"/>
      <c r="F1680" s="907"/>
      <c r="G1680" s="907"/>
      <c r="H1680" s="888">
        <f>E1680+G1680</f>
        <v>0</v>
      </c>
      <c r="I1680" s="908"/>
      <c r="J1680" s="909"/>
      <c r="K1680" s="886" t="s">
        <v>706</v>
      </c>
      <c r="L1680" s="886">
        <f>I1680</f>
        <v>0</v>
      </c>
      <c r="M1680" s="909"/>
      <c r="N1680" s="909"/>
      <c r="O1680" s="886" t="s">
        <v>706</v>
      </c>
      <c r="P1680" s="886">
        <f>M1680</f>
        <v>0</v>
      </c>
      <c r="Q1680" s="886">
        <f>I1680+M1680</f>
        <v>0</v>
      </c>
      <c r="R1680" s="886">
        <f>J1680+N1680</f>
        <v>0</v>
      </c>
      <c r="S1680" s="886" t="s">
        <v>706</v>
      </c>
      <c r="T1680" s="888">
        <f>Q1680</f>
        <v>0</v>
      </c>
    </row>
    <row r="1681" spans="1:20" ht="15" hidden="1" customHeight="1">
      <c r="A1681" s="901" t="s">
        <v>75</v>
      </c>
      <c r="B1681" s="885" t="s">
        <v>706</v>
      </c>
      <c r="C1681" s="886" t="s">
        <v>706</v>
      </c>
      <c r="D1681" s="886" t="s">
        <v>706</v>
      </c>
      <c r="E1681" s="891" t="s">
        <v>706</v>
      </c>
      <c r="F1681" s="892" t="s">
        <v>706</v>
      </c>
      <c r="G1681" s="892" t="s">
        <v>706</v>
      </c>
      <c r="H1681" s="893" t="s">
        <v>706</v>
      </c>
      <c r="I1681" s="889" t="s">
        <v>706</v>
      </c>
      <c r="J1681" s="886" t="s">
        <v>706</v>
      </c>
      <c r="K1681" s="909"/>
      <c r="L1681" s="886">
        <f>K1681</f>
        <v>0</v>
      </c>
      <c r="M1681" s="886" t="s">
        <v>706</v>
      </c>
      <c r="N1681" s="886" t="s">
        <v>706</v>
      </c>
      <c r="O1681" s="909"/>
      <c r="P1681" s="886">
        <f>O1681</f>
        <v>0</v>
      </c>
      <c r="Q1681" s="886" t="s">
        <v>706</v>
      </c>
      <c r="R1681" s="886" t="s">
        <v>706</v>
      </c>
      <c r="S1681" s="886">
        <f>K1681+O1681</f>
        <v>0</v>
      </c>
      <c r="T1681" s="888">
        <f>S1681</f>
        <v>0</v>
      </c>
    </row>
    <row r="1682" spans="1:20" ht="18" hidden="1" customHeight="1">
      <c r="A1682" s="902" t="s">
        <v>708</v>
      </c>
      <c r="B1682" s="903"/>
      <c r="C1682" s="886" t="e">
        <f>ROUND((Q1682-R1682)/H1682/12,0)</f>
        <v>#DIV/0!</v>
      </c>
      <c r="D1682" s="886" t="e">
        <f>ROUND(R1682/F1682/12,0)</f>
        <v>#DIV/0!</v>
      </c>
      <c r="E1682" s="891">
        <f>E1683+E1684</f>
        <v>0</v>
      </c>
      <c r="F1682" s="892">
        <f>F1683+F1684</f>
        <v>0</v>
      </c>
      <c r="G1682" s="892">
        <f>G1683+G1684</f>
        <v>0</v>
      </c>
      <c r="H1682" s="893">
        <f>IF(E1682+G1682=H1683+H1684,E1682+G1682, "CHYBA")</f>
        <v>0</v>
      </c>
      <c r="I1682" s="889">
        <f>I1683+I1684</f>
        <v>0</v>
      </c>
      <c r="J1682" s="886">
        <f t="shared" ref="J1682" si="540">J1683+J1684</f>
        <v>0</v>
      </c>
      <c r="K1682" s="886">
        <f>K1685</f>
        <v>0</v>
      </c>
      <c r="L1682" s="886">
        <f>IF(I1682+K1682=L1683+L1684+L1685,I1682+K1682,"CHYBA")</f>
        <v>0</v>
      </c>
      <c r="M1682" s="886">
        <f>M1683+M1684</f>
        <v>0</v>
      </c>
      <c r="N1682" s="886">
        <f>N1683+N1684</f>
        <v>0</v>
      </c>
      <c r="O1682" s="886">
        <f>O1685</f>
        <v>0</v>
      </c>
      <c r="P1682" s="886">
        <f>IF(M1682+O1682=P1683+P1684+P1685,M1682+O1682,"CHYBA")</f>
        <v>0</v>
      </c>
      <c r="Q1682" s="886">
        <f>Q1683+Q1684</f>
        <v>0</v>
      </c>
      <c r="R1682" s="886">
        <f>R1683+R1684</f>
        <v>0</v>
      </c>
      <c r="S1682" s="886">
        <f>S1685</f>
        <v>0</v>
      </c>
      <c r="T1682" s="888">
        <f>IF(Q1682+S1682=T1683+T1684+T1685,Q1682+S1682,"CHYBA")</f>
        <v>0</v>
      </c>
    </row>
    <row r="1683" spans="1:20" ht="15" hidden="1" customHeight="1">
      <c r="A1683" s="901" t="s">
        <v>73</v>
      </c>
      <c r="B1683" s="885" t="s">
        <v>706</v>
      </c>
      <c r="C1683" s="886" t="e">
        <f>ROUND((Q1683-R1683)/H1683/12,0)</f>
        <v>#DIV/0!</v>
      </c>
      <c r="D1683" s="886" t="e">
        <f>ROUND(R1683/F1683/12,0)</f>
        <v>#DIV/0!</v>
      </c>
      <c r="E1683" s="906"/>
      <c r="F1683" s="907"/>
      <c r="G1683" s="907"/>
      <c r="H1683" s="888">
        <f>E1683+G1683</f>
        <v>0</v>
      </c>
      <c r="I1683" s="908"/>
      <c r="J1683" s="909"/>
      <c r="K1683" s="886" t="s">
        <v>706</v>
      </c>
      <c r="L1683" s="886">
        <f>I1683</f>
        <v>0</v>
      </c>
      <c r="M1683" s="909"/>
      <c r="N1683" s="909"/>
      <c r="O1683" s="886" t="s">
        <v>706</v>
      </c>
      <c r="P1683" s="886">
        <f>M1683</f>
        <v>0</v>
      </c>
      <c r="Q1683" s="886">
        <f>I1683+M1683</f>
        <v>0</v>
      </c>
      <c r="R1683" s="886">
        <f>J1683+N1683</f>
        <v>0</v>
      </c>
      <c r="S1683" s="886" t="s">
        <v>706</v>
      </c>
      <c r="T1683" s="888">
        <f>Q1683</f>
        <v>0</v>
      </c>
    </row>
    <row r="1684" spans="1:20" ht="15" hidden="1" customHeight="1">
      <c r="A1684" s="901" t="s">
        <v>74</v>
      </c>
      <c r="B1684" s="885" t="s">
        <v>706</v>
      </c>
      <c r="C1684" s="886" t="e">
        <f>ROUND((Q1684-R1684)/H1684/12,0)</f>
        <v>#DIV/0!</v>
      </c>
      <c r="D1684" s="886" t="e">
        <f>ROUND(R1684/F1684/12,0)</f>
        <v>#DIV/0!</v>
      </c>
      <c r="E1684" s="906"/>
      <c r="F1684" s="907"/>
      <c r="G1684" s="907"/>
      <c r="H1684" s="888">
        <f>E1684+G1684</f>
        <v>0</v>
      </c>
      <c r="I1684" s="908"/>
      <c r="J1684" s="909"/>
      <c r="K1684" s="886" t="s">
        <v>706</v>
      </c>
      <c r="L1684" s="886">
        <f>I1684</f>
        <v>0</v>
      </c>
      <c r="M1684" s="909"/>
      <c r="N1684" s="909"/>
      <c r="O1684" s="886" t="s">
        <v>706</v>
      </c>
      <c r="P1684" s="886">
        <f>M1684</f>
        <v>0</v>
      </c>
      <c r="Q1684" s="886">
        <f>I1684+M1684</f>
        <v>0</v>
      </c>
      <c r="R1684" s="886">
        <f>J1684+N1684</f>
        <v>0</v>
      </c>
      <c r="S1684" s="886" t="s">
        <v>706</v>
      </c>
      <c r="T1684" s="888">
        <f>Q1684</f>
        <v>0</v>
      </c>
    </row>
    <row r="1685" spans="1:20" ht="15.75" hidden="1" customHeight="1" thickBot="1">
      <c r="A1685" s="918" t="s">
        <v>75</v>
      </c>
      <c r="B1685" s="919" t="s">
        <v>706</v>
      </c>
      <c r="C1685" s="920" t="s">
        <v>706</v>
      </c>
      <c r="D1685" s="920" t="s">
        <v>706</v>
      </c>
      <c r="E1685" s="921" t="s">
        <v>706</v>
      </c>
      <c r="F1685" s="922" t="s">
        <v>706</v>
      </c>
      <c r="G1685" s="922" t="s">
        <v>706</v>
      </c>
      <c r="H1685" s="923" t="s">
        <v>706</v>
      </c>
      <c r="I1685" s="924" t="s">
        <v>706</v>
      </c>
      <c r="J1685" s="920" t="s">
        <v>706</v>
      </c>
      <c r="K1685" s="925"/>
      <c r="L1685" s="920">
        <f>K1685</f>
        <v>0</v>
      </c>
      <c r="M1685" s="920" t="s">
        <v>706</v>
      </c>
      <c r="N1685" s="920" t="s">
        <v>706</v>
      </c>
      <c r="O1685" s="925"/>
      <c r="P1685" s="920">
        <f>O1685</f>
        <v>0</v>
      </c>
      <c r="Q1685" s="920" t="s">
        <v>706</v>
      </c>
      <c r="R1685" s="920" t="s">
        <v>706</v>
      </c>
      <c r="S1685" s="920">
        <f>K1685+O1685</f>
        <v>0</v>
      </c>
      <c r="T1685" s="926">
        <f>S1685</f>
        <v>0</v>
      </c>
    </row>
    <row r="1686" spans="1:20" ht="15.75" hidden="1" customHeight="1">
      <c r="A1686" s="895" t="s">
        <v>713</v>
      </c>
      <c r="B1686" s="896" t="s">
        <v>706</v>
      </c>
      <c r="C1686" s="897" t="e">
        <f>ROUND((Q1686-R1686)/H1686/12,0)</f>
        <v>#DIV/0!</v>
      </c>
      <c r="D1686" s="897" t="e">
        <f>ROUND(R1686/F1686/12,0)</f>
        <v>#DIV/0!</v>
      </c>
      <c r="E1686" s="898">
        <f>E1687+E1688</f>
        <v>0</v>
      </c>
      <c r="F1686" s="897">
        <f>F1687+F1688</f>
        <v>0</v>
      </c>
      <c r="G1686" s="897">
        <f>G1687+G1688</f>
        <v>0</v>
      </c>
      <c r="H1686" s="899">
        <f>IF(E1686+G1686=H1687+H1688,E1686+G1686, "CHYBA")</f>
        <v>0</v>
      </c>
      <c r="I1686" s="900">
        <f>I1687+I1688</f>
        <v>0</v>
      </c>
      <c r="J1686" s="897">
        <f t="shared" ref="J1686" si="541">J1687+J1688</f>
        <v>0</v>
      </c>
      <c r="K1686" s="897">
        <f>K1689</f>
        <v>0</v>
      </c>
      <c r="L1686" s="897">
        <f>IF(I1686+K1686=L1687+L1688+L1689,I1686+K1686,"CHYBA")</f>
        <v>0</v>
      </c>
      <c r="M1686" s="897">
        <f>M1687+M1688</f>
        <v>0</v>
      </c>
      <c r="N1686" s="897">
        <f>N1687+N1688</f>
        <v>0</v>
      </c>
      <c r="O1686" s="897">
        <f>O1689</f>
        <v>0</v>
      </c>
      <c r="P1686" s="897">
        <f>IF(M1686+O1686=P1687+P1688+P1689,M1686+O1686,"CHYBA")</f>
        <v>0</v>
      </c>
      <c r="Q1686" s="897">
        <f>Q1687+Q1688</f>
        <v>0</v>
      </c>
      <c r="R1686" s="897">
        <f>R1687+R1688</f>
        <v>0</v>
      </c>
      <c r="S1686" s="897">
        <f>S1689</f>
        <v>0</v>
      </c>
      <c r="T1686" s="899">
        <f>IF(Q1686+S1686=T1687+T1688+T1689,Q1686+S1686,"CHYBA")</f>
        <v>0</v>
      </c>
    </row>
    <row r="1687" spans="1:20" ht="15" hidden="1" customHeight="1">
      <c r="A1687" s="901" t="s">
        <v>73</v>
      </c>
      <c r="B1687" s="885" t="s">
        <v>706</v>
      </c>
      <c r="C1687" s="886" t="e">
        <f>ROUND((Q1687-R1687)/H1687/12,0)</f>
        <v>#DIV/0!</v>
      </c>
      <c r="D1687" s="886" t="e">
        <f>ROUND(R1687/F1687/12,0)</f>
        <v>#DIV/0!</v>
      </c>
      <c r="E1687" s="887">
        <f>E1691+E1695+E1699+E1703+E1707+E1711+E1715</f>
        <v>0</v>
      </c>
      <c r="F1687" s="886">
        <f>F1691+F1695+F1699+F1703+F1707+F1711+F1715</f>
        <v>0</v>
      </c>
      <c r="G1687" s="886">
        <f>G1691+G1695+G1699+G1703+G1707+G1711+G1715</f>
        <v>0</v>
      </c>
      <c r="H1687" s="888">
        <f>E1687+G1687</f>
        <v>0</v>
      </c>
      <c r="I1687" s="889">
        <f>I1691+I1695+I1699+I1703+I1707+I1711+I1715</f>
        <v>0</v>
      </c>
      <c r="J1687" s="886">
        <f t="shared" ref="J1687:J1688" si="542">J1691+J1695+J1699+J1703+J1707+J1711+J1715</f>
        <v>0</v>
      </c>
      <c r="K1687" s="886" t="s">
        <v>706</v>
      </c>
      <c r="L1687" s="886">
        <f>I1687</f>
        <v>0</v>
      </c>
      <c r="M1687" s="886">
        <f>M1691+M1695+M1699+M1703+M1707+M1711+M1715</f>
        <v>0</v>
      </c>
      <c r="N1687" s="886">
        <f t="shared" ref="N1687:N1688" si="543">N1691+N1695+N1699+N1703+N1707+N1711+N1715</f>
        <v>0</v>
      </c>
      <c r="O1687" s="886" t="s">
        <v>706</v>
      </c>
      <c r="P1687" s="886">
        <f>M1687</f>
        <v>0</v>
      </c>
      <c r="Q1687" s="886">
        <f>I1687+M1687</f>
        <v>0</v>
      </c>
      <c r="R1687" s="886">
        <f>J1687+N1687</f>
        <v>0</v>
      </c>
      <c r="S1687" s="886" t="s">
        <v>706</v>
      </c>
      <c r="T1687" s="888">
        <f>Q1687</f>
        <v>0</v>
      </c>
    </row>
    <row r="1688" spans="1:20" ht="15" hidden="1" customHeight="1">
      <c r="A1688" s="901" t="s">
        <v>74</v>
      </c>
      <c r="B1688" s="885" t="s">
        <v>706</v>
      </c>
      <c r="C1688" s="886" t="e">
        <f>ROUND((Q1688-R1688)/H1688/12,0)</f>
        <v>#DIV/0!</v>
      </c>
      <c r="D1688" s="886" t="e">
        <f>ROUND(R1688/F1688/12,0)</f>
        <v>#DIV/0!</v>
      </c>
      <c r="E1688" s="887">
        <f>E1692+E1696+E1700+E1704+E1708+E1712+E1716</f>
        <v>0</v>
      </c>
      <c r="F1688" s="886">
        <f t="shared" ref="F1688:G1688" si="544">F1692+F1696+F1700+F1704+F1708+F1712+F1716</f>
        <v>0</v>
      </c>
      <c r="G1688" s="886">
        <f t="shared" si="544"/>
        <v>0</v>
      </c>
      <c r="H1688" s="888">
        <f>E1688+G1688</f>
        <v>0</v>
      </c>
      <c r="I1688" s="889">
        <f>I1692+I1696+I1700+I1704+I1708+I1712+I1716</f>
        <v>0</v>
      </c>
      <c r="J1688" s="886">
        <f t="shared" si="542"/>
        <v>0</v>
      </c>
      <c r="K1688" s="886" t="s">
        <v>706</v>
      </c>
      <c r="L1688" s="886">
        <f>I1688</f>
        <v>0</v>
      </c>
      <c r="M1688" s="886">
        <f>M1692+M1696+M1700+M1704+M1708+M1712+M1716</f>
        <v>0</v>
      </c>
      <c r="N1688" s="886">
        <f t="shared" si="543"/>
        <v>0</v>
      </c>
      <c r="O1688" s="886" t="s">
        <v>706</v>
      </c>
      <c r="P1688" s="886">
        <f>M1688</f>
        <v>0</v>
      </c>
      <c r="Q1688" s="886">
        <f>I1688+M1688</f>
        <v>0</v>
      </c>
      <c r="R1688" s="886">
        <f>J1688+N1688</f>
        <v>0</v>
      </c>
      <c r="S1688" s="886" t="s">
        <v>706</v>
      </c>
      <c r="T1688" s="888">
        <f>Q1688</f>
        <v>0</v>
      </c>
    </row>
    <row r="1689" spans="1:20" ht="15" hidden="1" customHeight="1">
      <c r="A1689" s="901" t="s">
        <v>75</v>
      </c>
      <c r="B1689" s="885" t="s">
        <v>706</v>
      </c>
      <c r="C1689" s="886" t="s">
        <v>706</v>
      </c>
      <c r="D1689" s="886" t="s">
        <v>706</v>
      </c>
      <c r="E1689" s="891" t="s">
        <v>706</v>
      </c>
      <c r="F1689" s="892" t="s">
        <v>706</v>
      </c>
      <c r="G1689" s="892" t="s">
        <v>706</v>
      </c>
      <c r="H1689" s="893" t="s">
        <v>706</v>
      </c>
      <c r="I1689" s="889" t="s">
        <v>706</v>
      </c>
      <c r="J1689" s="886" t="s">
        <v>706</v>
      </c>
      <c r="K1689" s="886">
        <f>K1693+K1697+K1701+K1705+K1709+K1713+K1717</f>
        <v>0</v>
      </c>
      <c r="L1689" s="886">
        <f>K1689</f>
        <v>0</v>
      </c>
      <c r="M1689" s="886" t="s">
        <v>706</v>
      </c>
      <c r="N1689" s="886" t="s">
        <v>706</v>
      </c>
      <c r="O1689" s="886">
        <f>O1693+O1697+O1701+O1705+O1709+O1713+O1717</f>
        <v>0</v>
      </c>
      <c r="P1689" s="886">
        <f>O1689</f>
        <v>0</v>
      </c>
      <c r="Q1689" s="886" t="s">
        <v>706</v>
      </c>
      <c r="R1689" s="886" t="s">
        <v>706</v>
      </c>
      <c r="S1689" s="886">
        <f>K1689+O1689</f>
        <v>0</v>
      </c>
      <c r="T1689" s="888">
        <f>S1689</f>
        <v>0</v>
      </c>
    </row>
    <row r="1690" spans="1:20" ht="18" hidden="1" customHeight="1">
      <c r="A1690" s="902" t="s">
        <v>708</v>
      </c>
      <c r="B1690" s="903"/>
      <c r="C1690" s="886" t="e">
        <f>ROUND((Q1690-R1690)/H1690/12,0)</f>
        <v>#DIV/0!</v>
      </c>
      <c r="D1690" s="886" t="e">
        <f>ROUND(R1690/F1690/12,0)</f>
        <v>#DIV/0!</v>
      </c>
      <c r="E1690" s="891">
        <f>E1691+E1692</f>
        <v>0</v>
      </c>
      <c r="F1690" s="892">
        <f>F1691+F1692</f>
        <v>0</v>
      </c>
      <c r="G1690" s="892">
        <f>G1691+G1692</f>
        <v>0</v>
      </c>
      <c r="H1690" s="893">
        <f>IF(E1690+G1690=H1691+H1692,E1690+G1690, "CHYBA")</f>
        <v>0</v>
      </c>
      <c r="I1690" s="904">
        <f>I1691+I1692</f>
        <v>0</v>
      </c>
      <c r="J1690" s="905">
        <f>J1691+J1692</f>
        <v>0</v>
      </c>
      <c r="K1690" s="905">
        <f>K1693</f>
        <v>0</v>
      </c>
      <c r="L1690" s="905">
        <f>IF(I1690+K1690=L1691+L1692+L1693,I1690+K1690,"CHYBA")</f>
        <v>0</v>
      </c>
      <c r="M1690" s="886">
        <f>M1691+M1692</f>
        <v>0</v>
      </c>
      <c r="N1690" s="886">
        <f>N1691+N1692</f>
        <v>0</v>
      </c>
      <c r="O1690" s="886">
        <f>O1693</f>
        <v>0</v>
      </c>
      <c r="P1690" s="886">
        <f>IF(M1690+O1690=P1691+P1692+P1693,M1690+O1690,"CHYBA")</f>
        <v>0</v>
      </c>
      <c r="Q1690" s="886">
        <f>Q1691+Q1692</f>
        <v>0</v>
      </c>
      <c r="R1690" s="886">
        <f>R1691+R1692</f>
        <v>0</v>
      </c>
      <c r="S1690" s="886">
        <f>S1693</f>
        <v>0</v>
      </c>
      <c r="T1690" s="888">
        <f>IF(Q1690+S1690=T1691+T1692+T1693,Q1690+S1690,"CHYBA")</f>
        <v>0</v>
      </c>
    </row>
    <row r="1691" spans="1:20" ht="15" hidden="1" customHeight="1">
      <c r="A1691" s="901" t="s">
        <v>73</v>
      </c>
      <c r="B1691" s="885" t="s">
        <v>706</v>
      </c>
      <c r="C1691" s="886" t="e">
        <f>ROUND((Q1691-R1691)/H1691/12,0)</f>
        <v>#DIV/0!</v>
      </c>
      <c r="D1691" s="886" t="e">
        <f>ROUND(R1691/F1691/12,0)</f>
        <v>#DIV/0!</v>
      </c>
      <c r="E1691" s="906"/>
      <c r="F1691" s="907"/>
      <c r="G1691" s="907"/>
      <c r="H1691" s="888">
        <f>E1691+G1691</f>
        <v>0</v>
      </c>
      <c r="I1691" s="908"/>
      <c r="J1691" s="909"/>
      <c r="K1691" s="905" t="s">
        <v>706</v>
      </c>
      <c r="L1691" s="905">
        <f>I1691</f>
        <v>0</v>
      </c>
      <c r="M1691" s="909"/>
      <c r="N1691" s="909"/>
      <c r="O1691" s="886" t="s">
        <v>706</v>
      </c>
      <c r="P1691" s="886">
        <f>M1691</f>
        <v>0</v>
      </c>
      <c r="Q1691" s="886">
        <f>I1691+M1691</f>
        <v>0</v>
      </c>
      <c r="R1691" s="886">
        <f>J1691+N1691</f>
        <v>0</v>
      </c>
      <c r="S1691" s="886" t="s">
        <v>706</v>
      </c>
      <c r="T1691" s="888">
        <f>Q1691</f>
        <v>0</v>
      </c>
    </row>
    <row r="1692" spans="1:20" ht="15" hidden="1" customHeight="1">
      <c r="A1692" s="901" t="s">
        <v>74</v>
      </c>
      <c r="B1692" s="885" t="s">
        <v>706</v>
      </c>
      <c r="C1692" s="886" t="e">
        <f>ROUND((Q1692-R1692)/H1692/12,0)</f>
        <v>#DIV/0!</v>
      </c>
      <c r="D1692" s="886" t="e">
        <f>ROUND(R1692/F1692/12,0)</f>
        <v>#DIV/0!</v>
      </c>
      <c r="E1692" s="906"/>
      <c r="F1692" s="907"/>
      <c r="G1692" s="907"/>
      <c r="H1692" s="888">
        <f>E1692+G1692</f>
        <v>0</v>
      </c>
      <c r="I1692" s="908"/>
      <c r="J1692" s="909"/>
      <c r="K1692" s="905" t="s">
        <v>706</v>
      </c>
      <c r="L1692" s="905">
        <f>I1692</f>
        <v>0</v>
      </c>
      <c r="M1692" s="909"/>
      <c r="N1692" s="909"/>
      <c r="O1692" s="886" t="s">
        <v>706</v>
      </c>
      <c r="P1692" s="886">
        <f>M1692</f>
        <v>0</v>
      </c>
      <c r="Q1692" s="886">
        <f>I1692+M1692</f>
        <v>0</v>
      </c>
      <c r="R1692" s="886">
        <f>J1692+N1692</f>
        <v>0</v>
      </c>
      <c r="S1692" s="886" t="s">
        <v>706</v>
      </c>
      <c r="T1692" s="888">
        <f>Q1692</f>
        <v>0</v>
      </c>
    </row>
    <row r="1693" spans="1:20" ht="15" hidden="1" customHeight="1">
      <c r="A1693" s="901" t="s">
        <v>75</v>
      </c>
      <c r="B1693" s="885" t="s">
        <v>706</v>
      </c>
      <c r="C1693" s="886" t="s">
        <v>706</v>
      </c>
      <c r="D1693" s="886" t="s">
        <v>706</v>
      </c>
      <c r="E1693" s="891" t="s">
        <v>706</v>
      </c>
      <c r="F1693" s="892" t="s">
        <v>706</v>
      </c>
      <c r="G1693" s="892" t="s">
        <v>706</v>
      </c>
      <c r="H1693" s="893" t="s">
        <v>706</v>
      </c>
      <c r="I1693" s="889" t="s">
        <v>706</v>
      </c>
      <c r="J1693" s="886" t="s">
        <v>706</v>
      </c>
      <c r="K1693" s="909"/>
      <c r="L1693" s="905">
        <f>K1693</f>
        <v>0</v>
      </c>
      <c r="M1693" s="886" t="s">
        <v>706</v>
      </c>
      <c r="N1693" s="886" t="s">
        <v>706</v>
      </c>
      <c r="O1693" s="909"/>
      <c r="P1693" s="886">
        <f>O1693</f>
        <v>0</v>
      </c>
      <c r="Q1693" s="886" t="s">
        <v>706</v>
      </c>
      <c r="R1693" s="886" t="s">
        <v>706</v>
      </c>
      <c r="S1693" s="886">
        <f>K1693+O1693</f>
        <v>0</v>
      </c>
      <c r="T1693" s="888">
        <f>S1693</f>
        <v>0</v>
      </c>
    </row>
    <row r="1694" spans="1:20" ht="18" hidden="1" customHeight="1">
      <c r="A1694" s="902" t="s">
        <v>708</v>
      </c>
      <c r="B1694" s="903"/>
      <c r="C1694" s="886" t="e">
        <f>ROUND((Q1694-R1694)/H1694/12,0)</f>
        <v>#DIV/0!</v>
      </c>
      <c r="D1694" s="886" t="e">
        <f>ROUND(R1694/F1694/12,0)</f>
        <v>#DIV/0!</v>
      </c>
      <c r="E1694" s="891">
        <f>E1695+E1696</f>
        <v>0</v>
      </c>
      <c r="F1694" s="892">
        <f>F1695+F1696</f>
        <v>0</v>
      </c>
      <c r="G1694" s="892">
        <f>G1695+G1696</f>
        <v>0</v>
      </c>
      <c r="H1694" s="893">
        <f>IF(E1694+G1694=H1695+H1696,E1694+G1694, "CHYBA")</f>
        <v>0</v>
      </c>
      <c r="I1694" s="889">
        <f>I1695+I1696</f>
        <v>0</v>
      </c>
      <c r="J1694" s="886">
        <f t="shared" ref="J1694" si="545">J1695+J1696</f>
        <v>0</v>
      </c>
      <c r="K1694" s="886">
        <f>K1697</f>
        <v>0</v>
      </c>
      <c r="L1694" s="886">
        <f>IF(I1694+K1694=L1695+L1696+L1697,I1694+K1694,"CHYBA")</f>
        <v>0</v>
      </c>
      <c r="M1694" s="886">
        <f>M1695+M1696</f>
        <v>0</v>
      </c>
      <c r="N1694" s="886">
        <f>N1695+N1696</f>
        <v>0</v>
      </c>
      <c r="O1694" s="886">
        <f>O1697</f>
        <v>0</v>
      </c>
      <c r="P1694" s="886">
        <f>IF(M1694+O1694=P1695+P1696+P1697,M1694+O1694,"CHYBA")</f>
        <v>0</v>
      </c>
      <c r="Q1694" s="886">
        <f>Q1695+Q1696</f>
        <v>0</v>
      </c>
      <c r="R1694" s="886">
        <f>R1695+R1696</f>
        <v>0</v>
      </c>
      <c r="S1694" s="886">
        <f>S1697</f>
        <v>0</v>
      </c>
      <c r="T1694" s="888">
        <f>IF(Q1694+S1694=T1695+T1696+T1697,Q1694+S1694,"CHYBA")</f>
        <v>0</v>
      </c>
    </row>
    <row r="1695" spans="1:20" ht="15" hidden="1" customHeight="1">
      <c r="A1695" s="901" t="s">
        <v>73</v>
      </c>
      <c r="B1695" s="885" t="s">
        <v>706</v>
      </c>
      <c r="C1695" s="886" t="e">
        <f>ROUND((Q1695-R1695)/H1695/12,0)</f>
        <v>#DIV/0!</v>
      </c>
      <c r="D1695" s="886" t="e">
        <f>ROUND(R1695/F1695/12,0)</f>
        <v>#DIV/0!</v>
      </c>
      <c r="E1695" s="906"/>
      <c r="F1695" s="907"/>
      <c r="G1695" s="907"/>
      <c r="H1695" s="888">
        <f>E1695+G1695</f>
        <v>0</v>
      </c>
      <c r="I1695" s="908"/>
      <c r="J1695" s="909"/>
      <c r="K1695" s="886" t="s">
        <v>706</v>
      </c>
      <c r="L1695" s="886">
        <f>I1695</f>
        <v>0</v>
      </c>
      <c r="M1695" s="909"/>
      <c r="N1695" s="909"/>
      <c r="O1695" s="886" t="s">
        <v>706</v>
      </c>
      <c r="P1695" s="886">
        <f>M1695</f>
        <v>0</v>
      </c>
      <c r="Q1695" s="886">
        <f>I1695+M1695</f>
        <v>0</v>
      </c>
      <c r="R1695" s="886">
        <f>J1695+N1695</f>
        <v>0</v>
      </c>
      <c r="S1695" s="886" t="s">
        <v>706</v>
      </c>
      <c r="T1695" s="888">
        <f>Q1695</f>
        <v>0</v>
      </c>
    </row>
    <row r="1696" spans="1:20" ht="15" hidden="1" customHeight="1">
      <c r="A1696" s="901" t="s">
        <v>74</v>
      </c>
      <c r="B1696" s="885" t="s">
        <v>706</v>
      </c>
      <c r="C1696" s="886" t="e">
        <f>ROUND((Q1696-R1696)/H1696/12,0)</f>
        <v>#DIV/0!</v>
      </c>
      <c r="D1696" s="886" t="e">
        <f>ROUND(R1696/F1696/12,0)</f>
        <v>#DIV/0!</v>
      </c>
      <c r="E1696" s="906"/>
      <c r="F1696" s="907"/>
      <c r="G1696" s="907"/>
      <c r="H1696" s="888">
        <f>E1696+G1696</f>
        <v>0</v>
      </c>
      <c r="I1696" s="908"/>
      <c r="J1696" s="909"/>
      <c r="K1696" s="886" t="s">
        <v>706</v>
      </c>
      <c r="L1696" s="886">
        <f>I1696</f>
        <v>0</v>
      </c>
      <c r="M1696" s="909"/>
      <c r="N1696" s="909"/>
      <c r="O1696" s="886" t="s">
        <v>706</v>
      </c>
      <c r="P1696" s="886">
        <f>M1696</f>
        <v>0</v>
      </c>
      <c r="Q1696" s="886">
        <f>I1696+M1696</f>
        <v>0</v>
      </c>
      <c r="R1696" s="886">
        <f>J1696+N1696</f>
        <v>0</v>
      </c>
      <c r="S1696" s="886" t="s">
        <v>706</v>
      </c>
      <c r="T1696" s="888">
        <f>Q1696</f>
        <v>0</v>
      </c>
    </row>
    <row r="1697" spans="1:20" ht="15" hidden="1" customHeight="1">
      <c r="A1697" s="901" t="s">
        <v>75</v>
      </c>
      <c r="B1697" s="885" t="s">
        <v>706</v>
      </c>
      <c r="C1697" s="886" t="s">
        <v>706</v>
      </c>
      <c r="D1697" s="886" t="s">
        <v>706</v>
      </c>
      <c r="E1697" s="891" t="s">
        <v>706</v>
      </c>
      <c r="F1697" s="892" t="s">
        <v>706</v>
      </c>
      <c r="G1697" s="892" t="s">
        <v>706</v>
      </c>
      <c r="H1697" s="893" t="s">
        <v>706</v>
      </c>
      <c r="I1697" s="889" t="s">
        <v>706</v>
      </c>
      <c r="J1697" s="886" t="s">
        <v>706</v>
      </c>
      <c r="K1697" s="909"/>
      <c r="L1697" s="886">
        <f>K1697</f>
        <v>0</v>
      </c>
      <c r="M1697" s="886" t="s">
        <v>706</v>
      </c>
      <c r="N1697" s="886" t="s">
        <v>706</v>
      </c>
      <c r="O1697" s="909"/>
      <c r="P1697" s="886">
        <f>O1697</f>
        <v>0</v>
      </c>
      <c r="Q1697" s="886" t="s">
        <v>706</v>
      </c>
      <c r="R1697" s="886" t="s">
        <v>706</v>
      </c>
      <c r="S1697" s="886">
        <f>K1697+O1697</f>
        <v>0</v>
      </c>
      <c r="T1697" s="888">
        <f>S1697</f>
        <v>0</v>
      </c>
    </row>
    <row r="1698" spans="1:20" ht="18" hidden="1" customHeight="1">
      <c r="A1698" s="902" t="s">
        <v>708</v>
      </c>
      <c r="B1698" s="903"/>
      <c r="C1698" s="886" t="e">
        <f>ROUND((Q1698-R1698)/H1698/12,0)</f>
        <v>#DIV/0!</v>
      </c>
      <c r="D1698" s="886" t="e">
        <f>ROUND(R1698/F1698/12,0)</f>
        <v>#DIV/0!</v>
      </c>
      <c r="E1698" s="891">
        <f>E1699+E1700</f>
        <v>0</v>
      </c>
      <c r="F1698" s="892">
        <f>F1699+F1700</f>
        <v>0</v>
      </c>
      <c r="G1698" s="892">
        <f>G1699+G1700</f>
        <v>0</v>
      </c>
      <c r="H1698" s="893">
        <f>IF(E1698+G1698=H1699+H1700,E1698+G1698, "CHYBA")</f>
        <v>0</v>
      </c>
      <c r="I1698" s="889">
        <f>I1699+I1700</f>
        <v>0</v>
      </c>
      <c r="J1698" s="886">
        <f t="shared" ref="J1698" si="546">J1699+J1700</f>
        <v>0</v>
      </c>
      <c r="K1698" s="886">
        <f>K1701</f>
        <v>0</v>
      </c>
      <c r="L1698" s="886">
        <f>IF(I1698+K1698=L1699+L1700+L1701,I1698+K1698,"CHYBA")</f>
        <v>0</v>
      </c>
      <c r="M1698" s="886">
        <f>M1699+M1700</f>
        <v>0</v>
      </c>
      <c r="N1698" s="886">
        <f>N1699+N1700</f>
        <v>0</v>
      </c>
      <c r="O1698" s="886">
        <f>O1701</f>
        <v>0</v>
      </c>
      <c r="P1698" s="886">
        <f>IF(M1698+O1698=P1699+P1700+P1701,M1698+O1698,"CHYBA")</f>
        <v>0</v>
      </c>
      <c r="Q1698" s="886">
        <f>Q1699+Q1700</f>
        <v>0</v>
      </c>
      <c r="R1698" s="886">
        <f>R1699+R1700</f>
        <v>0</v>
      </c>
      <c r="S1698" s="886">
        <f>S1701</f>
        <v>0</v>
      </c>
      <c r="T1698" s="888">
        <f>IF(Q1698+S1698=T1699+T1700+T1701,Q1698+S1698,"CHYBA")</f>
        <v>0</v>
      </c>
    </row>
    <row r="1699" spans="1:20" ht="15" hidden="1" customHeight="1">
      <c r="A1699" s="901" t="s">
        <v>73</v>
      </c>
      <c r="B1699" s="885" t="s">
        <v>706</v>
      </c>
      <c r="C1699" s="886" t="e">
        <f>ROUND((Q1699-R1699)/H1699/12,0)</f>
        <v>#DIV/0!</v>
      </c>
      <c r="D1699" s="886" t="e">
        <f>ROUND(R1699/F1699/12,0)</f>
        <v>#DIV/0!</v>
      </c>
      <c r="E1699" s="906"/>
      <c r="F1699" s="907"/>
      <c r="G1699" s="907"/>
      <c r="H1699" s="888">
        <f>E1699+G1699</f>
        <v>0</v>
      </c>
      <c r="I1699" s="908"/>
      <c r="J1699" s="909"/>
      <c r="K1699" s="886" t="s">
        <v>706</v>
      </c>
      <c r="L1699" s="886">
        <f>I1699</f>
        <v>0</v>
      </c>
      <c r="M1699" s="909"/>
      <c r="N1699" s="909"/>
      <c r="O1699" s="886" t="s">
        <v>706</v>
      </c>
      <c r="P1699" s="886">
        <f>M1699</f>
        <v>0</v>
      </c>
      <c r="Q1699" s="886">
        <f>I1699+M1699</f>
        <v>0</v>
      </c>
      <c r="R1699" s="886">
        <f>J1699+N1699</f>
        <v>0</v>
      </c>
      <c r="S1699" s="886" t="s">
        <v>706</v>
      </c>
      <c r="T1699" s="888">
        <f>Q1699</f>
        <v>0</v>
      </c>
    </row>
    <row r="1700" spans="1:20" ht="15" hidden="1" customHeight="1">
      <c r="A1700" s="901" t="s">
        <v>74</v>
      </c>
      <c r="B1700" s="885" t="s">
        <v>706</v>
      </c>
      <c r="C1700" s="886" t="e">
        <f>ROUND((Q1700-R1700)/H1700/12,0)</f>
        <v>#DIV/0!</v>
      </c>
      <c r="D1700" s="886" t="e">
        <f>ROUND(R1700/F1700/12,0)</f>
        <v>#DIV/0!</v>
      </c>
      <c r="E1700" s="906"/>
      <c r="F1700" s="907"/>
      <c r="G1700" s="907"/>
      <c r="H1700" s="888">
        <f>E1700+G1700</f>
        <v>0</v>
      </c>
      <c r="I1700" s="908"/>
      <c r="J1700" s="909"/>
      <c r="K1700" s="886" t="s">
        <v>706</v>
      </c>
      <c r="L1700" s="886">
        <f>I1700</f>
        <v>0</v>
      </c>
      <c r="M1700" s="909"/>
      <c r="N1700" s="909"/>
      <c r="O1700" s="886" t="s">
        <v>706</v>
      </c>
      <c r="P1700" s="886">
        <f>M1700</f>
        <v>0</v>
      </c>
      <c r="Q1700" s="886">
        <f>I1700+M1700</f>
        <v>0</v>
      </c>
      <c r="R1700" s="886">
        <f>J1700+N1700</f>
        <v>0</v>
      </c>
      <c r="S1700" s="886" t="s">
        <v>706</v>
      </c>
      <c r="T1700" s="888">
        <f>Q1700</f>
        <v>0</v>
      </c>
    </row>
    <row r="1701" spans="1:20" ht="15" hidden="1" customHeight="1">
      <c r="A1701" s="901" t="s">
        <v>75</v>
      </c>
      <c r="B1701" s="885" t="s">
        <v>706</v>
      </c>
      <c r="C1701" s="886" t="s">
        <v>706</v>
      </c>
      <c r="D1701" s="886" t="s">
        <v>706</v>
      </c>
      <c r="E1701" s="891" t="s">
        <v>706</v>
      </c>
      <c r="F1701" s="892" t="s">
        <v>706</v>
      </c>
      <c r="G1701" s="892" t="s">
        <v>706</v>
      </c>
      <c r="H1701" s="893" t="s">
        <v>706</v>
      </c>
      <c r="I1701" s="889" t="s">
        <v>706</v>
      </c>
      <c r="J1701" s="886" t="s">
        <v>706</v>
      </c>
      <c r="K1701" s="909"/>
      <c r="L1701" s="886">
        <f>K1701</f>
        <v>0</v>
      </c>
      <c r="M1701" s="886" t="s">
        <v>706</v>
      </c>
      <c r="N1701" s="886" t="s">
        <v>706</v>
      </c>
      <c r="O1701" s="909"/>
      <c r="P1701" s="886">
        <f>O1701</f>
        <v>0</v>
      </c>
      <c r="Q1701" s="886" t="s">
        <v>706</v>
      </c>
      <c r="R1701" s="886" t="s">
        <v>706</v>
      </c>
      <c r="S1701" s="886">
        <f>K1701+O1701</f>
        <v>0</v>
      </c>
      <c r="T1701" s="888">
        <f>S1701</f>
        <v>0</v>
      </c>
    </row>
    <row r="1702" spans="1:20" ht="18" hidden="1" customHeight="1">
      <c r="A1702" s="902" t="s">
        <v>708</v>
      </c>
      <c r="B1702" s="903"/>
      <c r="C1702" s="886" t="e">
        <f>ROUND((Q1702-R1702)/H1702/12,0)</f>
        <v>#DIV/0!</v>
      </c>
      <c r="D1702" s="886" t="e">
        <f>ROUND(R1702/F1702/12,0)</f>
        <v>#DIV/0!</v>
      </c>
      <c r="E1702" s="891">
        <f>E1703+E1704</f>
        <v>0</v>
      </c>
      <c r="F1702" s="892">
        <f>F1703+F1704</f>
        <v>0</v>
      </c>
      <c r="G1702" s="892">
        <f>G1703+G1704</f>
        <v>0</v>
      </c>
      <c r="H1702" s="893">
        <f>IF(E1702+G1702=H1703+H1704,E1702+G1702, "CHYBA")</f>
        <v>0</v>
      </c>
      <c r="I1702" s="889">
        <f>I1703+I1704</f>
        <v>0</v>
      </c>
      <c r="J1702" s="886">
        <f t="shared" ref="J1702" si="547">J1703+J1704</f>
        <v>0</v>
      </c>
      <c r="K1702" s="886">
        <f>K1705</f>
        <v>0</v>
      </c>
      <c r="L1702" s="886">
        <f>IF(I1702+K1702=L1703+L1704+L1705,I1702+K1702,"CHYBA")</f>
        <v>0</v>
      </c>
      <c r="M1702" s="886">
        <f>M1703+M1704</f>
        <v>0</v>
      </c>
      <c r="N1702" s="886">
        <f>N1703+N1704</f>
        <v>0</v>
      </c>
      <c r="O1702" s="886">
        <f>O1705</f>
        <v>0</v>
      </c>
      <c r="P1702" s="886">
        <f>IF(M1702+O1702=P1703+P1704+P1705,M1702+O1702,"CHYBA")</f>
        <v>0</v>
      </c>
      <c r="Q1702" s="886">
        <f>Q1703+Q1704</f>
        <v>0</v>
      </c>
      <c r="R1702" s="886">
        <f>R1703+R1704</f>
        <v>0</v>
      </c>
      <c r="S1702" s="886">
        <f>S1705</f>
        <v>0</v>
      </c>
      <c r="T1702" s="888">
        <f>IF(Q1702+S1702=T1703+T1704+T1705,Q1702+S1702,"CHYBA")</f>
        <v>0</v>
      </c>
    </row>
    <row r="1703" spans="1:20" ht="15" hidden="1" customHeight="1">
      <c r="A1703" s="901" t="s">
        <v>73</v>
      </c>
      <c r="B1703" s="885" t="s">
        <v>706</v>
      </c>
      <c r="C1703" s="886" t="e">
        <f>ROUND((Q1703-R1703)/H1703/12,0)</f>
        <v>#DIV/0!</v>
      </c>
      <c r="D1703" s="886" t="e">
        <f>ROUND(R1703/F1703/12,0)</f>
        <v>#DIV/0!</v>
      </c>
      <c r="E1703" s="906"/>
      <c r="F1703" s="907"/>
      <c r="G1703" s="907"/>
      <c r="H1703" s="888">
        <f>E1703+G1703</f>
        <v>0</v>
      </c>
      <c r="I1703" s="908"/>
      <c r="J1703" s="909"/>
      <c r="K1703" s="886" t="s">
        <v>706</v>
      </c>
      <c r="L1703" s="886">
        <f>I1703</f>
        <v>0</v>
      </c>
      <c r="M1703" s="909"/>
      <c r="N1703" s="909"/>
      <c r="O1703" s="886" t="s">
        <v>706</v>
      </c>
      <c r="P1703" s="886">
        <f>M1703</f>
        <v>0</v>
      </c>
      <c r="Q1703" s="886">
        <f>I1703+M1703</f>
        <v>0</v>
      </c>
      <c r="R1703" s="886">
        <f>J1703+N1703</f>
        <v>0</v>
      </c>
      <c r="S1703" s="886" t="s">
        <v>706</v>
      </c>
      <c r="T1703" s="888">
        <f>Q1703</f>
        <v>0</v>
      </c>
    </row>
    <row r="1704" spans="1:20" ht="15" hidden="1" customHeight="1">
      <c r="A1704" s="901" t="s">
        <v>74</v>
      </c>
      <c r="B1704" s="885" t="s">
        <v>706</v>
      </c>
      <c r="C1704" s="886" t="e">
        <f>ROUND((Q1704-R1704)/H1704/12,0)</f>
        <v>#DIV/0!</v>
      </c>
      <c r="D1704" s="886" t="e">
        <f>ROUND(R1704/F1704/12,0)</f>
        <v>#DIV/0!</v>
      </c>
      <c r="E1704" s="906"/>
      <c r="F1704" s="907"/>
      <c r="G1704" s="907"/>
      <c r="H1704" s="888">
        <f>E1704+G1704</f>
        <v>0</v>
      </c>
      <c r="I1704" s="908"/>
      <c r="J1704" s="909"/>
      <c r="K1704" s="886" t="s">
        <v>706</v>
      </c>
      <c r="L1704" s="886">
        <f>I1704</f>
        <v>0</v>
      </c>
      <c r="M1704" s="909"/>
      <c r="N1704" s="909"/>
      <c r="O1704" s="886" t="s">
        <v>706</v>
      </c>
      <c r="P1704" s="886">
        <f>M1704</f>
        <v>0</v>
      </c>
      <c r="Q1704" s="886">
        <f>I1704+M1704</f>
        <v>0</v>
      </c>
      <c r="R1704" s="886">
        <f>J1704+N1704</f>
        <v>0</v>
      </c>
      <c r="S1704" s="886" t="s">
        <v>706</v>
      </c>
      <c r="T1704" s="888">
        <f>Q1704</f>
        <v>0</v>
      </c>
    </row>
    <row r="1705" spans="1:20" ht="15" hidden="1" customHeight="1">
      <c r="A1705" s="901" t="s">
        <v>75</v>
      </c>
      <c r="B1705" s="885" t="s">
        <v>706</v>
      </c>
      <c r="C1705" s="886" t="s">
        <v>706</v>
      </c>
      <c r="D1705" s="886" t="s">
        <v>706</v>
      </c>
      <c r="E1705" s="891" t="s">
        <v>706</v>
      </c>
      <c r="F1705" s="892" t="s">
        <v>706</v>
      </c>
      <c r="G1705" s="892" t="s">
        <v>706</v>
      </c>
      <c r="H1705" s="893" t="s">
        <v>706</v>
      </c>
      <c r="I1705" s="889" t="s">
        <v>706</v>
      </c>
      <c r="J1705" s="886" t="s">
        <v>706</v>
      </c>
      <c r="K1705" s="909"/>
      <c r="L1705" s="886">
        <f>K1705</f>
        <v>0</v>
      </c>
      <c r="M1705" s="886" t="s">
        <v>706</v>
      </c>
      <c r="N1705" s="886" t="s">
        <v>706</v>
      </c>
      <c r="O1705" s="909"/>
      <c r="P1705" s="886">
        <f>O1705</f>
        <v>0</v>
      </c>
      <c r="Q1705" s="886" t="s">
        <v>706</v>
      </c>
      <c r="R1705" s="886" t="s">
        <v>706</v>
      </c>
      <c r="S1705" s="886">
        <f>K1705+O1705</f>
        <v>0</v>
      </c>
      <c r="T1705" s="888">
        <f>S1705</f>
        <v>0</v>
      </c>
    </row>
    <row r="1706" spans="1:20" ht="18" hidden="1" customHeight="1">
      <c r="A1706" s="902" t="s">
        <v>708</v>
      </c>
      <c r="B1706" s="903"/>
      <c r="C1706" s="886" t="e">
        <f>ROUND((Q1706-R1706)/H1706/12,0)</f>
        <v>#DIV/0!</v>
      </c>
      <c r="D1706" s="886" t="e">
        <f>ROUND(R1706/F1706/12,0)</f>
        <v>#DIV/0!</v>
      </c>
      <c r="E1706" s="891">
        <f>E1707+E1708</f>
        <v>0</v>
      </c>
      <c r="F1706" s="892">
        <f>F1707+F1708</f>
        <v>0</v>
      </c>
      <c r="G1706" s="892">
        <f>G1707+G1708</f>
        <v>0</v>
      </c>
      <c r="H1706" s="893">
        <f>IF(E1706+G1706=H1707+H1708,E1706+G1706, "CHYBA")</f>
        <v>0</v>
      </c>
      <c r="I1706" s="889">
        <f>I1707+I1708</f>
        <v>0</v>
      </c>
      <c r="J1706" s="886">
        <f t="shared" ref="J1706" si="548">J1707+J1708</f>
        <v>0</v>
      </c>
      <c r="K1706" s="886">
        <f>K1709</f>
        <v>0</v>
      </c>
      <c r="L1706" s="886">
        <f>IF(I1706+K1706=L1707+L1708+L1709,I1706+K1706,"CHYBA")</f>
        <v>0</v>
      </c>
      <c r="M1706" s="886">
        <f>M1707+M1708</f>
        <v>0</v>
      </c>
      <c r="N1706" s="886">
        <f>N1707+N1708</f>
        <v>0</v>
      </c>
      <c r="O1706" s="886">
        <f>O1709</f>
        <v>0</v>
      </c>
      <c r="P1706" s="886">
        <f>IF(M1706+O1706=P1707+P1708+P1709,M1706+O1706,"CHYBA")</f>
        <v>0</v>
      </c>
      <c r="Q1706" s="886">
        <f>Q1707+Q1708</f>
        <v>0</v>
      </c>
      <c r="R1706" s="886">
        <f>R1707+R1708</f>
        <v>0</v>
      </c>
      <c r="S1706" s="886">
        <f>S1709</f>
        <v>0</v>
      </c>
      <c r="T1706" s="888">
        <f>IF(Q1706+S1706=T1707+T1708+T1709,Q1706+S1706,"CHYBA")</f>
        <v>0</v>
      </c>
    </row>
    <row r="1707" spans="1:20" ht="15" hidden="1" customHeight="1">
      <c r="A1707" s="901" t="s">
        <v>73</v>
      </c>
      <c r="B1707" s="885" t="s">
        <v>706</v>
      </c>
      <c r="C1707" s="886" t="e">
        <f>ROUND((Q1707-R1707)/H1707/12,0)</f>
        <v>#DIV/0!</v>
      </c>
      <c r="D1707" s="886" t="e">
        <f>ROUND(R1707/F1707/12,0)</f>
        <v>#DIV/0!</v>
      </c>
      <c r="E1707" s="906"/>
      <c r="F1707" s="907"/>
      <c r="G1707" s="907"/>
      <c r="H1707" s="888">
        <f>E1707+G1707</f>
        <v>0</v>
      </c>
      <c r="I1707" s="908"/>
      <c r="J1707" s="909"/>
      <c r="K1707" s="886" t="s">
        <v>706</v>
      </c>
      <c r="L1707" s="886">
        <f>I1707</f>
        <v>0</v>
      </c>
      <c r="M1707" s="909"/>
      <c r="N1707" s="909"/>
      <c r="O1707" s="886" t="s">
        <v>706</v>
      </c>
      <c r="P1707" s="886">
        <f>M1707</f>
        <v>0</v>
      </c>
      <c r="Q1707" s="886">
        <f>I1707+M1707</f>
        <v>0</v>
      </c>
      <c r="R1707" s="886">
        <f>J1707+N1707</f>
        <v>0</v>
      </c>
      <c r="S1707" s="886" t="s">
        <v>706</v>
      </c>
      <c r="T1707" s="888">
        <f>Q1707</f>
        <v>0</v>
      </c>
    </row>
    <row r="1708" spans="1:20" ht="15" hidden="1" customHeight="1">
      <c r="A1708" s="901" t="s">
        <v>74</v>
      </c>
      <c r="B1708" s="885" t="s">
        <v>706</v>
      </c>
      <c r="C1708" s="886" t="e">
        <f>ROUND((Q1708-R1708)/H1708/12,0)</f>
        <v>#DIV/0!</v>
      </c>
      <c r="D1708" s="886" t="e">
        <f>ROUND(R1708/F1708/12,0)</f>
        <v>#DIV/0!</v>
      </c>
      <c r="E1708" s="906"/>
      <c r="F1708" s="907"/>
      <c r="G1708" s="907"/>
      <c r="H1708" s="888">
        <f>E1708+G1708</f>
        <v>0</v>
      </c>
      <c r="I1708" s="908"/>
      <c r="J1708" s="909"/>
      <c r="K1708" s="886" t="s">
        <v>706</v>
      </c>
      <c r="L1708" s="886">
        <f>I1708</f>
        <v>0</v>
      </c>
      <c r="M1708" s="909"/>
      <c r="N1708" s="909"/>
      <c r="O1708" s="886" t="s">
        <v>706</v>
      </c>
      <c r="P1708" s="886">
        <f>M1708</f>
        <v>0</v>
      </c>
      <c r="Q1708" s="886">
        <f>I1708+M1708</f>
        <v>0</v>
      </c>
      <c r="R1708" s="886">
        <f>J1708+N1708</f>
        <v>0</v>
      </c>
      <c r="S1708" s="886" t="s">
        <v>706</v>
      </c>
      <c r="T1708" s="888">
        <f>Q1708</f>
        <v>0</v>
      </c>
    </row>
    <row r="1709" spans="1:20" ht="15" hidden="1" customHeight="1">
      <c r="A1709" s="901" t="s">
        <v>75</v>
      </c>
      <c r="B1709" s="885" t="s">
        <v>706</v>
      </c>
      <c r="C1709" s="886" t="s">
        <v>706</v>
      </c>
      <c r="D1709" s="886" t="s">
        <v>706</v>
      </c>
      <c r="E1709" s="891" t="s">
        <v>706</v>
      </c>
      <c r="F1709" s="892" t="s">
        <v>706</v>
      </c>
      <c r="G1709" s="892" t="s">
        <v>706</v>
      </c>
      <c r="H1709" s="893" t="s">
        <v>706</v>
      </c>
      <c r="I1709" s="889" t="s">
        <v>706</v>
      </c>
      <c r="J1709" s="886" t="s">
        <v>706</v>
      </c>
      <c r="K1709" s="909"/>
      <c r="L1709" s="886">
        <f>K1709</f>
        <v>0</v>
      </c>
      <c r="M1709" s="886" t="s">
        <v>706</v>
      </c>
      <c r="N1709" s="886" t="s">
        <v>706</v>
      </c>
      <c r="O1709" s="909"/>
      <c r="P1709" s="886">
        <f>O1709</f>
        <v>0</v>
      </c>
      <c r="Q1709" s="886" t="s">
        <v>706</v>
      </c>
      <c r="R1709" s="886" t="s">
        <v>706</v>
      </c>
      <c r="S1709" s="886">
        <f>K1709+O1709</f>
        <v>0</v>
      </c>
      <c r="T1709" s="888">
        <f>S1709</f>
        <v>0</v>
      </c>
    </row>
    <row r="1710" spans="1:20" ht="18" hidden="1" customHeight="1">
      <c r="A1710" s="902" t="s">
        <v>708</v>
      </c>
      <c r="B1710" s="903"/>
      <c r="C1710" s="886" t="e">
        <f>ROUND((Q1710-R1710)/H1710/12,0)</f>
        <v>#DIV/0!</v>
      </c>
      <c r="D1710" s="886" t="e">
        <f>ROUND(R1710/F1710/12,0)</f>
        <v>#DIV/0!</v>
      </c>
      <c r="E1710" s="891">
        <f>E1711+E1712</f>
        <v>0</v>
      </c>
      <c r="F1710" s="892">
        <f>F1711+F1712</f>
        <v>0</v>
      </c>
      <c r="G1710" s="892">
        <f>G1711+G1712</f>
        <v>0</v>
      </c>
      <c r="H1710" s="893">
        <f>IF(E1710+G1710=H1711+H1712,E1710+G1710, "CHYBA")</f>
        <v>0</v>
      </c>
      <c r="I1710" s="889">
        <f>I1711+I1712</f>
        <v>0</v>
      </c>
      <c r="J1710" s="886">
        <f t="shared" ref="J1710" si="549">J1711+J1712</f>
        <v>0</v>
      </c>
      <c r="K1710" s="886">
        <f>K1713</f>
        <v>0</v>
      </c>
      <c r="L1710" s="886">
        <f>IF(I1710+K1710=L1711+L1712+L1713,I1710+K1710,"CHYBA")</f>
        <v>0</v>
      </c>
      <c r="M1710" s="886">
        <f>M1711+M1712</f>
        <v>0</v>
      </c>
      <c r="N1710" s="886">
        <f>N1711+N1712</f>
        <v>0</v>
      </c>
      <c r="O1710" s="886">
        <f>O1713</f>
        <v>0</v>
      </c>
      <c r="P1710" s="886">
        <f>IF(M1710+O1710=P1711+P1712+P1713,M1710+O1710,"CHYBA")</f>
        <v>0</v>
      </c>
      <c r="Q1710" s="886">
        <f>Q1711+Q1712</f>
        <v>0</v>
      </c>
      <c r="R1710" s="886">
        <f>R1711+R1712</f>
        <v>0</v>
      </c>
      <c r="S1710" s="886">
        <f>S1713</f>
        <v>0</v>
      </c>
      <c r="T1710" s="888">
        <f>IF(Q1710+S1710=T1711+T1712+T1713,Q1710+S1710,"CHYBA")</f>
        <v>0</v>
      </c>
    </row>
    <row r="1711" spans="1:20" ht="15" hidden="1" customHeight="1">
      <c r="A1711" s="901" t="s">
        <v>73</v>
      </c>
      <c r="B1711" s="885" t="s">
        <v>706</v>
      </c>
      <c r="C1711" s="886" t="e">
        <f>ROUND((Q1711-R1711)/H1711/12,0)</f>
        <v>#DIV/0!</v>
      </c>
      <c r="D1711" s="886" t="e">
        <f>ROUND(R1711/F1711/12,0)</f>
        <v>#DIV/0!</v>
      </c>
      <c r="E1711" s="906"/>
      <c r="F1711" s="907"/>
      <c r="G1711" s="907"/>
      <c r="H1711" s="888">
        <f>E1711+G1711</f>
        <v>0</v>
      </c>
      <c r="I1711" s="908"/>
      <c r="J1711" s="909"/>
      <c r="K1711" s="886" t="s">
        <v>706</v>
      </c>
      <c r="L1711" s="886">
        <f>I1711</f>
        <v>0</v>
      </c>
      <c r="M1711" s="909"/>
      <c r="N1711" s="909"/>
      <c r="O1711" s="886" t="s">
        <v>706</v>
      </c>
      <c r="P1711" s="886">
        <f>M1711</f>
        <v>0</v>
      </c>
      <c r="Q1711" s="886">
        <f>I1711+M1711</f>
        <v>0</v>
      </c>
      <c r="R1711" s="886">
        <f>J1711+N1711</f>
        <v>0</v>
      </c>
      <c r="S1711" s="886" t="s">
        <v>706</v>
      </c>
      <c r="T1711" s="888">
        <f>Q1711</f>
        <v>0</v>
      </c>
    </row>
    <row r="1712" spans="1:20" ht="15" hidden="1" customHeight="1">
      <c r="A1712" s="901" t="s">
        <v>74</v>
      </c>
      <c r="B1712" s="885" t="s">
        <v>706</v>
      </c>
      <c r="C1712" s="886" t="e">
        <f>ROUND((Q1712-R1712)/H1712/12,0)</f>
        <v>#DIV/0!</v>
      </c>
      <c r="D1712" s="886" t="e">
        <f>ROUND(R1712/F1712/12,0)</f>
        <v>#DIV/0!</v>
      </c>
      <c r="E1712" s="906"/>
      <c r="F1712" s="907"/>
      <c r="G1712" s="907"/>
      <c r="H1712" s="888">
        <f>E1712+G1712</f>
        <v>0</v>
      </c>
      <c r="I1712" s="908"/>
      <c r="J1712" s="909"/>
      <c r="K1712" s="886" t="s">
        <v>706</v>
      </c>
      <c r="L1712" s="886">
        <f>I1712</f>
        <v>0</v>
      </c>
      <c r="M1712" s="909"/>
      <c r="N1712" s="909"/>
      <c r="O1712" s="886" t="s">
        <v>706</v>
      </c>
      <c r="P1712" s="886">
        <f>M1712</f>
        <v>0</v>
      </c>
      <c r="Q1712" s="886">
        <f>I1712+M1712</f>
        <v>0</v>
      </c>
      <c r="R1712" s="886">
        <f>J1712+N1712</f>
        <v>0</v>
      </c>
      <c r="S1712" s="886" t="s">
        <v>706</v>
      </c>
      <c r="T1712" s="888">
        <f>Q1712</f>
        <v>0</v>
      </c>
    </row>
    <row r="1713" spans="1:20" ht="15" hidden="1" customHeight="1">
      <c r="A1713" s="901" t="s">
        <v>75</v>
      </c>
      <c r="B1713" s="885" t="s">
        <v>706</v>
      </c>
      <c r="C1713" s="886" t="s">
        <v>706</v>
      </c>
      <c r="D1713" s="886" t="s">
        <v>706</v>
      </c>
      <c r="E1713" s="891" t="s">
        <v>706</v>
      </c>
      <c r="F1713" s="892" t="s">
        <v>706</v>
      </c>
      <c r="G1713" s="892" t="s">
        <v>706</v>
      </c>
      <c r="H1713" s="893" t="s">
        <v>706</v>
      </c>
      <c r="I1713" s="889" t="s">
        <v>706</v>
      </c>
      <c r="J1713" s="886" t="s">
        <v>706</v>
      </c>
      <c r="K1713" s="909"/>
      <c r="L1713" s="886">
        <f>K1713</f>
        <v>0</v>
      </c>
      <c r="M1713" s="886" t="s">
        <v>706</v>
      </c>
      <c r="N1713" s="886" t="s">
        <v>706</v>
      </c>
      <c r="O1713" s="909"/>
      <c r="P1713" s="886">
        <f>O1713</f>
        <v>0</v>
      </c>
      <c r="Q1713" s="886" t="s">
        <v>706</v>
      </c>
      <c r="R1713" s="886" t="s">
        <v>706</v>
      </c>
      <c r="S1713" s="886">
        <f>K1713+O1713</f>
        <v>0</v>
      </c>
      <c r="T1713" s="888">
        <f>S1713</f>
        <v>0</v>
      </c>
    </row>
    <row r="1714" spans="1:20" ht="18" hidden="1" customHeight="1">
      <c r="A1714" s="902" t="s">
        <v>708</v>
      </c>
      <c r="B1714" s="903"/>
      <c r="C1714" s="886" t="e">
        <f>ROUND((Q1714-R1714)/H1714/12,0)</f>
        <v>#DIV/0!</v>
      </c>
      <c r="D1714" s="886" t="e">
        <f>ROUND(R1714/F1714/12,0)</f>
        <v>#DIV/0!</v>
      </c>
      <c r="E1714" s="891">
        <f>E1715+E1716</f>
        <v>0</v>
      </c>
      <c r="F1714" s="892">
        <f>F1715+F1716</f>
        <v>0</v>
      </c>
      <c r="G1714" s="892">
        <f>G1715+G1716</f>
        <v>0</v>
      </c>
      <c r="H1714" s="893">
        <f>IF(E1714+G1714=H1715+H1716,E1714+G1714, "CHYBA")</f>
        <v>0</v>
      </c>
      <c r="I1714" s="889">
        <f>I1715+I1716</f>
        <v>0</v>
      </c>
      <c r="J1714" s="886">
        <f t="shared" ref="J1714" si="550">J1715+J1716</f>
        <v>0</v>
      </c>
      <c r="K1714" s="886">
        <f>K1717</f>
        <v>0</v>
      </c>
      <c r="L1714" s="886">
        <f>IF(I1714+K1714=L1715+L1716+L1717,I1714+K1714,"CHYBA")</f>
        <v>0</v>
      </c>
      <c r="M1714" s="886">
        <f>M1715+M1716</f>
        <v>0</v>
      </c>
      <c r="N1714" s="886">
        <f>N1715+N1716</f>
        <v>0</v>
      </c>
      <c r="O1714" s="886">
        <f>O1717</f>
        <v>0</v>
      </c>
      <c r="P1714" s="886">
        <f>IF(M1714+O1714=P1715+P1716+P1717,M1714+O1714,"CHYBA")</f>
        <v>0</v>
      </c>
      <c r="Q1714" s="886">
        <f>Q1715+Q1716</f>
        <v>0</v>
      </c>
      <c r="R1714" s="886">
        <f>R1715+R1716</f>
        <v>0</v>
      </c>
      <c r="S1714" s="886">
        <f>S1717</f>
        <v>0</v>
      </c>
      <c r="T1714" s="888">
        <f>IF(Q1714+S1714=T1715+T1716+T1717,Q1714+S1714,"CHYBA")</f>
        <v>0</v>
      </c>
    </row>
    <row r="1715" spans="1:20" ht="15" hidden="1" customHeight="1">
      <c r="A1715" s="901" t="s">
        <v>73</v>
      </c>
      <c r="B1715" s="885" t="s">
        <v>706</v>
      </c>
      <c r="C1715" s="886" t="e">
        <f>ROUND((Q1715-R1715)/H1715/12,0)</f>
        <v>#DIV/0!</v>
      </c>
      <c r="D1715" s="886" t="e">
        <f>ROUND(R1715/F1715/12,0)</f>
        <v>#DIV/0!</v>
      </c>
      <c r="E1715" s="906"/>
      <c r="F1715" s="907"/>
      <c r="G1715" s="907"/>
      <c r="H1715" s="888">
        <f>E1715+G1715</f>
        <v>0</v>
      </c>
      <c r="I1715" s="908"/>
      <c r="J1715" s="909"/>
      <c r="K1715" s="886" t="s">
        <v>706</v>
      </c>
      <c r="L1715" s="886">
        <f>I1715</f>
        <v>0</v>
      </c>
      <c r="M1715" s="909"/>
      <c r="N1715" s="909"/>
      <c r="O1715" s="886" t="s">
        <v>706</v>
      </c>
      <c r="P1715" s="886">
        <f>M1715</f>
        <v>0</v>
      </c>
      <c r="Q1715" s="886">
        <f>I1715+M1715</f>
        <v>0</v>
      </c>
      <c r="R1715" s="886">
        <f>J1715+N1715</f>
        <v>0</v>
      </c>
      <c r="S1715" s="886" t="s">
        <v>706</v>
      </c>
      <c r="T1715" s="888">
        <f>Q1715</f>
        <v>0</v>
      </c>
    </row>
    <row r="1716" spans="1:20" ht="15" hidden="1" customHeight="1">
      <c r="A1716" s="901" t="s">
        <v>74</v>
      </c>
      <c r="B1716" s="885" t="s">
        <v>706</v>
      </c>
      <c r="C1716" s="886" t="e">
        <f>ROUND((Q1716-R1716)/H1716/12,0)</f>
        <v>#DIV/0!</v>
      </c>
      <c r="D1716" s="886" t="e">
        <f>ROUND(R1716/F1716/12,0)</f>
        <v>#DIV/0!</v>
      </c>
      <c r="E1716" s="906"/>
      <c r="F1716" s="907"/>
      <c r="G1716" s="907"/>
      <c r="H1716" s="888">
        <f>E1716+G1716</f>
        <v>0</v>
      </c>
      <c r="I1716" s="908"/>
      <c r="J1716" s="909"/>
      <c r="K1716" s="886" t="s">
        <v>706</v>
      </c>
      <c r="L1716" s="886">
        <f>I1716</f>
        <v>0</v>
      </c>
      <c r="M1716" s="909"/>
      <c r="N1716" s="909"/>
      <c r="O1716" s="886" t="s">
        <v>706</v>
      </c>
      <c r="P1716" s="886">
        <f>M1716</f>
        <v>0</v>
      </c>
      <c r="Q1716" s="886">
        <f>I1716+M1716</f>
        <v>0</v>
      </c>
      <c r="R1716" s="886">
        <f>J1716+N1716</f>
        <v>0</v>
      </c>
      <c r="S1716" s="886" t="s">
        <v>706</v>
      </c>
      <c r="T1716" s="888">
        <f>Q1716</f>
        <v>0</v>
      </c>
    </row>
    <row r="1717" spans="1:20" ht="15.75" hidden="1" customHeight="1" thickBot="1">
      <c r="A1717" s="918" t="s">
        <v>75</v>
      </c>
      <c r="B1717" s="919" t="s">
        <v>706</v>
      </c>
      <c r="C1717" s="920" t="s">
        <v>706</v>
      </c>
      <c r="D1717" s="920" t="s">
        <v>706</v>
      </c>
      <c r="E1717" s="921" t="s">
        <v>706</v>
      </c>
      <c r="F1717" s="922" t="s">
        <v>706</v>
      </c>
      <c r="G1717" s="922" t="s">
        <v>706</v>
      </c>
      <c r="H1717" s="923" t="s">
        <v>706</v>
      </c>
      <c r="I1717" s="924" t="s">
        <v>706</v>
      </c>
      <c r="J1717" s="920" t="s">
        <v>706</v>
      </c>
      <c r="K1717" s="925"/>
      <c r="L1717" s="920">
        <f>K1717</f>
        <v>0</v>
      </c>
      <c r="M1717" s="920" t="s">
        <v>706</v>
      </c>
      <c r="N1717" s="920" t="s">
        <v>706</v>
      </c>
      <c r="O1717" s="925"/>
      <c r="P1717" s="920">
        <f>O1717</f>
        <v>0</v>
      </c>
      <c r="Q1717" s="920" t="s">
        <v>706</v>
      </c>
      <c r="R1717" s="920" t="s">
        <v>706</v>
      </c>
      <c r="S1717" s="920">
        <f>K1717+O1717</f>
        <v>0</v>
      </c>
      <c r="T1717" s="926">
        <f>S1717</f>
        <v>0</v>
      </c>
    </row>
    <row r="1718" spans="1:20" ht="15.75" hidden="1" customHeight="1">
      <c r="A1718" s="895" t="s">
        <v>713</v>
      </c>
      <c r="B1718" s="896" t="s">
        <v>706</v>
      </c>
      <c r="C1718" s="897" t="e">
        <f>ROUND((Q1718-R1718)/H1718/12,0)</f>
        <v>#DIV/0!</v>
      </c>
      <c r="D1718" s="897" t="e">
        <f>ROUND(R1718/F1718/12,0)</f>
        <v>#DIV/0!</v>
      </c>
      <c r="E1718" s="898">
        <f>E1719+E1720</f>
        <v>0</v>
      </c>
      <c r="F1718" s="897">
        <f>F1719+F1720</f>
        <v>0</v>
      </c>
      <c r="G1718" s="897">
        <f>G1719+G1720</f>
        <v>0</v>
      </c>
      <c r="H1718" s="899">
        <f>IF(E1718+G1718=H1719+H1720,E1718+G1718, "CHYBA")</f>
        <v>0</v>
      </c>
      <c r="I1718" s="900">
        <f>I1719+I1720</f>
        <v>0</v>
      </c>
      <c r="J1718" s="897">
        <f t="shared" ref="J1718" si="551">J1719+J1720</f>
        <v>0</v>
      </c>
      <c r="K1718" s="897">
        <f>K1721</f>
        <v>0</v>
      </c>
      <c r="L1718" s="897">
        <f>IF(I1718+K1718=L1719+L1720+L1721,I1718+K1718,"CHYBA")</f>
        <v>0</v>
      </c>
      <c r="M1718" s="897">
        <f>M1719+M1720</f>
        <v>0</v>
      </c>
      <c r="N1718" s="897">
        <f>N1719+N1720</f>
        <v>0</v>
      </c>
      <c r="O1718" s="897">
        <f>O1721</f>
        <v>0</v>
      </c>
      <c r="P1718" s="897">
        <f>IF(M1718+O1718=P1719+P1720+P1721,M1718+O1718,"CHYBA")</f>
        <v>0</v>
      </c>
      <c r="Q1718" s="897">
        <f>Q1719+Q1720</f>
        <v>0</v>
      </c>
      <c r="R1718" s="897">
        <f>R1719+R1720</f>
        <v>0</v>
      </c>
      <c r="S1718" s="897">
        <f>S1721</f>
        <v>0</v>
      </c>
      <c r="T1718" s="899">
        <f>IF(Q1718+S1718=T1719+T1720+T1721,Q1718+S1718,"CHYBA")</f>
        <v>0</v>
      </c>
    </row>
    <row r="1719" spans="1:20" ht="15" hidden="1" customHeight="1">
      <c r="A1719" s="901" t="s">
        <v>73</v>
      </c>
      <c r="B1719" s="885" t="s">
        <v>706</v>
      </c>
      <c r="C1719" s="886" t="e">
        <f>ROUND((Q1719-R1719)/H1719/12,0)</f>
        <v>#DIV/0!</v>
      </c>
      <c r="D1719" s="886" t="e">
        <f>ROUND(R1719/F1719/12,0)</f>
        <v>#DIV/0!</v>
      </c>
      <c r="E1719" s="887">
        <f>E1723+E1727+E1731+E1735+E1739+E1743+E1747</f>
        <v>0</v>
      </c>
      <c r="F1719" s="886">
        <f>F1723+F1727+F1731+F1735+F1739+F1743+F1747</f>
        <v>0</v>
      </c>
      <c r="G1719" s="886">
        <f>G1723+G1727+G1731+G1735+G1739+G1743+G1747</f>
        <v>0</v>
      </c>
      <c r="H1719" s="888">
        <f>E1719+G1719</f>
        <v>0</v>
      </c>
      <c r="I1719" s="889">
        <f>I1723+I1727+I1731+I1735+I1739+I1743+I1747</f>
        <v>0</v>
      </c>
      <c r="J1719" s="886">
        <f t="shared" ref="J1719:J1720" si="552">J1723+J1727+J1731+J1735+J1739+J1743+J1747</f>
        <v>0</v>
      </c>
      <c r="K1719" s="886" t="s">
        <v>706</v>
      </c>
      <c r="L1719" s="886">
        <f>I1719</f>
        <v>0</v>
      </c>
      <c r="M1719" s="886">
        <f>M1723+M1727+M1731+M1735+M1739+M1743+M1747</f>
        <v>0</v>
      </c>
      <c r="N1719" s="886">
        <f t="shared" ref="N1719:N1720" si="553">N1723+N1727+N1731+N1735+N1739+N1743+N1747</f>
        <v>0</v>
      </c>
      <c r="O1719" s="886" t="s">
        <v>706</v>
      </c>
      <c r="P1719" s="886">
        <f>M1719</f>
        <v>0</v>
      </c>
      <c r="Q1719" s="886">
        <f>I1719+M1719</f>
        <v>0</v>
      </c>
      <c r="R1719" s="886">
        <f>J1719+N1719</f>
        <v>0</v>
      </c>
      <c r="S1719" s="886" t="s">
        <v>706</v>
      </c>
      <c r="T1719" s="888">
        <f>Q1719</f>
        <v>0</v>
      </c>
    </row>
    <row r="1720" spans="1:20" ht="15" hidden="1" customHeight="1">
      <c r="A1720" s="901" t="s">
        <v>74</v>
      </c>
      <c r="B1720" s="885" t="s">
        <v>706</v>
      </c>
      <c r="C1720" s="886" t="e">
        <f>ROUND((Q1720-R1720)/H1720/12,0)</f>
        <v>#DIV/0!</v>
      </c>
      <c r="D1720" s="886" t="e">
        <f>ROUND(R1720/F1720/12,0)</f>
        <v>#DIV/0!</v>
      </c>
      <c r="E1720" s="887">
        <f>E1724+E1728+E1732+E1736+E1740+E1744+E1748</f>
        <v>0</v>
      </c>
      <c r="F1720" s="886">
        <f t="shared" ref="F1720:G1720" si="554">F1724+F1728+F1732+F1736+F1740+F1744+F1748</f>
        <v>0</v>
      </c>
      <c r="G1720" s="886">
        <f t="shared" si="554"/>
        <v>0</v>
      </c>
      <c r="H1720" s="888">
        <f>E1720+G1720</f>
        <v>0</v>
      </c>
      <c r="I1720" s="889">
        <f>I1724+I1728+I1732+I1736+I1740+I1744+I1748</f>
        <v>0</v>
      </c>
      <c r="J1720" s="886">
        <f t="shared" si="552"/>
        <v>0</v>
      </c>
      <c r="K1720" s="886" t="s">
        <v>706</v>
      </c>
      <c r="L1720" s="886">
        <f>I1720</f>
        <v>0</v>
      </c>
      <c r="M1720" s="886">
        <f>M1724+M1728+M1732+M1736+M1740+M1744+M1748</f>
        <v>0</v>
      </c>
      <c r="N1720" s="886">
        <f t="shared" si="553"/>
        <v>0</v>
      </c>
      <c r="O1720" s="886" t="s">
        <v>706</v>
      </c>
      <c r="P1720" s="886">
        <f>M1720</f>
        <v>0</v>
      </c>
      <c r="Q1720" s="886">
        <f>I1720+M1720</f>
        <v>0</v>
      </c>
      <c r="R1720" s="886">
        <f>J1720+N1720</f>
        <v>0</v>
      </c>
      <c r="S1720" s="886" t="s">
        <v>706</v>
      </c>
      <c r="T1720" s="888">
        <f>Q1720</f>
        <v>0</v>
      </c>
    </row>
    <row r="1721" spans="1:20" ht="15" hidden="1" customHeight="1">
      <c r="A1721" s="901" t="s">
        <v>75</v>
      </c>
      <c r="B1721" s="885" t="s">
        <v>706</v>
      </c>
      <c r="C1721" s="886" t="s">
        <v>706</v>
      </c>
      <c r="D1721" s="886" t="s">
        <v>706</v>
      </c>
      <c r="E1721" s="891" t="s">
        <v>706</v>
      </c>
      <c r="F1721" s="892" t="s">
        <v>706</v>
      </c>
      <c r="G1721" s="892" t="s">
        <v>706</v>
      </c>
      <c r="H1721" s="893" t="s">
        <v>706</v>
      </c>
      <c r="I1721" s="889" t="s">
        <v>706</v>
      </c>
      <c r="J1721" s="886" t="s">
        <v>706</v>
      </c>
      <c r="K1721" s="886">
        <f>K1725+K1729+K1733+K1737+K1741+K1745+K1749</f>
        <v>0</v>
      </c>
      <c r="L1721" s="886">
        <f>K1721</f>
        <v>0</v>
      </c>
      <c r="M1721" s="886" t="s">
        <v>706</v>
      </c>
      <c r="N1721" s="886" t="s">
        <v>706</v>
      </c>
      <c r="O1721" s="886">
        <f>O1725+O1729+O1733+O1737+O1741+O1745+O1749</f>
        <v>0</v>
      </c>
      <c r="P1721" s="886">
        <f>O1721</f>
        <v>0</v>
      </c>
      <c r="Q1721" s="886" t="s">
        <v>706</v>
      </c>
      <c r="R1721" s="886" t="s">
        <v>706</v>
      </c>
      <c r="S1721" s="886">
        <f>K1721+O1721</f>
        <v>0</v>
      </c>
      <c r="T1721" s="888">
        <f>S1721</f>
        <v>0</v>
      </c>
    </row>
    <row r="1722" spans="1:20" ht="18" hidden="1" customHeight="1">
      <c r="A1722" s="902" t="s">
        <v>708</v>
      </c>
      <c r="B1722" s="903"/>
      <c r="C1722" s="886" t="e">
        <f>ROUND((Q1722-R1722)/H1722/12,0)</f>
        <v>#DIV/0!</v>
      </c>
      <c r="D1722" s="886" t="e">
        <f>ROUND(R1722/F1722/12,0)</f>
        <v>#DIV/0!</v>
      </c>
      <c r="E1722" s="891">
        <f>E1723+E1724</f>
        <v>0</v>
      </c>
      <c r="F1722" s="892">
        <f>F1723+F1724</f>
        <v>0</v>
      </c>
      <c r="G1722" s="892">
        <f>G1723+G1724</f>
        <v>0</v>
      </c>
      <c r="H1722" s="893">
        <f>IF(E1722+G1722=H1723+H1724,E1722+G1722, "CHYBA")</f>
        <v>0</v>
      </c>
      <c r="I1722" s="904">
        <f>I1723+I1724</f>
        <v>0</v>
      </c>
      <c r="J1722" s="905">
        <f>J1723+J1724</f>
        <v>0</v>
      </c>
      <c r="K1722" s="905">
        <f>K1725</f>
        <v>0</v>
      </c>
      <c r="L1722" s="905">
        <f>IF(I1722+K1722=L1723+L1724+L1725,I1722+K1722,"CHYBA")</f>
        <v>0</v>
      </c>
      <c r="M1722" s="886">
        <f>M1723+M1724</f>
        <v>0</v>
      </c>
      <c r="N1722" s="886">
        <f>N1723+N1724</f>
        <v>0</v>
      </c>
      <c r="O1722" s="886">
        <f>O1725</f>
        <v>0</v>
      </c>
      <c r="P1722" s="886">
        <f>IF(M1722+O1722=P1723+P1724+P1725,M1722+O1722,"CHYBA")</f>
        <v>0</v>
      </c>
      <c r="Q1722" s="886">
        <f>Q1723+Q1724</f>
        <v>0</v>
      </c>
      <c r="R1722" s="886">
        <f>R1723+R1724</f>
        <v>0</v>
      </c>
      <c r="S1722" s="886">
        <f>S1725</f>
        <v>0</v>
      </c>
      <c r="T1722" s="888">
        <f>IF(Q1722+S1722=T1723+T1724+T1725,Q1722+S1722,"CHYBA")</f>
        <v>0</v>
      </c>
    </row>
    <row r="1723" spans="1:20" ht="15" hidden="1" customHeight="1">
      <c r="A1723" s="901" t="s">
        <v>73</v>
      </c>
      <c r="B1723" s="885" t="s">
        <v>706</v>
      </c>
      <c r="C1723" s="886" t="e">
        <f>ROUND((Q1723-R1723)/H1723/12,0)</f>
        <v>#DIV/0!</v>
      </c>
      <c r="D1723" s="886" t="e">
        <f>ROUND(R1723/F1723/12,0)</f>
        <v>#DIV/0!</v>
      </c>
      <c r="E1723" s="906"/>
      <c r="F1723" s="907"/>
      <c r="G1723" s="907"/>
      <c r="H1723" s="888">
        <f>E1723+G1723</f>
        <v>0</v>
      </c>
      <c r="I1723" s="908"/>
      <c r="J1723" s="909"/>
      <c r="K1723" s="905" t="s">
        <v>706</v>
      </c>
      <c r="L1723" s="905">
        <f>I1723</f>
        <v>0</v>
      </c>
      <c r="M1723" s="909"/>
      <c r="N1723" s="909"/>
      <c r="O1723" s="886" t="s">
        <v>706</v>
      </c>
      <c r="P1723" s="886">
        <f>M1723</f>
        <v>0</v>
      </c>
      <c r="Q1723" s="886">
        <f>I1723+M1723</f>
        <v>0</v>
      </c>
      <c r="R1723" s="886">
        <f>J1723+N1723</f>
        <v>0</v>
      </c>
      <c r="S1723" s="886" t="s">
        <v>706</v>
      </c>
      <c r="T1723" s="888">
        <f>Q1723</f>
        <v>0</v>
      </c>
    </row>
    <row r="1724" spans="1:20" ht="15" hidden="1" customHeight="1">
      <c r="A1724" s="901" t="s">
        <v>74</v>
      </c>
      <c r="B1724" s="885" t="s">
        <v>706</v>
      </c>
      <c r="C1724" s="886" t="e">
        <f>ROUND((Q1724-R1724)/H1724/12,0)</f>
        <v>#DIV/0!</v>
      </c>
      <c r="D1724" s="886" t="e">
        <f>ROUND(R1724/F1724/12,0)</f>
        <v>#DIV/0!</v>
      </c>
      <c r="E1724" s="906"/>
      <c r="F1724" s="907"/>
      <c r="G1724" s="907"/>
      <c r="H1724" s="888">
        <f>E1724+G1724</f>
        <v>0</v>
      </c>
      <c r="I1724" s="908"/>
      <c r="J1724" s="909"/>
      <c r="K1724" s="905" t="s">
        <v>706</v>
      </c>
      <c r="L1724" s="905">
        <f>I1724</f>
        <v>0</v>
      </c>
      <c r="M1724" s="909"/>
      <c r="N1724" s="909"/>
      <c r="O1724" s="886" t="s">
        <v>706</v>
      </c>
      <c r="P1724" s="886">
        <f>M1724</f>
        <v>0</v>
      </c>
      <c r="Q1724" s="886">
        <f>I1724+M1724</f>
        <v>0</v>
      </c>
      <c r="R1724" s="886">
        <f>J1724+N1724</f>
        <v>0</v>
      </c>
      <c r="S1724" s="886" t="s">
        <v>706</v>
      </c>
      <c r="T1724" s="888">
        <f>Q1724</f>
        <v>0</v>
      </c>
    </row>
    <row r="1725" spans="1:20" ht="15" hidden="1" customHeight="1">
      <c r="A1725" s="901" t="s">
        <v>75</v>
      </c>
      <c r="B1725" s="885" t="s">
        <v>706</v>
      </c>
      <c r="C1725" s="886" t="s">
        <v>706</v>
      </c>
      <c r="D1725" s="886" t="s">
        <v>706</v>
      </c>
      <c r="E1725" s="891" t="s">
        <v>706</v>
      </c>
      <c r="F1725" s="892" t="s">
        <v>706</v>
      </c>
      <c r="G1725" s="892" t="s">
        <v>706</v>
      </c>
      <c r="H1725" s="893" t="s">
        <v>706</v>
      </c>
      <c r="I1725" s="889" t="s">
        <v>706</v>
      </c>
      <c r="J1725" s="886" t="s">
        <v>706</v>
      </c>
      <c r="K1725" s="909"/>
      <c r="L1725" s="905">
        <f>K1725</f>
        <v>0</v>
      </c>
      <c r="M1725" s="886" t="s">
        <v>706</v>
      </c>
      <c r="N1725" s="886" t="s">
        <v>706</v>
      </c>
      <c r="O1725" s="909"/>
      <c r="P1725" s="886">
        <f>O1725</f>
        <v>0</v>
      </c>
      <c r="Q1725" s="886" t="s">
        <v>706</v>
      </c>
      <c r="R1725" s="886" t="s">
        <v>706</v>
      </c>
      <c r="S1725" s="886">
        <f>K1725+O1725</f>
        <v>0</v>
      </c>
      <c r="T1725" s="888">
        <f>S1725</f>
        <v>0</v>
      </c>
    </row>
    <row r="1726" spans="1:20" ht="18" hidden="1" customHeight="1">
      <c r="A1726" s="902" t="s">
        <v>708</v>
      </c>
      <c r="B1726" s="903"/>
      <c r="C1726" s="886" t="e">
        <f>ROUND((Q1726-R1726)/H1726/12,0)</f>
        <v>#DIV/0!</v>
      </c>
      <c r="D1726" s="886" t="e">
        <f>ROUND(R1726/F1726/12,0)</f>
        <v>#DIV/0!</v>
      </c>
      <c r="E1726" s="891">
        <f>E1727+E1728</f>
        <v>0</v>
      </c>
      <c r="F1726" s="892">
        <f>F1727+F1728</f>
        <v>0</v>
      </c>
      <c r="G1726" s="892">
        <f>G1727+G1728</f>
        <v>0</v>
      </c>
      <c r="H1726" s="893">
        <f>IF(E1726+G1726=H1727+H1728,E1726+G1726, "CHYBA")</f>
        <v>0</v>
      </c>
      <c r="I1726" s="889">
        <f>I1727+I1728</f>
        <v>0</v>
      </c>
      <c r="J1726" s="886">
        <f t="shared" ref="J1726" si="555">J1727+J1728</f>
        <v>0</v>
      </c>
      <c r="K1726" s="886">
        <f>K1729</f>
        <v>0</v>
      </c>
      <c r="L1726" s="886">
        <f>IF(I1726+K1726=L1727+L1728+L1729,I1726+K1726,"CHYBA")</f>
        <v>0</v>
      </c>
      <c r="M1726" s="886">
        <f>M1727+M1728</f>
        <v>0</v>
      </c>
      <c r="N1726" s="886">
        <f>N1727+N1728</f>
        <v>0</v>
      </c>
      <c r="O1726" s="886">
        <f>O1729</f>
        <v>0</v>
      </c>
      <c r="P1726" s="886">
        <f>IF(M1726+O1726=P1727+P1728+P1729,M1726+O1726,"CHYBA")</f>
        <v>0</v>
      </c>
      <c r="Q1726" s="886">
        <f>Q1727+Q1728</f>
        <v>0</v>
      </c>
      <c r="R1726" s="886">
        <f>R1727+R1728</f>
        <v>0</v>
      </c>
      <c r="S1726" s="886">
        <f>S1729</f>
        <v>0</v>
      </c>
      <c r="T1726" s="888">
        <f>IF(Q1726+S1726=T1727+T1728+T1729,Q1726+S1726,"CHYBA")</f>
        <v>0</v>
      </c>
    </row>
    <row r="1727" spans="1:20" ht="15" hidden="1" customHeight="1">
      <c r="A1727" s="901" t="s">
        <v>73</v>
      </c>
      <c r="B1727" s="885" t="s">
        <v>706</v>
      </c>
      <c r="C1727" s="886" t="e">
        <f>ROUND((Q1727-R1727)/H1727/12,0)</f>
        <v>#DIV/0!</v>
      </c>
      <c r="D1727" s="886" t="e">
        <f>ROUND(R1727/F1727/12,0)</f>
        <v>#DIV/0!</v>
      </c>
      <c r="E1727" s="906"/>
      <c r="F1727" s="907"/>
      <c r="G1727" s="907"/>
      <c r="H1727" s="888">
        <f>E1727+G1727</f>
        <v>0</v>
      </c>
      <c r="I1727" s="908"/>
      <c r="J1727" s="909"/>
      <c r="K1727" s="886" t="s">
        <v>706</v>
      </c>
      <c r="L1727" s="886">
        <f>I1727</f>
        <v>0</v>
      </c>
      <c r="M1727" s="909"/>
      <c r="N1727" s="909"/>
      <c r="O1727" s="886" t="s">
        <v>706</v>
      </c>
      <c r="P1727" s="886">
        <f>M1727</f>
        <v>0</v>
      </c>
      <c r="Q1727" s="886">
        <f>I1727+M1727</f>
        <v>0</v>
      </c>
      <c r="R1727" s="886">
        <f>J1727+N1727</f>
        <v>0</v>
      </c>
      <c r="S1727" s="886" t="s">
        <v>706</v>
      </c>
      <c r="T1727" s="888">
        <f>Q1727</f>
        <v>0</v>
      </c>
    </row>
    <row r="1728" spans="1:20" ht="15" hidden="1" customHeight="1">
      <c r="A1728" s="901" t="s">
        <v>74</v>
      </c>
      <c r="B1728" s="885" t="s">
        <v>706</v>
      </c>
      <c r="C1728" s="886" t="e">
        <f>ROUND((Q1728-R1728)/H1728/12,0)</f>
        <v>#DIV/0!</v>
      </c>
      <c r="D1728" s="886" t="e">
        <f>ROUND(R1728/F1728/12,0)</f>
        <v>#DIV/0!</v>
      </c>
      <c r="E1728" s="906"/>
      <c r="F1728" s="907"/>
      <c r="G1728" s="907"/>
      <c r="H1728" s="888">
        <f>E1728+G1728</f>
        <v>0</v>
      </c>
      <c r="I1728" s="908"/>
      <c r="J1728" s="909"/>
      <c r="K1728" s="886" t="s">
        <v>706</v>
      </c>
      <c r="L1728" s="886">
        <f>I1728</f>
        <v>0</v>
      </c>
      <c r="M1728" s="909"/>
      <c r="N1728" s="909"/>
      <c r="O1728" s="886" t="s">
        <v>706</v>
      </c>
      <c r="P1728" s="886">
        <f>M1728</f>
        <v>0</v>
      </c>
      <c r="Q1728" s="886">
        <f>I1728+M1728</f>
        <v>0</v>
      </c>
      <c r="R1728" s="886">
        <f>J1728+N1728</f>
        <v>0</v>
      </c>
      <c r="S1728" s="886" t="s">
        <v>706</v>
      </c>
      <c r="T1728" s="888">
        <f>Q1728</f>
        <v>0</v>
      </c>
    </row>
    <row r="1729" spans="1:20" ht="15" hidden="1" customHeight="1">
      <c r="A1729" s="901" t="s">
        <v>75</v>
      </c>
      <c r="B1729" s="885" t="s">
        <v>706</v>
      </c>
      <c r="C1729" s="886" t="s">
        <v>706</v>
      </c>
      <c r="D1729" s="886" t="s">
        <v>706</v>
      </c>
      <c r="E1729" s="891" t="s">
        <v>706</v>
      </c>
      <c r="F1729" s="892" t="s">
        <v>706</v>
      </c>
      <c r="G1729" s="892" t="s">
        <v>706</v>
      </c>
      <c r="H1729" s="893" t="s">
        <v>706</v>
      </c>
      <c r="I1729" s="889" t="s">
        <v>706</v>
      </c>
      <c r="J1729" s="886" t="s">
        <v>706</v>
      </c>
      <c r="K1729" s="909"/>
      <c r="L1729" s="886">
        <f>K1729</f>
        <v>0</v>
      </c>
      <c r="M1729" s="886" t="s">
        <v>706</v>
      </c>
      <c r="N1729" s="886" t="s">
        <v>706</v>
      </c>
      <c r="O1729" s="909"/>
      <c r="P1729" s="886">
        <f>O1729</f>
        <v>0</v>
      </c>
      <c r="Q1729" s="886" t="s">
        <v>706</v>
      </c>
      <c r="R1729" s="886" t="s">
        <v>706</v>
      </c>
      <c r="S1729" s="886">
        <f>K1729+O1729</f>
        <v>0</v>
      </c>
      <c r="T1729" s="888">
        <f>S1729</f>
        <v>0</v>
      </c>
    </row>
    <row r="1730" spans="1:20" ht="18" hidden="1" customHeight="1">
      <c r="A1730" s="902" t="s">
        <v>708</v>
      </c>
      <c r="B1730" s="903"/>
      <c r="C1730" s="886" t="e">
        <f>ROUND((Q1730-R1730)/H1730/12,0)</f>
        <v>#DIV/0!</v>
      </c>
      <c r="D1730" s="886" t="e">
        <f>ROUND(R1730/F1730/12,0)</f>
        <v>#DIV/0!</v>
      </c>
      <c r="E1730" s="891">
        <f>E1731+E1732</f>
        <v>0</v>
      </c>
      <c r="F1730" s="892">
        <f>F1731+F1732</f>
        <v>0</v>
      </c>
      <c r="G1730" s="892">
        <f>G1731+G1732</f>
        <v>0</v>
      </c>
      <c r="H1730" s="893">
        <f>IF(E1730+G1730=H1731+H1732,E1730+G1730, "CHYBA")</f>
        <v>0</v>
      </c>
      <c r="I1730" s="889">
        <f>I1731+I1732</f>
        <v>0</v>
      </c>
      <c r="J1730" s="886">
        <f t="shared" ref="J1730" si="556">J1731+J1732</f>
        <v>0</v>
      </c>
      <c r="K1730" s="886">
        <f>K1733</f>
        <v>0</v>
      </c>
      <c r="L1730" s="886">
        <f>IF(I1730+K1730=L1731+L1732+L1733,I1730+K1730,"CHYBA")</f>
        <v>0</v>
      </c>
      <c r="M1730" s="886">
        <f>M1731+M1732</f>
        <v>0</v>
      </c>
      <c r="N1730" s="886">
        <f>N1731+N1732</f>
        <v>0</v>
      </c>
      <c r="O1730" s="886">
        <f>O1733</f>
        <v>0</v>
      </c>
      <c r="P1730" s="886">
        <f>IF(M1730+O1730=P1731+P1732+P1733,M1730+O1730,"CHYBA")</f>
        <v>0</v>
      </c>
      <c r="Q1730" s="886">
        <f>Q1731+Q1732</f>
        <v>0</v>
      </c>
      <c r="R1730" s="886">
        <f>R1731+R1732</f>
        <v>0</v>
      </c>
      <c r="S1730" s="886">
        <f>S1733</f>
        <v>0</v>
      </c>
      <c r="T1730" s="888">
        <f>IF(Q1730+S1730=T1731+T1732+T1733,Q1730+S1730,"CHYBA")</f>
        <v>0</v>
      </c>
    </row>
    <row r="1731" spans="1:20" ht="15" hidden="1" customHeight="1">
      <c r="A1731" s="901" t="s">
        <v>73</v>
      </c>
      <c r="B1731" s="885" t="s">
        <v>706</v>
      </c>
      <c r="C1731" s="886" t="e">
        <f>ROUND((Q1731-R1731)/H1731/12,0)</f>
        <v>#DIV/0!</v>
      </c>
      <c r="D1731" s="886" t="e">
        <f>ROUND(R1731/F1731/12,0)</f>
        <v>#DIV/0!</v>
      </c>
      <c r="E1731" s="906"/>
      <c r="F1731" s="907"/>
      <c r="G1731" s="907"/>
      <c r="H1731" s="888">
        <f>E1731+G1731</f>
        <v>0</v>
      </c>
      <c r="I1731" s="908"/>
      <c r="J1731" s="909"/>
      <c r="K1731" s="886" t="s">
        <v>706</v>
      </c>
      <c r="L1731" s="886">
        <f>I1731</f>
        <v>0</v>
      </c>
      <c r="M1731" s="909"/>
      <c r="N1731" s="909"/>
      <c r="O1731" s="886" t="s">
        <v>706</v>
      </c>
      <c r="P1731" s="886">
        <f>M1731</f>
        <v>0</v>
      </c>
      <c r="Q1731" s="886">
        <f>I1731+M1731</f>
        <v>0</v>
      </c>
      <c r="R1731" s="886">
        <f>J1731+N1731</f>
        <v>0</v>
      </c>
      <c r="S1731" s="886" t="s">
        <v>706</v>
      </c>
      <c r="T1731" s="888">
        <f>Q1731</f>
        <v>0</v>
      </c>
    </row>
    <row r="1732" spans="1:20" ht="15" hidden="1" customHeight="1">
      <c r="A1732" s="901" t="s">
        <v>74</v>
      </c>
      <c r="B1732" s="885" t="s">
        <v>706</v>
      </c>
      <c r="C1732" s="886" t="e">
        <f>ROUND((Q1732-R1732)/H1732/12,0)</f>
        <v>#DIV/0!</v>
      </c>
      <c r="D1732" s="886" t="e">
        <f>ROUND(R1732/F1732/12,0)</f>
        <v>#DIV/0!</v>
      </c>
      <c r="E1732" s="906"/>
      <c r="F1732" s="907"/>
      <c r="G1732" s="907"/>
      <c r="H1732" s="888">
        <f>E1732+G1732</f>
        <v>0</v>
      </c>
      <c r="I1732" s="908"/>
      <c r="J1732" s="909"/>
      <c r="K1732" s="886" t="s">
        <v>706</v>
      </c>
      <c r="L1732" s="886">
        <f>I1732</f>
        <v>0</v>
      </c>
      <c r="M1732" s="909"/>
      <c r="N1732" s="909"/>
      <c r="O1732" s="886" t="s">
        <v>706</v>
      </c>
      <c r="P1732" s="886">
        <f>M1732</f>
        <v>0</v>
      </c>
      <c r="Q1732" s="886">
        <f>I1732+M1732</f>
        <v>0</v>
      </c>
      <c r="R1732" s="886">
        <f>J1732+N1732</f>
        <v>0</v>
      </c>
      <c r="S1732" s="886" t="s">
        <v>706</v>
      </c>
      <c r="T1732" s="888">
        <f>Q1732</f>
        <v>0</v>
      </c>
    </row>
    <row r="1733" spans="1:20" ht="15" hidden="1" customHeight="1">
      <c r="A1733" s="901" t="s">
        <v>75</v>
      </c>
      <c r="B1733" s="885" t="s">
        <v>706</v>
      </c>
      <c r="C1733" s="886" t="s">
        <v>706</v>
      </c>
      <c r="D1733" s="886" t="s">
        <v>706</v>
      </c>
      <c r="E1733" s="891" t="s">
        <v>706</v>
      </c>
      <c r="F1733" s="892" t="s">
        <v>706</v>
      </c>
      <c r="G1733" s="892" t="s">
        <v>706</v>
      </c>
      <c r="H1733" s="893" t="s">
        <v>706</v>
      </c>
      <c r="I1733" s="889" t="s">
        <v>706</v>
      </c>
      <c r="J1733" s="886" t="s">
        <v>706</v>
      </c>
      <c r="K1733" s="909"/>
      <c r="L1733" s="886">
        <f>K1733</f>
        <v>0</v>
      </c>
      <c r="M1733" s="886" t="s">
        <v>706</v>
      </c>
      <c r="N1733" s="886" t="s">
        <v>706</v>
      </c>
      <c r="O1733" s="909"/>
      <c r="P1733" s="886">
        <f>O1733</f>
        <v>0</v>
      </c>
      <c r="Q1733" s="886" t="s">
        <v>706</v>
      </c>
      <c r="R1733" s="886" t="s">
        <v>706</v>
      </c>
      <c r="S1733" s="886">
        <f>K1733+O1733</f>
        <v>0</v>
      </c>
      <c r="T1733" s="888">
        <f>S1733</f>
        <v>0</v>
      </c>
    </row>
    <row r="1734" spans="1:20" ht="18" hidden="1" customHeight="1">
      <c r="A1734" s="902" t="s">
        <v>708</v>
      </c>
      <c r="B1734" s="903"/>
      <c r="C1734" s="886" t="e">
        <f>ROUND((Q1734-R1734)/H1734/12,0)</f>
        <v>#DIV/0!</v>
      </c>
      <c r="D1734" s="886" t="e">
        <f>ROUND(R1734/F1734/12,0)</f>
        <v>#DIV/0!</v>
      </c>
      <c r="E1734" s="891">
        <f>E1735+E1736</f>
        <v>0</v>
      </c>
      <c r="F1734" s="892">
        <f>F1735+F1736</f>
        <v>0</v>
      </c>
      <c r="G1734" s="892">
        <f>G1735+G1736</f>
        <v>0</v>
      </c>
      <c r="H1734" s="893">
        <f>IF(E1734+G1734=H1735+H1736,E1734+G1734, "CHYBA")</f>
        <v>0</v>
      </c>
      <c r="I1734" s="889">
        <f>I1735+I1736</f>
        <v>0</v>
      </c>
      <c r="J1734" s="886">
        <f t="shared" ref="J1734" si="557">J1735+J1736</f>
        <v>0</v>
      </c>
      <c r="K1734" s="886">
        <f>K1737</f>
        <v>0</v>
      </c>
      <c r="L1734" s="886">
        <f>IF(I1734+K1734=L1735+L1736+L1737,I1734+K1734,"CHYBA")</f>
        <v>0</v>
      </c>
      <c r="M1734" s="886">
        <f>M1735+M1736</f>
        <v>0</v>
      </c>
      <c r="N1734" s="886">
        <f>N1735+N1736</f>
        <v>0</v>
      </c>
      <c r="O1734" s="886">
        <f>O1737</f>
        <v>0</v>
      </c>
      <c r="P1734" s="886">
        <f>IF(M1734+O1734=P1735+P1736+P1737,M1734+O1734,"CHYBA")</f>
        <v>0</v>
      </c>
      <c r="Q1734" s="886">
        <f>Q1735+Q1736</f>
        <v>0</v>
      </c>
      <c r="R1734" s="886">
        <f>R1735+R1736</f>
        <v>0</v>
      </c>
      <c r="S1734" s="886">
        <f>S1737</f>
        <v>0</v>
      </c>
      <c r="T1734" s="888">
        <f>IF(Q1734+S1734=T1735+T1736+T1737,Q1734+S1734,"CHYBA")</f>
        <v>0</v>
      </c>
    </row>
    <row r="1735" spans="1:20" ht="15" hidden="1" customHeight="1">
      <c r="A1735" s="901" t="s">
        <v>73</v>
      </c>
      <c r="B1735" s="885" t="s">
        <v>706</v>
      </c>
      <c r="C1735" s="886" t="e">
        <f>ROUND((Q1735-R1735)/H1735/12,0)</f>
        <v>#DIV/0!</v>
      </c>
      <c r="D1735" s="886" t="e">
        <f>ROUND(R1735/F1735/12,0)</f>
        <v>#DIV/0!</v>
      </c>
      <c r="E1735" s="906"/>
      <c r="F1735" s="907"/>
      <c r="G1735" s="907"/>
      <c r="H1735" s="888">
        <f>E1735+G1735</f>
        <v>0</v>
      </c>
      <c r="I1735" s="908"/>
      <c r="J1735" s="909"/>
      <c r="K1735" s="886" t="s">
        <v>706</v>
      </c>
      <c r="L1735" s="886">
        <f>I1735</f>
        <v>0</v>
      </c>
      <c r="M1735" s="909"/>
      <c r="N1735" s="909"/>
      <c r="O1735" s="886" t="s">
        <v>706</v>
      </c>
      <c r="P1735" s="886">
        <f>M1735</f>
        <v>0</v>
      </c>
      <c r="Q1735" s="886">
        <f>I1735+M1735</f>
        <v>0</v>
      </c>
      <c r="R1735" s="886">
        <f>J1735+N1735</f>
        <v>0</v>
      </c>
      <c r="S1735" s="886" t="s">
        <v>706</v>
      </c>
      <c r="T1735" s="888">
        <f>Q1735</f>
        <v>0</v>
      </c>
    </row>
    <row r="1736" spans="1:20" ht="15" hidden="1" customHeight="1">
      <c r="A1736" s="901" t="s">
        <v>74</v>
      </c>
      <c r="B1736" s="885" t="s">
        <v>706</v>
      </c>
      <c r="C1736" s="886" t="e">
        <f>ROUND((Q1736-R1736)/H1736/12,0)</f>
        <v>#DIV/0!</v>
      </c>
      <c r="D1736" s="886" t="e">
        <f>ROUND(R1736/F1736/12,0)</f>
        <v>#DIV/0!</v>
      </c>
      <c r="E1736" s="906"/>
      <c r="F1736" s="907"/>
      <c r="G1736" s="907"/>
      <c r="H1736" s="888">
        <f>E1736+G1736</f>
        <v>0</v>
      </c>
      <c r="I1736" s="908"/>
      <c r="J1736" s="909"/>
      <c r="K1736" s="886" t="s">
        <v>706</v>
      </c>
      <c r="L1736" s="886">
        <f>I1736</f>
        <v>0</v>
      </c>
      <c r="M1736" s="909"/>
      <c r="N1736" s="909"/>
      <c r="O1736" s="886" t="s">
        <v>706</v>
      </c>
      <c r="P1736" s="886">
        <f>M1736</f>
        <v>0</v>
      </c>
      <c r="Q1736" s="886">
        <f>I1736+M1736</f>
        <v>0</v>
      </c>
      <c r="R1736" s="886">
        <f>J1736+N1736</f>
        <v>0</v>
      </c>
      <c r="S1736" s="886" t="s">
        <v>706</v>
      </c>
      <c r="T1736" s="888">
        <f>Q1736</f>
        <v>0</v>
      </c>
    </row>
    <row r="1737" spans="1:20" ht="15" hidden="1" customHeight="1">
      <c r="A1737" s="901" t="s">
        <v>75</v>
      </c>
      <c r="B1737" s="885" t="s">
        <v>706</v>
      </c>
      <c r="C1737" s="886" t="s">
        <v>706</v>
      </c>
      <c r="D1737" s="886" t="s">
        <v>706</v>
      </c>
      <c r="E1737" s="891" t="s">
        <v>706</v>
      </c>
      <c r="F1737" s="892" t="s">
        <v>706</v>
      </c>
      <c r="G1737" s="892" t="s">
        <v>706</v>
      </c>
      <c r="H1737" s="893" t="s">
        <v>706</v>
      </c>
      <c r="I1737" s="889" t="s">
        <v>706</v>
      </c>
      <c r="J1737" s="886" t="s">
        <v>706</v>
      </c>
      <c r="K1737" s="909"/>
      <c r="L1737" s="886">
        <f>K1737</f>
        <v>0</v>
      </c>
      <c r="M1737" s="886" t="s">
        <v>706</v>
      </c>
      <c r="N1737" s="886" t="s">
        <v>706</v>
      </c>
      <c r="O1737" s="909"/>
      <c r="P1737" s="886">
        <f>O1737</f>
        <v>0</v>
      </c>
      <c r="Q1737" s="886" t="s">
        <v>706</v>
      </c>
      <c r="R1737" s="886" t="s">
        <v>706</v>
      </c>
      <c r="S1737" s="886">
        <f>K1737+O1737</f>
        <v>0</v>
      </c>
      <c r="T1737" s="888">
        <f>S1737</f>
        <v>0</v>
      </c>
    </row>
    <row r="1738" spans="1:20" ht="18" hidden="1" customHeight="1">
      <c r="A1738" s="902" t="s">
        <v>708</v>
      </c>
      <c r="B1738" s="903"/>
      <c r="C1738" s="886" t="e">
        <f>ROUND((Q1738-R1738)/H1738/12,0)</f>
        <v>#DIV/0!</v>
      </c>
      <c r="D1738" s="886" t="e">
        <f>ROUND(R1738/F1738/12,0)</f>
        <v>#DIV/0!</v>
      </c>
      <c r="E1738" s="891">
        <f>E1739+E1740</f>
        <v>0</v>
      </c>
      <c r="F1738" s="892">
        <f>F1739+F1740</f>
        <v>0</v>
      </c>
      <c r="G1738" s="892">
        <f>G1739+G1740</f>
        <v>0</v>
      </c>
      <c r="H1738" s="893">
        <f>IF(E1738+G1738=H1739+H1740,E1738+G1738, "CHYBA")</f>
        <v>0</v>
      </c>
      <c r="I1738" s="889">
        <f>I1739+I1740</f>
        <v>0</v>
      </c>
      <c r="J1738" s="886">
        <f t="shared" ref="J1738" si="558">J1739+J1740</f>
        <v>0</v>
      </c>
      <c r="K1738" s="886">
        <f>K1741</f>
        <v>0</v>
      </c>
      <c r="L1738" s="886">
        <f>IF(I1738+K1738=L1739+L1740+L1741,I1738+K1738,"CHYBA")</f>
        <v>0</v>
      </c>
      <c r="M1738" s="886">
        <f>M1739+M1740</f>
        <v>0</v>
      </c>
      <c r="N1738" s="886">
        <f>N1739+N1740</f>
        <v>0</v>
      </c>
      <c r="O1738" s="886">
        <f>O1741</f>
        <v>0</v>
      </c>
      <c r="P1738" s="886">
        <f>IF(M1738+O1738=P1739+P1740+P1741,M1738+O1738,"CHYBA")</f>
        <v>0</v>
      </c>
      <c r="Q1738" s="886">
        <f>Q1739+Q1740</f>
        <v>0</v>
      </c>
      <c r="R1738" s="886">
        <f>R1739+R1740</f>
        <v>0</v>
      </c>
      <c r="S1738" s="886">
        <f>S1741</f>
        <v>0</v>
      </c>
      <c r="T1738" s="888">
        <f>IF(Q1738+S1738=T1739+T1740+T1741,Q1738+S1738,"CHYBA")</f>
        <v>0</v>
      </c>
    </row>
    <row r="1739" spans="1:20" ht="15" hidden="1" customHeight="1">
      <c r="A1739" s="901" t="s">
        <v>73</v>
      </c>
      <c r="B1739" s="885" t="s">
        <v>706</v>
      </c>
      <c r="C1739" s="886" t="e">
        <f>ROUND((Q1739-R1739)/H1739/12,0)</f>
        <v>#DIV/0!</v>
      </c>
      <c r="D1739" s="886" t="e">
        <f>ROUND(R1739/F1739/12,0)</f>
        <v>#DIV/0!</v>
      </c>
      <c r="E1739" s="906"/>
      <c r="F1739" s="907"/>
      <c r="G1739" s="907"/>
      <c r="H1739" s="888">
        <f>E1739+G1739</f>
        <v>0</v>
      </c>
      <c r="I1739" s="908"/>
      <c r="J1739" s="909"/>
      <c r="K1739" s="886" t="s">
        <v>706</v>
      </c>
      <c r="L1739" s="886">
        <f>I1739</f>
        <v>0</v>
      </c>
      <c r="M1739" s="909"/>
      <c r="N1739" s="909"/>
      <c r="O1739" s="886" t="s">
        <v>706</v>
      </c>
      <c r="P1739" s="886">
        <f>M1739</f>
        <v>0</v>
      </c>
      <c r="Q1739" s="886">
        <f>I1739+M1739</f>
        <v>0</v>
      </c>
      <c r="R1739" s="886">
        <f>J1739+N1739</f>
        <v>0</v>
      </c>
      <c r="S1739" s="886" t="s">
        <v>706</v>
      </c>
      <c r="T1739" s="888">
        <f>Q1739</f>
        <v>0</v>
      </c>
    </row>
    <row r="1740" spans="1:20" ht="15" hidden="1" customHeight="1">
      <c r="A1740" s="901" t="s">
        <v>74</v>
      </c>
      <c r="B1740" s="885" t="s">
        <v>706</v>
      </c>
      <c r="C1740" s="886" t="e">
        <f>ROUND((Q1740-R1740)/H1740/12,0)</f>
        <v>#DIV/0!</v>
      </c>
      <c r="D1740" s="886" t="e">
        <f>ROUND(R1740/F1740/12,0)</f>
        <v>#DIV/0!</v>
      </c>
      <c r="E1740" s="906"/>
      <c r="F1740" s="907"/>
      <c r="G1740" s="907"/>
      <c r="H1740" s="888">
        <f>E1740+G1740</f>
        <v>0</v>
      </c>
      <c r="I1740" s="908"/>
      <c r="J1740" s="909"/>
      <c r="K1740" s="886" t="s">
        <v>706</v>
      </c>
      <c r="L1740" s="886">
        <f>I1740</f>
        <v>0</v>
      </c>
      <c r="M1740" s="909"/>
      <c r="N1740" s="909"/>
      <c r="O1740" s="886" t="s">
        <v>706</v>
      </c>
      <c r="P1740" s="886">
        <f>M1740</f>
        <v>0</v>
      </c>
      <c r="Q1740" s="886">
        <f>I1740+M1740</f>
        <v>0</v>
      </c>
      <c r="R1740" s="886">
        <f>J1740+N1740</f>
        <v>0</v>
      </c>
      <c r="S1740" s="886" t="s">
        <v>706</v>
      </c>
      <c r="T1740" s="888">
        <f>Q1740</f>
        <v>0</v>
      </c>
    </row>
    <row r="1741" spans="1:20" ht="15" hidden="1" customHeight="1">
      <c r="A1741" s="901" t="s">
        <v>75</v>
      </c>
      <c r="B1741" s="885" t="s">
        <v>706</v>
      </c>
      <c r="C1741" s="886" t="s">
        <v>706</v>
      </c>
      <c r="D1741" s="886" t="s">
        <v>706</v>
      </c>
      <c r="E1741" s="891" t="s">
        <v>706</v>
      </c>
      <c r="F1741" s="892" t="s">
        <v>706</v>
      </c>
      <c r="G1741" s="892" t="s">
        <v>706</v>
      </c>
      <c r="H1741" s="893" t="s">
        <v>706</v>
      </c>
      <c r="I1741" s="889" t="s">
        <v>706</v>
      </c>
      <c r="J1741" s="886" t="s">
        <v>706</v>
      </c>
      <c r="K1741" s="909"/>
      <c r="L1741" s="886">
        <f>K1741</f>
        <v>0</v>
      </c>
      <c r="M1741" s="886" t="s">
        <v>706</v>
      </c>
      <c r="N1741" s="886" t="s">
        <v>706</v>
      </c>
      <c r="O1741" s="909"/>
      <c r="P1741" s="886">
        <f>O1741</f>
        <v>0</v>
      </c>
      <c r="Q1741" s="886" t="s">
        <v>706</v>
      </c>
      <c r="R1741" s="886" t="s">
        <v>706</v>
      </c>
      <c r="S1741" s="886">
        <f>K1741+O1741</f>
        <v>0</v>
      </c>
      <c r="T1741" s="888">
        <f>S1741</f>
        <v>0</v>
      </c>
    </row>
    <row r="1742" spans="1:20" ht="18" hidden="1" customHeight="1">
      <c r="A1742" s="902" t="s">
        <v>708</v>
      </c>
      <c r="B1742" s="903"/>
      <c r="C1742" s="886" t="e">
        <f>ROUND((Q1742-R1742)/H1742/12,0)</f>
        <v>#DIV/0!</v>
      </c>
      <c r="D1742" s="886" t="e">
        <f>ROUND(R1742/F1742/12,0)</f>
        <v>#DIV/0!</v>
      </c>
      <c r="E1742" s="891">
        <f>E1743+E1744</f>
        <v>0</v>
      </c>
      <c r="F1742" s="892">
        <f>F1743+F1744</f>
        <v>0</v>
      </c>
      <c r="G1742" s="892">
        <f>G1743+G1744</f>
        <v>0</v>
      </c>
      <c r="H1742" s="893">
        <f>IF(E1742+G1742=H1743+H1744,E1742+G1742, "CHYBA")</f>
        <v>0</v>
      </c>
      <c r="I1742" s="889">
        <f>I1743+I1744</f>
        <v>0</v>
      </c>
      <c r="J1742" s="886">
        <f t="shared" ref="J1742" si="559">J1743+J1744</f>
        <v>0</v>
      </c>
      <c r="K1742" s="886">
        <f>K1745</f>
        <v>0</v>
      </c>
      <c r="L1742" s="886">
        <f>IF(I1742+K1742=L1743+L1744+L1745,I1742+K1742,"CHYBA")</f>
        <v>0</v>
      </c>
      <c r="M1742" s="886">
        <f>M1743+M1744</f>
        <v>0</v>
      </c>
      <c r="N1742" s="886">
        <f>N1743+N1744</f>
        <v>0</v>
      </c>
      <c r="O1742" s="886">
        <f>O1745</f>
        <v>0</v>
      </c>
      <c r="P1742" s="886">
        <f>IF(M1742+O1742=P1743+P1744+P1745,M1742+O1742,"CHYBA")</f>
        <v>0</v>
      </c>
      <c r="Q1742" s="886">
        <f>Q1743+Q1744</f>
        <v>0</v>
      </c>
      <c r="R1742" s="886">
        <f>R1743+R1744</f>
        <v>0</v>
      </c>
      <c r="S1742" s="886">
        <f>S1745</f>
        <v>0</v>
      </c>
      <c r="T1742" s="888">
        <f>IF(Q1742+S1742=T1743+T1744+T1745,Q1742+S1742,"CHYBA")</f>
        <v>0</v>
      </c>
    </row>
    <row r="1743" spans="1:20" ht="15" hidden="1" customHeight="1">
      <c r="A1743" s="901" t="s">
        <v>73</v>
      </c>
      <c r="B1743" s="885" t="s">
        <v>706</v>
      </c>
      <c r="C1743" s="886" t="e">
        <f>ROUND((Q1743-R1743)/H1743/12,0)</f>
        <v>#DIV/0!</v>
      </c>
      <c r="D1743" s="886" t="e">
        <f>ROUND(R1743/F1743/12,0)</f>
        <v>#DIV/0!</v>
      </c>
      <c r="E1743" s="906"/>
      <c r="F1743" s="907"/>
      <c r="G1743" s="907"/>
      <c r="H1743" s="888">
        <f>E1743+G1743</f>
        <v>0</v>
      </c>
      <c r="I1743" s="908"/>
      <c r="J1743" s="909"/>
      <c r="K1743" s="886" t="s">
        <v>706</v>
      </c>
      <c r="L1743" s="886">
        <f>I1743</f>
        <v>0</v>
      </c>
      <c r="M1743" s="909"/>
      <c r="N1743" s="909"/>
      <c r="O1743" s="886" t="s">
        <v>706</v>
      </c>
      <c r="P1743" s="886">
        <f>M1743</f>
        <v>0</v>
      </c>
      <c r="Q1743" s="886">
        <f>I1743+M1743</f>
        <v>0</v>
      </c>
      <c r="R1743" s="886">
        <f>J1743+N1743</f>
        <v>0</v>
      </c>
      <c r="S1743" s="886" t="s">
        <v>706</v>
      </c>
      <c r="T1743" s="888">
        <f>Q1743</f>
        <v>0</v>
      </c>
    </row>
    <row r="1744" spans="1:20" ht="15" hidden="1" customHeight="1">
      <c r="A1744" s="901" t="s">
        <v>74</v>
      </c>
      <c r="B1744" s="885" t="s">
        <v>706</v>
      </c>
      <c r="C1744" s="886" t="e">
        <f>ROUND((Q1744-R1744)/H1744/12,0)</f>
        <v>#DIV/0!</v>
      </c>
      <c r="D1744" s="886" t="e">
        <f>ROUND(R1744/F1744/12,0)</f>
        <v>#DIV/0!</v>
      </c>
      <c r="E1744" s="906"/>
      <c r="F1744" s="907"/>
      <c r="G1744" s="907"/>
      <c r="H1744" s="888">
        <f>E1744+G1744</f>
        <v>0</v>
      </c>
      <c r="I1744" s="908"/>
      <c r="J1744" s="909"/>
      <c r="K1744" s="886" t="s">
        <v>706</v>
      </c>
      <c r="L1744" s="886">
        <f>I1744</f>
        <v>0</v>
      </c>
      <c r="M1744" s="909"/>
      <c r="N1744" s="909"/>
      <c r="O1744" s="886" t="s">
        <v>706</v>
      </c>
      <c r="P1744" s="886">
        <f>M1744</f>
        <v>0</v>
      </c>
      <c r="Q1744" s="886">
        <f>I1744+M1744</f>
        <v>0</v>
      </c>
      <c r="R1744" s="886">
        <f>J1744+N1744</f>
        <v>0</v>
      </c>
      <c r="S1744" s="886" t="s">
        <v>706</v>
      </c>
      <c r="T1744" s="888">
        <f>Q1744</f>
        <v>0</v>
      </c>
    </row>
    <row r="1745" spans="1:20" ht="15" hidden="1" customHeight="1">
      <c r="A1745" s="901" t="s">
        <v>75</v>
      </c>
      <c r="B1745" s="885" t="s">
        <v>706</v>
      </c>
      <c r="C1745" s="886" t="s">
        <v>706</v>
      </c>
      <c r="D1745" s="886" t="s">
        <v>706</v>
      </c>
      <c r="E1745" s="891" t="s">
        <v>706</v>
      </c>
      <c r="F1745" s="892" t="s">
        <v>706</v>
      </c>
      <c r="G1745" s="892" t="s">
        <v>706</v>
      </c>
      <c r="H1745" s="893" t="s">
        <v>706</v>
      </c>
      <c r="I1745" s="889" t="s">
        <v>706</v>
      </c>
      <c r="J1745" s="886" t="s">
        <v>706</v>
      </c>
      <c r="K1745" s="909"/>
      <c r="L1745" s="886">
        <f>K1745</f>
        <v>0</v>
      </c>
      <c r="M1745" s="886" t="s">
        <v>706</v>
      </c>
      <c r="N1745" s="886" t="s">
        <v>706</v>
      </c>
      <c r="O1745" s="909"/>
      <c r="P1745" s="886">
        <f>O1745</f>
        <v>0</v>
      </c>
      <c r="Q1745" s="886" t="s">
        <v>706</v>
      </c>
      <c r="R1745" s="886" t="s">
        <v>706</v>
      </c>
      <c r="S1745" s="886">
        <f>K1745+O1745</f>
        <v>0</v>
      </c>
      <c r="T1745" s="888">
        <f>S1745</f>
        <v>0</v>
      </c>
    </row>
    <row r="1746" spans="1:20" ht="18" hidden="1" customHeight="1">
      <c r="A1746" s="902" t="s">
        <v>708</v>
      </c>
      <c r="B1746" s="903"/>
      <c r="C1746" s="886" t="e">
        <f>ROUND((Q1746-R1746)/H1746/12,0)</f>
        <v>#DIV/0!</v>
      </c>
      <c r="D1746" s="886" t="e">
        <f>ROUND(R1746/F1746/12,0)</f>
        <v>#DIV/0!</v>
      </c>
      <c r="E1746" s="891">
        <f>E1747+E1748</f>
        <v>0</v>
      </c>
      <c r="F1746" s="892">
        <f>F1747+F1748</f>
        <v>0</v>
      </c>
      <c r="G1746" s="892">
        <f>G1747+G1748</f>
        <v>0</v>
      </c>
      <c r="H1746" s="893">
        <f>IF(E1746+G1746=H1747+H1748,E1746+G1746, "CHYBA")</f>
        <v>0</v>
      </c>
      <c r="I1746" s="889">
        <f>I1747+I1748</f>
        <v>0</v>
      </c>
      <c r="J1746" s="886">
        <f t="shared" ref="J1746" si="560">J1747+J1748</f>
        <v>0</v>
      </c>
      <c r="K1746" s="886">
        <f>K1749</f>
        <v>0</v>
      </c>
      <c r="L1746" s="886">
        <f>IF(I1746+K1746=L1747+L1748+L1749,I1746+K1746,"CHYBA")</f>
        <v>0</v>
      </c>
      <c r="M1746" s="886">
        <f>M1747+M1748</f>
        <v>0</v>
      </c>
      <c r="N1746" s="886">
        <f>N1747+N1748</f>
        <v>0</v>
      </c>
      <c r="O1746" s="886">
        <f>O1749</f>
        <v>0</v>
      </c>
      <c r="P1746" s="886">
        <f>IF(M1746+O1746=P1747+P1748+P1749,M1746+O1746,"CHYBA")</f>
        <v>0</v>
      </c>
      <c r="Q1746" s="886">
        <f>Q1747+Q1748</f>
        <v>0</v>
      </c>
      <c r="R1746" s="886">
        <f>R1747+R1748</f>
        <v>0</v>
      </c>
      <c r="S1746" s="886">
        <f>S1749</f>
        <v>0</v>
      </c>
      <c r="T1746" s="888">
        <f>IF(Q1746+S1746=T1747+T1748+T1749,Q1746+S1746,"CHYBA")</f>
        <v>0</v>
      </c>
    </row>
    <row r="1747" spans="1:20" ht="15" hidden="1" customHeight="1">
      <c r="A1747" s="901" t="s">
        <v>73</v>
      </c>
      <c r="B1747" s="885" t="s">
        <v>706</v>
      </c>
      <c r="C1747" s="886" t="e">
        <f>ROUND((Q1747-R1747)/H1747/12,0)</f>
        <v>#DIV/0!</v>
      </c>
      <c r="D1747" s="886" t="e">
        <f>ROUND(R1747/F1747/12,0)</f>
        <v>#DIV/0!</v>
      </c>
      <c r="E1747" s="906"/>
      <c r="F1747" s="907"/>
      <c r="G1747" s="907"/>
      <c r="H1747" s="888">
        <f>E1747+G1747</f>
        <v>0</v>
      </c>
      <c r="I1747" s="908"/>
      <c r="J1747" s="909"/>
      <c r="K1747" s="886" t="s">
        <v>706</v>
      </c>
      <c r="L1747" s="886">
        <f>I1747</f>
        <v>0</v>
      </c>
      <c r="M1747" s="909"/>
      <c r="N1747" s="909"/>
      <c r="O1747" s="886" t="s">
        <v>706</v>
      </c>
      <c r="P1747" s="886">
        <f>M1747</f>
        <v>0</v>
      </c>
      <c r="Q1747" s="886">
        <f>I1747+M1747</f>
        <v>0</v>
      </c>
      <c r="R1747" s="886">
        <f>J1747+N1747</f>
        <v>0</v>
      </c>
      <c r="S1747" s="886" t="s">
        <v>706</v>
      </c>
      <c r="T1747" s="888">
        <f>Q1747</f>
        <v>0</v>
      </c>
    </row>
    <row r="1748" spans="1:20" ht="15" hidden="1" customHeight="1">
      <c r="A1748" s="901" t="s">
        <v>74</v>
      </c>
      <c r="B1748" s="885" t="s">
        <v>706</v>
      </c>
      <c r="C1748" s="886" t="e">
        <f>ROUND((Q1748-R1748)/H1748/12,0)</f>
        <v>#DIV/0!</v>
      </c>
      <c r="D1748" s="886" t="e">
        <f>ROUND(R1748/F1748/12,0)</f>
        <v>#DIV/0!</v>
      </c>
      <c r="E1748" s="906"/>
      <c r="F1748" s="907"/>
      <c r="G1748" s="907"/>
      <c r="H1748" s="888">
        <f>E1748+G1748</f>
        <v>0</v>
      </c>
      <c r="I1748" s="908"/>
      <c r="J1748" s="909"/>
      <c r="K1748" s="886" t="s">
        <v>706</v>
      </c>
      <c r="L1748" s="886">
        <f>I1748</f>
        <v>0</v>
      </c>
      <c r="M1748" s="909"/>
      <c r="N1748" s="909"/>
      <c r="O1748" s="886" t="s">
        <v>706</v>
      </c>
      <c r="P1748" s="886">
        <f>M1748</f>
        <v>0</v>
      </c>
      <c r="Q1748" s="886">
        <f>I1748+M1748</f>
        <v>0</v>
      </c>
      <c r="R1748" s="886">
        <f>J1748+N1748</f>
        <v>0</v>
      </c>
      <c r="S1748" s="886" t="s">
        <v>706</v>
      </c>
      <c r="T1748" s="888">
        <f>Q1748</f>
        <v>0</v>
      </c>
    </row>
    <row r="1749" spans="1:20" ht="15.75" hidden="1" customHeight="1" thickBot="1">
      <c r="A1749" s="918" t="s">
        <v>75</v>
      </c>
      <c r="B1749" s="919" t="s">
        <v>706</v>
      </c>
      <c r="C1749" s="920" t="s">
        <v>706</v>
      </c>
      <c r="D1749" s="920" t="s">
        <v>706</v>
      </c>
      <c r="E1749" s="921" t="s">
        <v>706</v>
      </c>
      <c r="F1749" s="922" t="s">
        <v>706</v>
      </c>
      <c r="G1749" s="922" t="s">
        <v>706</v>
      </c>
      <c r="H1749" s="923" t="s">
        <v>706</v>
      </c>
      <c r="I1749" s="924" t="s">
        <v>706</v>
      </c>
      <c r="J1749" s="920" t="s">
        <v>706</v>
      </c>
      <c r="K1749" s="925"/>
      <c r="L1749" s="920">
        <f>K1749</f>
        <v>0</v>
      </c>
      <c r="M1749" s="920" t="s">
        <v>706</v>
      </c>
      <c r="N1749" s="920" t="s">
        <v>706</v>
      </c>
      <c r="O1749" s="925"/>
      <c r="P1749" s="920">
        <f>O1749</f>
        <v>0</v>
      </c>
      <c r="Q1749" s="920" t="s">
        <v>706</v>
      </c>
      <c r="R1749" s="920" t="s">
        <v>706</v>
      </c>
      <c r="S1749" s="920">
        <f>K1749+O1749</f>
        <v>0</v>
      </c>
      <c r="T1749" s="926">
        <f>S1749</f>
        <v>0</v>
      </c>
    </row>
    <row r="1750" spans="1:20" ht="15.75" hidden="1" customHeight="1">
      <c r="A1750" s="895" t="s">
        <v>713</v>
      </c>
      <c r="B1750" s="896" t="s">
        <v>706</v>
      </c>
      <c r="C1750" s="897" t="e">
        <f>ROUND((Q1750-R1750)/H1750/12,0)</f>
        <v>#DIV/0!</v>
      </c>
      <c r="D1750" s="897" t="e">
        <f>ROUND(R1750/F1750/12,0)</f>
        <v>#DIV/0!</v>
      </c>
      <c r="E1750" s="898">
        <f>E1751+E1752</f>
        <v>0</v>
      </c>
      <c r="F1750" s="897">
        <f>F1751+F1752</f>
        <v>0</v>
      </c>
      <c r="G1750" s="897">
        <f>G1751+G1752</f>
        <v>0</v>
      </c>
      <c r="H1750" s="899">
        <f>IF(E1750+G1750=H1751+H1752,E1750+G1750, "CHYBA")</f>
        <v>0</v>
      </c>
      <c r="I1750" s="900">
        <f>I1751+I1752</f>
        <v>0</v>
      </c>
      <c r="J1750" s="897">
        <f t="shared" ref="J1750" si="561">J1751+J1752</f>
        <v>0</v>
      </c>
      <c r="K1750" s="897">
        <f>K1753</f>
        <v>0</v>
      </c>
      <c r="L1750" s="897">
        <f>IF(I1750+K1750=L1751+L1752+L1753,I1750+K1750,"CHYBA")</f>
        <v>0</v>
      </c>
      <c r="M1750" s="897">
        <f>M1751+M1752</f>
        <v>0</v>
      </c>
      <c r="N1750" s="897">
        <f>N1751+N1752</f>
        <v>0</v>
      </c>
      <c r="O1750" s="897">
        <f>O1753</f>
        <v>0</v>
      </c>
      <c r="P1750" s="897">
        <f>IF(M1750+O1750=P1751+P1752+P1753,M1750+O1750,"CHYBA")</f>
        <v>0</v>
      </c>
      <c r="Q1750" s="897">
        <f>Q1751+Q1752</f>
        <v>0</v>
      </c>
      <c r="R1750" s="897">
        <f>R1751+R1752</f>
        <v>0</v>
      </c>
      <c r="S1750" s="897">
        <f>S1753</f>
        <v>0</v>
      </c>
      <c r="T1750" s="899">
        <f>IF(Q1750+S1750=T1751+T1752+T1753,Q1750+S1750,"CHYBA")</f>
        <v>0</v>
      </c>
    </row>
    <row r="1751" spans="1:20" ht="15" hidden="1" customHeight="1">
      <c r="A1751" s="901" t="s">
        <v>73</v>
      </c>
      <c r="B1751" s="885" t="s">
        <v>706</v>
      </c>
      <c r="C1751" s="886" t="e">
        <f>ROUND((Q1751-R1751)/H1751/12,0)</f>
        <v>#DIV/0!</v>
      </c>
      <c r="D1751" s="886" t="e">
        <f>ROUND(R1751/F1751/12,0)</f>
        <v>#DIV/0!</v>
      </c>
      <c r="E1751" s="887">
        <f>E1755+E1759+E1763+E1767+E1771+E1775+E1779</f>
        <v>0</v>
      </c>
      <c r="F1751" s="886">
        <f>F1755+F1759+F1763+F1767+F1771+F1775+F1779</f>
        <v>0</v>
      </c>
      <c r="G1751" s="886">
        <f>G1755+G1759+G1763+G1767+G1771+G1775+G1779</f>
        <v>0</v>
      </c>
      <c r="H1751" s="888">
        <f>E1751+G1751</f>
        <v>0</v>
      </c>
      <c r="I1751" s="889">
        <f>I1755+I1759+I1763+I1767+I1771+I1775+I1779</f>
        <v>0</v>
      </c>
      <c r="J1751" s="886">
        <f t="shared" ref="J1751:J1752" si="562">J1755+J1759+J1763+J1767+J1771+J1775+J1779</f>
        <v>0</v>
      </c>
      <c r="K1751" s="886" t="s">
        <v>706</v>
      </c>
      <c r="L1751" s="886">
        <f>I1751</f>
        <v>0</v>
      </c>
      <c r="M1751" s="886">
        <f>M1755+M1759+M1763+M1767+M1771+M1775+M1779</f>
        <v>0</v>
      </c>
      <c r="N1751" s="886">
        <f t="shared" ref="N1751:N1752" si="563">N1755+N1759+N1763+N1767+N1771+N1775+N1779</f>
        <v>0</v>
      </c>
      <c r="O1751" s="886" t="s">
        <v>706</v>
      </c>
      <c r="P1751" s="886">
        <f>M1751</f>
        <v>0</v>
      </c>
      <c r="Q1751" s="886">
        <f>I1751+M1751</f>
        <v>0</v>
      </c>
      <c r="R1751" s="886">
        <f>J1751+N1751</f>
        <v>0</v>
      </c>
      <c r="S1751" s="886" t="s">
        <v>706</v>
      </c>
      <c r="T1751" s="888">
        <f>Q1751</f>
        <v>0</v>
      </c>
    </row>
    <row r="1752" spans="1:20" ht="15" hidden="1" customHeight="1">
      <c r="A1752" s="901" t="s">
        <v>74</v>
      </c>
      <c r="B1752" s="885" t="s">
        <v>706</v>
      </c>
      <c r="C1752" s="886" t="e">
        <f>ROUND((Q1752-R1752)/H1752/12,0)</f>
        <v>#DIV/0!</v>
      </c>
      <c r="D1752" s="886" t="e">
        <f>ROUND(R1752/F1752/12,0)</f>
        <v>#DIV/0!</v>
      </c>
      <c r="E1752" s="887">
        <f>E1756+E1760+E1764+E1768+E1772+E1776+E1780</f>
        <v>0</v>
      </c>
      <c r="F1752" s="886">
        <f t="shared" ref="F1752:G1752" si="564">F1756+F1760+F1764+F1768+F1772+F1776+F1780</f>
        <v>0</v>
      </c>
      <c r="G1752" s="886">
        <f t="shared" si="564"/>
        <v>0</v>
      </c>
      <c r="H1752" s="888">
        <f>E1752+G1752</f>
        <v>0</v>
      </c>
      <c r="I1752" s="889">
        <f>I1756+I1760+I1764+I1768+I1772+I1776+I1780</f>
        <v>0</v>
      </c>
      <c r="J1752" s="886">
        <f t="shared" si="562"/>
        <v>0</v>
      </c>
      <c r="K1752" s="886" t="s">
        <v>706</v>
      </c>
      <c r="L1752" s="886">
        <f>I1752</f>
        <v>0</v>
      </c>
      <c r="M1752" s="886">
        <f>M1756+M1760+M1764+M1768+M1772+M1776+M1780</f>
        <v>0</v>
      </c>
      <c r="N1752" s="886">
        <f t="shared" si="563"/>
        <v>0</v>
      </c>
      <c r="O1752" s="886" t="s">
        <v>706</v>
      </c>
      <c r="P1752" s="886">
        <f>M1752</f>
        <v>0</v>
      </c>
      <c r="Q1752" s="886">
        <f>I1752+M1752</f>
        <v>0</v>
      </c>
      <c r="R1752" s="886">
        <f>J1752+N1752</f>
        <v>0</v>
      </c>
      <c r="S1752" s="886" t="s">
        <v>706</v>
      </c>
      <c r="T1752" s="888">
        <f>Q1752</f>
        <v>0</v>
      </c>
    </row>
    <row r="1753" spans="1:20" ht="15" hidden="1" customHeight="1">
      <c r="A1753" s="901" t="s">
        <v>75</v>
      </c>
      <c r="B1753" s="885" t="s">
        <v>706</v>
      </c>
      <c r="C1753" s="886" t="s">
        <v>706</v>
      </c>
      <c r="D1753" s="886" t="s">
        <v>706</v>
      </c>
      <c r="E1753" s="891" t="s">
        <v>706</v>
      </c>
      <c r="F1753" s="892" t="s">
        <v>706</v>
      </c>
      <c r="G1753" s="892" t="s">
        <v>706</v>
      </c>
      <c r="H1753" s="893" t="s">
        <v>706</v>
      </c>
      <c r="I1753" s="889" t="s">
        <v>706</v>
      </c>
      <c r="J1753" s="886" t="s">
        <v>706</v>
      </c>
      <c r="K1753" s="886">
        <f>K1757+K1761+K1765+K1769+K1773+K1777+K1781</f>
        <v>0</v>
      </c>
      <c r="L1753" s="886">
        <f>K1753</f>
        <v>0</v>
      </c>
      <c r="M1753" s="886" t="s">
        <v>706</v>
      </c>
      <c r="N1753" s="886" t="s">
        <v>706</v>
      </c>
      <c r="O1753" s="886">
        <f>O1757+O1761+O1765+O1769+O1773+O1777+O1781</f>
        <v>0</v>
      </c>
      <c r="P1753" s="886">
        <f>O1753</f>
        <v>0</v>
      </c>
      <c r="Q1753" s="886" t="s">
        <v>706</v>
      </c>
      <c r="R1753" s="886" t="s">
        <v>706</v>
      </c>
      <c r="S1753" s="886">
        <f>K1753+O1753</f>
        <v>0</v>
      </c>
      <c r="T1753" s="888">
        <f>S1753</f>
        <v>0</v>
      </c>
    </row>
    <row r="1754" spans="1:20" ht="18" hidden="1" customHeight="1">
      <c r="A1754" s="902" t="s">
        <v>708</v>
      </c>
      <c r="B1754" s="903"/>
      <c r="C1754" s="886" t="e">
        <f>ROUND((Q1754-R1754)/H1754/12,0)</f>
        <v>#DIV/0!</v>
      </c>
      <c r="D1754" s="886" t="e">
        <f>ROUND(R1754/F1754/12,0)</f>
        <v>#DIV/0!</v>
      </c>
      <c r="E1754" s="891">
        <f>E1755+E1756</f>
        <v>0</v>
      </c>
      <c r="F1754" s="892">
        <f>F1755+F1756</f>
        <v>0</v>
      </c>
      <c r="G1754" s="892">
        <f>G1755+G1756</f>
        <v>0</v>
      </c>
      <c r="H1754" s="893">
        <f>IF(E1754+G1754=H1755+H1756,E1754+G1754, "CHYBA")</f>
        <v>0</v>
      </c>
      <c r="I1754" s="904">
        <f>I1755+I1756</f>
        <v>0</v>
      </c>
      <c r="J1754" s="905">
        <f>J1755+J1756</f>
        <v>0</v>
      </c>
      <c r="K1754" s="905">
        <f>K1757</f>
        <v>0</v>
      </c>
      <c r="L1754" s="905">
        <f>IF(I1754+K1754=L1755+L1756+L1757,I1754+K1754,"CHYBA")</f>
        <v>0</v>
      </c>
      <c r="M1754" s="886">
        <f>M1755+M1756</f>
        <v>0</v>
      </c>
      <c r="N1754" s="886">
        <f>N1755+N1756</f>
        <v>0</v>
      </c>
      <c r="O1754" s="886">
        <f>O1757</f>
        <v>0</v>
      </c>
      <c r="P1754" s="886">
        <f>IF(M1754+O1754=P1755+P1756+P1757,M1754+O1754,"CHYBA")</f>
        <v>0</v>
      </c>
      <c r="Q1754" s="886">
        <f>Q1755+Q1756</f>
        <v>0</v>
      </c>
      <c r="R1754" s="886">
        <f>R1755+R1756</f>
        <v>0</v>
      </c>
      <c r="S1754" s="886">
        <f>S1757</f>
        <v>0</v>
      </c>
      <c r="T1754" s="888">
        <f>IF(Q1754+S1754=T1755+T1756+T1757,Q1754+S1754,"CHYBA")</f>
        <v>0</v>
      </c>
    </row>
    <row r="1755" spans="1:20" ht="15" hidden="1" customHeight="1">
      <c r="A1755" s="901" t="s">
        <v>73</v>
      </c>
      <c r="B1755" s="885" t="s">
        <v>706</v>
      </c>
      <c r="C1755" s="886" t="e">
        <f>ROUND((Q1755-R1755)/H1755/12,0)</f>
        <v>#DIV/0!</v>
      </c>
      <c r="D1755" s="886" t="e">
        <f>ROUND(R1755/F1755/12,0)</f>
        <v>#DIV/0!</v>
      </c>
      <c r="E1755" s="906"/>
      <c r="F1755" s="907"/>
      <c r="G1755" s="907"/>
      <c r="H1755" s="888">
        <f>E1755+G1755</f>
        <v>0</v>
      </c>
      <c r="I1755" s="908"/>
      <c r="J1755" s="909"/>
      <c r="K1755" s="905" t="s">
        <v>706</v>
      </c>
      <c r="L1755" s="905">
        <f>I1755</f>
        <v>0</v>
      </c>
      <c r="M1755" s="909"/>
      <c r="N1755" s="909"/>
      <c r="O1755" s="886" t="s">
        <v>706</v>
      </c>
      <c r="P1755" s="886">
        <f>M1755</f>
        <v>0</v>
      </c>
      <c r="Q1755" s="886">
        <f>I1755+M1755</f>
        <v>0</v>
      </c>
      <c r="R1755" s="886">
        <f>J1755+N1755</f>
        <v>0</v>
      </c>
      <c r="S1755" s="886" t="s">
        <v>706</v>
      </c>
      <c r="T1755" s="888">
        <f>Q1755</f>
        <v>0</v>
      </c>
    </row>
    <row r="1756" spans="1:20" ht="15" hidden="1" customHeight="1">
      <c r="A1756" s="901" t="s">
        <v>74</v>
      </c>
      <c r="B1756" s="885" t="s">
        <v>706</v>
      </c>
      <c r="C1756" s="886" t="e">
        <f>ROUND((Q1756-R1756)/H1756/12,0)</f>
        <v>#DIV/0!</v>
      </c>
      <c r="D1756" s="886" t="e">
        <f>ROUND(R1756/F1756/12,0)</f>
        <v>#DIV/0!</v>
      </c>
      <c r="E1756" s="906"/>
      <c r="F1756" s="907"/>
      <c r="G1756" s="907"/>
      <c r="H1756" s="888">
        <f>E1756+G1756</f>
        <v>0</v>
      </c>
      <c r="I1756" s="908"/>
      <c r="J1756" s="909"/>
      <c r="K1756" s="905" t="s">
        <v>706</v>
      </c>
      <c r="L1756" s="905">
        <f>I1756</f>
        <v>0</v>
      </c>
      <c r="M1756" s="909"/>
      <c r="N1756" s="909"/>
      <c r="O1756" s="886" t="s">
        <v>706</v>
      </c>
      <c r="P1756" s="886">
        <f>M1756</f>
        <v>0</v>
      </c>
      <c r="Q1756" s="886">
        <f>I1756+M1756</f>
        <v>0</v>
      </c>
      <c r="R1756" s="886">
        <f>J1756+N1756</f>
        <v>0</v>
      </c>
      <c r="S1756" s="886" t="s">
        <v>706</v>
      </c>
      <c r="T1756" s="888">
        <f>Q1756</f>
        <v>0</v>
      </c>
    </row>
    <row r="1757" spans="1:20" ht="15" hidden="1" customHeight="1">
      <c r="A1757" s="901" t="s">
        <v>75</v>
      </c>
      <c r="B1757" s="885" t="s">
        <v>706</v>
      </c>
      <c r="C1757" s="886" t="s">
        <v>706</v>
      </c>
      <c r="D1757" s="886" t="s">
        <v>706</v>
      </c>
      <c r="E1757" s="891" t="s">
        <v>706</v>
      </c>
      <c r="F1757" s="892" t="s">
        <v>706</v>
      </c>
      <c r="G1757" s="892" t="s">
        <v>706</v>
      </c>
      <c r="H1757" s="893" t="s">
        <v>706</v>
      </c>
      <c r="I1757" s="889" t="s">
        <v>706</v>
      </c>
      <c r="J1757" s="886" t="s">
        <v>706</v>
      </c>
      <c r="K1757" s="909"/>
      <c r="L1757" s="905">
        <f>K1757</f>
        <v>0</v>
      </c>
      <c r="M1757" s="886" t="s">
        <v>706</v>
      </c>
      <c r="N1757" s="886" t="s">
        <v>706</v>
      </c>
      <c r="O1757" s="909"/>
      <c r="P1757" s="886">
        <f>O1757</f>
        <v>0</v>
      </c>
      <c r="Q1757" s="886" t="s">
        <v>706</v>
      </c>
      <c r="R1757" s="886" t="s">
        <v>706</v>
      </c>
      <c r="S1757" s="886">
        <f>K1757+O1757</f>
        <v>0</v>
      </c>
      <c r="T1757" s="888">
        <f>S1757</f>
        <v>0</v>
      </c>
    </row>
    <row r="1758" spans="1:20" ht="18" hidden="1" customHeight="1">
      <c r="A1758" s="902" t="s">
        <v>708</v>
      </c>
      <c r="B1758" s="903"/>
      <c r="C1758" s="886" t="e">
        <f>ROUND((Q1758-R1758)/H1758/12,0)</f>
        <v>#DIV/0!</v>
      </c>
      <c r="D1758" s="886" t="e">
        <f>ROUND(R1758/F1758/12,0)</f>
        <v>#DIV/0!</v>
      </c>
      <c r="E1758" s="891">
        <f>E1759+E1760</f>
        <v>0</v>
      </c>
      <c r="F1758" s="892">
        <f>F1759+F1760</f>
        <v>0</v>
      </c>
      <c r="G1758" s="892">
        <f>G1759+G1760</f>
        <v>0</v>
      </c>
      <c r="H1758" s="893">
        <f>IF(E1758+G1758=H1759+H1760,E1758+G1758, "CHYBA")</f>
        <v>0</v>
      </c>
      <c r="I1758" s="889">
        <f>I1759+I1760</f>
        <v>0</v>
      </c>
      <c r="J1758" s="886">
        <f t="shared" ref="J1758" si="565">J1759+J1760</f>
        <v>0</v>
      </c>
      <c r="K1758" s="886">
        <f>K1761</f>
        <v>0</v>
      </c>
      <c r="L1758" s="886">
        <f>IF(I1758+K1758=L1759+L1760+L1761,I1758+K1758,"CHYBA")</f>
        <v>0</v>
      </c>
      <c r="M1758" s="886">
        <f>M1759+M1760</f>
        <v>0</v>
      </c>
      <c r="N1758" s="886">
        <f>N1759+N1760</f>
        <v>0</v>
      </c>
      <c r="O1758" s="886">
        <f>O1761</f>
        <v>0</v>
      </c>
      <c r="P1758" s="886">
        <f>IF(M1758+O1758=P1759+P1760+P1761,M1758+O1758,"CHYBA")</f>
        <v>0</v>
      </c>
      <c r="Q1758" s="886">
        <f>Q1759+Q1760</f>
        <v>0</v>
      </c>
      <c r="R1758" s="886">
        <f>R1759+R1760</f>
        <v>0</v>
      </c>
      <c r="S1758" s="886">
        <f>S1761</f>
        <v>0</v>
      </c>
      <c r="T1758" s="888">
        <f>IF(Q1758+S1758=T1759+T1760+T1761,Q1758+S1758,"CHYBA")</f>
        <v>0</v>
      </c>
    </row>
    <row r="1759" spans="1:20" ht="15" hidden="1" customHeight="1">
      <c r="A1759" s="901" t="s">
        <v>73</v>
      </c>
      <c r="B1759" s="885" t="s">
        <v>706</v>
      </c>
      <c r="C1759" s="886" t="e">
        <f>ROUND((Q1759-R1759)/H1759/12,0)</f>
        <v>#DIV/0!</v>
      </c>
      <c r="D1759" s="886" t="e">
        <f>ROUND(R1759/F1759/12,0)</f>
        <v>#DIV/0!</v>
      </c>
      <c r="E1759" s="906"/>
      <c r="F1759" s="907"/>
      <c r="G1759" s="907"/>
      <c r="H1759" s="888">
        <f>E1759+G1759</f>
        <v>0</v>
      </c>
      <c r="I1759" s="908"/>
      <c r="J1759" s="909"/>
      <c r="K1759" s="886" t="s">
        <v>706</v>
      </c>
      <c r="L1759" s="886">
        <f>I1759</f>
        <v>0</v>
      </c>
      <c r="M1759" s="909"/>
      <c r="N1759" s="909"/>
      <c r="O1759" s="886" t="s">
        <v>706</v>
      </c>
      <c r="P1759" s="886">
        <f>M1759</f>
        <v>0</v>
      </c>
      <c r="Q1759" s="886">
        <f>I1759+M1759</f>
        <v>0</v>
      </c>
      <c r="R1759" s="886">
        <f>J1759+N1759</f>
        <v>0</v>
      </c>
      <c r="S1759" s="886" t="s">
        <v>706</v>
      </c>
      <c r="T1759" s="888">
        <f>Q1759</f>
        <v>0</v>
      </c>
    </row>
    <row r="1760" spans="1:20" ht="15" hidden="1" customHeight="1">
      <c r="A1760" s="901" t="s">
        <v>74</v>
      </c>
      <c r="B1760" s="885" t="s">
        <v>706</v>
      </c>
      <c r="C1760" s="886" t="e">
        <f>ROUND((Q1760-R1760)/H1760/12,0)</f>
        <v>#DIV/0!</v>
      </c>
      <c r="D1760" s="886" t="e">
        <f>ROUND(R1760/F1760/12,0)</f>
        <v>#DIV/0!</v>
      </c>
      <c r="E1760" s="906"/>
      <c r="F1760" s="907"/>
      <c r="G1760" s="907"/>
      <c r="H1760" s="888">
        <f>E1760+G1760</f>
        <v>0</v>
      </c>
      <c r="I1760" s="908"/>
      <c r="J1760" s="909"/>
      <c r="K1760" s="886" t="s">
        <v>706</v>
      </c>
      <c r="L1760" s="886">
        <f>I1760</f>
        <v>0</v>
      </c>
      <c r="M1760" s="909"/>
      <c r="N1760" s="909"/>
      <c r="O1760" s="886" t="s">
        <v>706</v>
      </c>
      <c r="P1760" s="886">
        <f>M1760</f>
        <v>0</v>
      </c>
      <c r="Q1760" s="886">
        <f>I1760+M1760</f>
        <v>0</v>
      </c>
      <c r="R1760" s="886">
        <f>J1760+N1760</f>
        <v>0</v>
      </c>
      <c r="S1760" s="886" t="s">
        <v>706</v>
      </c>
      <c r="T1760" s="888">
        <f>Q1760</f>
        <v>0</v>
      </c>
    </row>
    <row r="1761" spans="1:20" ht="15" hidden="1" customHeight="1">
      <c r="A1761" s="901" t="s">
        <v>75</v>
      </c>
      <c r="B1761" s="885" t="s">
        <v>706</v>
      </c>
      <c r="C1761" s="886" t="s">
        <v>706</v>
      </c>
      <c r="D1761" s="886" t="s">
        <v>706</v>
      </c>
      <c r="E1761" s="891" t="s">
        <v>706</v>
      </c>
      <c r="F1761" s="892" t="s">
        <v>706</v>
      </c>
      <c r="G1761" s="892" t="s">
        <v>706</v>
      </c>
      <c r="H1761" s="893" t="s">
        <v>706</v>
      </c>
      <c r="I1761" s="889" t="s">
        <v>706</v>
      </c>
      <c r="J1761" s="886" t="s">
        <v>706</v>
      </c>
      <c r="K1761" s="909"/>
      <c r="L1761" s="886">
        <f>K1761</f>
        <v>0</v>
      </c>
      <c r="M1761" s="886" t="s">
        <v>706</v>
      </c>
      <c r="N1761" s="886" t="s">
        <v>706</v>
      </c>
      <c r="O1761" s="909"/>
      <c r="P1761" s="886">
        <f>O1761</f>
        <v>0</v>
      </c>
      <c r="Q1761" s="886" t="s">
        <v>706</v>
      </c>
      <c r="R1761" s="886" t="s">
        <v>706</v>
      </c>
      <c r="S1761" s="886">
        <f>K1761+O1761</f>
        <v>0</v>
      </c>
      <c r="T1761" s="888">
        <f>S1761</f>
        <v>0</v>
      </c>
    </row>
    <row r="1762" spans="1:20" ht="18" hidden="1" customHeight="1">
      <c r="A1762" s="902" t="s">
        <v>708</v>
      </c>
      <c r="B1762" s="903"/>
      <c r="C1762" s="886" t="e">
        <f>ROUND((Q1762-R1762)/H1762/12,0)</f>
        <v>#DIV/0!</v>
      </c>
      <c r="D1762" s="886" t="e">
        <f>ROUND(R1762/F1762/12,0)</f>
        <v>#DIV/0!</v>
      </c>
      <c r="E1762" s="891">
        <f>E1763+E1764</f>
        <v>0</v>
      </c>
      <c r="F1762" s="892">
        <f>F1763+F1764</f>
        <v>0</v>
      </c>
      <c r="G1762" s="892">
        <f>G1763+G1764</f>
        <v>0</v>
      </c>
      <c r="H1762" s="893">
        <f>IF(E1762+G1762=H1763+H1764,E1762+G1762, "CHYBA")</f>
        <v>0</v>
      </c>
      <c r="I1762" s="889">
        <f>I1763+I1764</f>
        <v>0</v>
      </c>
      <c r="J1762" s="886">
        <f t="shared" ref="J1762" si="566">J1763+J1764</f>
        <v>0</v>
      </c>
      <c r="K1762" s="886">
        <f>K1765</f>
        <v>0</v>
      </c>
      <c r="L1762" s="886">
        <f>IF(I1762+K1762=L1763+L1764+L1765,I1762+K1762,"CHYBA")</f>
        <v>0</v>
      </c>
      <c r="M1762" s="886">
        <f>M1763+M1764</f>
        <v>0</v>
      </c>
      <c r="N1762" s="886">
        <f>N1763+N1764</f>
        <v>0</v>
      </c>
      <c r="O1762" s="886">
        <f>O1765</f>
        <v>0</v>
      </c>
      <c r="P1762" s="886">
        <f>IF(M1762+O1762=P1763+P1764+P1765,M1762+O1762,"CHYBA")</f>
        <v>0</v>
      </c>
      <c r="Q1762" s="886">
        <f>Q1763+Q1764</f>
        <v>0</v>
      </c>
      <c r="R1762" s="886">
        <f>R1763+R1764</f>
        <v>0</v>
      </c>
      <c r="S1762" s="886">
        <f>S1765</f>
        <v>0</v>
      </c>
      <c r="T1762" s="888">
        <f>IF(Q1762+S1762=T1763+T1764+T1765,Q1762+S1762,"CHYBA")</f>
        <v>0</v>
      </c>
    </row>
    <row r="1763" spans="1:20" ht="15" hidden="1" customHeight="1">
      <c r="A1763" s="901" t="s">
        <v>73</v>
      </c>
      <c r="B1763" s="885" t="s">
        <v>706</v>
      </c>
      <c r="C1763" s="886" t="e">
        <f>ROUND((Q1763-R1763)/H1763/12,0)</f>
        <v>#DIV/0!</v>
      </c>
      <c r="D1763" s="886" t="e">
        <f>ROUND(R1763/F1763/12,0)</f>
        <v>#DIV/0!</v>
      </c>
      <c r="E1763" s="906"/>
      <c r="F1763" s="907"/>
      <c r="G1763" s="907"/>
      <c r="H1763" s="888">
        <f>E1763+G1763</f>
        <v>0</v>
      </c>
      <c r="I1763" s="908"/>
      <c r="J1763" s="909"/>
      <c r="K1763" s="886" t="s">
        <v>706</v>
      </c>
      <c r="L1763" s="886">
        <f>I1763</f>
        <v>0</v>
      </c>
      <c r="M1763" s="909"/>
      <c r="N1763" s="909"/>
      <c r="O1763" s="886" t="s">
        <v>706</v>
      </c>
      <c r="P1763" s="886">
        <f>M1763</f>
        <v>0</v>
      </c>
      <c r="Q1763" s="886">
        <f>I1763+M1763</f>
        <v>0</v>
      </c>
      <c r="R1763" s="886">
        <f>J1763+N1763</f>
        <v>0</v>
      </c>
      <c r="S1763" s="886" t="s">
        <v>706</v>
      </c>
      <c r="T1763" s="888">
        <f>Q1763</f>
        <v>0</v>
      </c>
    </row>
    <row r="1764" spans="1:20" ht="15" hidden="1" customHeight="1">
      <c r="A1764" s="901" t="s">
        <v>74</v>
      </c>
      <c r="B1764" s="885" t="s">
        <v>706</v>
      </c>
      <c r="C1764" s="886" t="e">
        <f>ROUND((Q1764-R1764)/H1764/12,0)</f>
        <v>#DIV/0!</v>
      </c>
      <c r="D1764" s="886" t="e">
        <f>ROUND(R1764/F1764/12,0)</f>
        <v>#DIV/0!</v>
      </c>
      <c r="E1764" s="906"/>
      <c r="F1764" s="907"/>
      <c r="G1764" s="907"/>
      <c r="H1764" s="888">
        <f>E1764+G1764</f>
        <v>0</v>
      </c>
      <c r="I1764" s="908"/>
      <c r="J1764" s="909"/>
      <c r="K1764" s="886" t="s">
        <v>706</v>
      </c>
      <c r="L1764" s="886">
        <f>I1764</f>
        <v>0</v>
      </c>
      <c r="M1764" s="909"/>
      <c r="N1764" s="909"/>
      <c r="O1764" s="886" t="s">
        <v>706</v>
      </c>
      <c r="P1764" s="886">
        <f>M1764</f>
        <v>0</v>
      </c>
      <c r="Q1764" s="886">
        <f>I1764+M1764</f>
        <v>0</v>
      </c>
      <c r="R1764" s="886">
        <f>J1764+N1764</f>
        <v>0</v>
      </c>
      <c r="S1764" s="886" t="s">
        <v>706</v>
      </c>
      <c r="T1764" s="888">
        <f>Q1764</f>
        <v>0</v>
      </c>
    </row>
    <row r="1765" spans="1:20" ht="15" hidden="1" customHeight="1">
      <c r="A1765" s="901" t="s">
        <v>75</v>
      </c>
      <c r="B1765" s="885" t="s">
        <v>706</v>
      </c>
      <c r="C1765" s="886" t="s">
        <v>706</v>
      </c>
      <c r="D1765" s="886" t="s">
        <v>706</v>
      </c>
      <c r="E1765" s="891" t="s">
        <v>706</v>
      </c>
      <c r="F1765" s="892" t="s">
        <v>706</v>
      </c>
      <c r="G1765" s="892" t="s">
        <v>706</v>
      </c>
      <c r="H1765" s="893" t="s">
        <v>706</v>
      </c>
      <c r="I1765" s="889" t="s">
        <v>706</v>
      </c>
      <c r="J1765" s="886" t="s">
        <v>706</v>
      </c>
      <c r="K1765" s="909"/>
      <c r="L1765" s="886">
        <f>K1765</f>
        <v>0</v>
      </c>
      <c r="M1765" s="886" t="s">
        <v>706</v>
      </c>
      <c r="N1765" s="886" t="s">
        <v>706</v>
      </c>
      <c r="O1765" s="909"/>
      <c r="P1765" s="886">
        <f>O1765</f>
        <v>0</v>
      </c>
      <c r="Q1765" s="886" t="s">
        <v>706</v>
      </c>
      <c r="R1765" s="886" t="s">
        <v>706</v>
      </c>
      <c r="S1765" s="886">
        <f>K1765+O1765</f>
        <v>0</v>
      </c>
      <c r="T1765" s="888">
        <f>S1765</f>
        <v>0</v>
      </c>
    </row>
    <row r="1766" spans="1:20" ht="18" hidden="1" customHeight="1">
      <c r="A1766" s="902" t="s">
        <v>708</v>
      </c>
      <c r="B1766" s="903"/>
      <c r="C1766" s="886" t="e">
        <f>ROUND((Q1766-R1766)/H1766/12,0)</f>
        <v>#DIV/0!</v>
      </c>
      <c r="D1766" s="886" t="e">
        <f>ROUND(R1766/F1766/12,0)</f>
        <v>#DIV/0!</v>
      </c>
      <c r="E1766" s="891">
        <f>E1767+E1768</f>
        <v>0</v>
      </c>
      <c r="F1766" s="892">
        <f>F1767+F1768</f>
        <v>0</v>
      </c>
      <c r="G1766" s="892">
        <f>G1767+G1768</f>
        <v>0</v>
      </c>
      <c r="H1766" s="893">
        <f>IF(E1766+G1766=H1767+H1768,E1766+G1766, "CHYBA")</f>
        <v>0</v>
      </c>
      <c r="I1766" s="889">
        <f>I1767+I1768</f>
        <v>0</v>
      </c>
      <c r="J1766" s="886">
        <f t="shared" ref="J1766" si="567">J1767+J1768</f>
        <v>0</v>
      </c>
      <c r="K1766" s="886">
        <f>K1769</f>
        <v>0</v>
      </c>
      <c r="L1766" s="886">
        <f>IF(I1766+K1766=L1767+L1768+L1769,I1766+K1766,"CHYBA")</f>
        <v>0</v>
      </c>
      <c r="M1766" s="886">
        <f>M1767+M1768</f>
        <v>0</v>
      </c>
      <c r="N1766" s="886">
        <f>N1767+N1768</f>
        <v>0</v>
      </c>
      <c r="O1766" s="886">
        <f>O1769</f>
        <v>0</v>
      </c>
      <c r="P1766" s="886">
        <f>IF(M1766+O1766=P1767+P1768+P1769,M1766+O1766,"CHYBA")</f>
        <v>0</v>
      </c>
      <c r="Q1766" s="886">
        <f>Q1767+Q1768</f>
        <v>0</v>
      </c>
      <c r="R1766" s="886">
        <f>R1767+R1768</f>
        <v>0</v>
      </c>
      <c r="S1766" s="886">
        <f>S1769</f>
        <v>0</v>
      </c>
      <c r="T1766" s="888">
        <f>IF(Q1766+S1766=T1767+T1768+T1769,Q1766+S1766,"CHYBA")</f>
        <v>0</v>
      </c>
    </row>
    <row r="1767" spans="1:20" ht="15" hidden="1" customHeight="1">
      <c r="A1767" s="901" t="s">
        <v>73</v>
      </c>
      <c r="B1767" s="885" t="s">
        <v>706</v>
      </c>
      <c r="C1767" s="886" t="e">
        <f>ROUND((Q1767-R1767)/H1767/12,0)</f>
        <v>#DIV/0!</v>
      </c>
      <c r="D1767" s="886" t="e">
        <f>ROUND(R1767/F1767/12,0)</f>
        <v>#DIV/0!</v>
      </c>
      <c r="E1767" s="906"/>
      <c r="F1767" s="907"/>
      <c r="G1767" s="907"/>
      <c r="H1767" s="888">
        <f>E1767+G1767</f>
        <v>0</v>
      </c>
      <c r="I1767" s="908"/>
      <c r="J1767" s="909"/>
      <c r="K1767" s="886" t="s">
        <v>706</v>
      </c>
      <c r="L1767" s="886">
        <f>I1767</f>
        <v>0</v>
      </c>
      <c r="M1767" s="909"/>
      <c r="N1767" s="909"/>
      <c r="O1767" s="886" t="s">
        <v>706</v>
      </c>
      <c r="P1767" s="886">
        <f>M1767</f>
        <v>0</v>
      </c>
      <c r="Q1767" s="886">
        <f>I1767+M1767</f>
        <v>0</v>
      </c>
      <c r="R1767" s="886">
        <f>J1767+N1767</f>
        <v>0</v>
      </c>
      <c r="S1767" s="886" t="s">
        <v>706</v>
      </c>
      <c r="T1767" s="888">
        <f>Q1767</f>
        <v>0</v>
      </c>
    </row>
    <row r="1768" spans="1:20" ht="15" hidden="1" customHeight="1">
      <c r="A1768" s="901" t="s">
        <v>74</v>
      </c>
      <c r="B1768" s="885" t="s">
        <v>706</v>
      </c>
      <c r="C1768" s="886" t="e">
        <f>ROUND((Q1768-R1768)/H1768/12,0)</f>
        <v>#DIV/0!</v>
      </c>
      <c r="D1768" s="886" t="e">
        <f>ROUND(R1768/F1768/12,0)</f>
        <v>#DIV/0!</v>
      </c>
      <c r="E1768" s="906"/>
      <c r="F1768" s="907"/>
      <c r="G1768" s="907"/>
      <c r="H1768" s="888">
        <f>E1768+G1768</f>
        <v>0</v>
      </c>
      <c r="I1768" s="908"/>
      <c r="J1768" s="909"/>
      <c r="K1768" s="886" t="s">
        <v>706</v>
      </c>
      <c r="L1768" s="886">
        <f>I1768</f>
        <v>0</v>
      </c>
      <c r="M1768" s="909"/>
      <c r="N1768" s="909"/>
      <c r="O1768" s="886" t="s">
        <v>706</v>
      </c>
      <c r="P1768" s="886">
        <f>M1768</f>
        <v>0</v>
      </c>
      <c r="Q1768" s="886">
        <f>I1768+M1768</f>
        <v>0</v>
      </c>
      <c r="R1768" s="886">
        <f>J1768+N1768</f>
        <v>0</v>
      </c>
      <c r="S1768" s="886" t="s">
        <v>706</v>
      </c>
      <c r="T1768" s="888">
        <f>Q1768</f>
        <v>0</v>
      </c>
    </row>
    <row r="1769" spans="1:20" ht="15" hidden="1" customHeight="1">
      <c r="A1769" s="901" t="s">
        <v>75</v>
      </c>
      <c r="B1769" s="885" t="s">
        <v>706</v>
      </c>
      <c r="C1769" s="886" t="s">
        <v>706</v>
      </c>
      <c r="D1769" s="886" t="s">
        <v>706</v>
      </c>
      <c r="E1769" s="891" t="s">
        <v>706</v>
      </c>
      <c r="F1769" s="892" t="s">
        <v>706</v>
      </c>
      <c r="G1769" s="892" t="s">
        <v>706</v>
      </c>
      <c r="H1769" s="893" t="s">
        <v>706</v>
      </c>
      <c r="I1769" s="889" t="s">
        <v>706</v>
      </c>
      <c r="J1769" s="886" t="s">
        <v>706</v>
      </c>
      <c r="K1769" s="909"/>
      <c r="L1769" s="886">
        <f>K1769</f>
        <v>0</v>
      </c>
      <c r="M1769" s="886" t="s">
        <v>706</v>
      </c>
      <c r="N1769" s="886" t="s">
        <v>706</v>
      </c>
      <c r="O1769" s="909"/>
      <c r="P1769" s="886">
        <f>O1769</f>
        <v>0</v>
      </c>
      <c r="Q1769" s="886" t="s">
        <v>706</v>
      </c>
      <c r="R1769" s="886" t="s">
        <v>706</v>
      </c>
      <c r="S1769" s="886">
        <f>K1769+O1769</f>
        <v>0</v>
      </c>
      <c r="T1769" s="888">
        <f>S1769</f>
        <v>0</v>
      </c>
    </row>
    <row r="1770" spans="1:20" ht="18" hidden="1" customHeight="1">
      <c r="A1770" s="902" t="s">
        <v>708</v>
      </c>
      <c r="B1770" s="903"/>
      <c r="C1770" s="886" t="e">
        <f>ROUND((Q1770-R1770)/H1770/12,0)</f>
        <v>#DIV/0!</v>
      </c>
      <c r="D1770" s="886" t="e">
        <f>ROUND(R1770/F1770/12,0)</f>
        <v>#DIV/0!</v>
      </c>
      <c r="E1770" s="891">
        <f>E1771+E1772</f>
        <v>0</v>
      </c>
      <c r="F1770" s="892">
        <f>F1771+F1772</f>
        <v>0</v>
      </c>
      <c r="G1770" s="892">
        <f>G1771+G1772</f>
        <v>0</v>
      </c>
      <c r="H1770" s="893">
        <f>IF(E1770+G1770=H1771+H1772,E1770+G1770, "CHYBA")</f>
        <v>0</v>
      </c>
      <c r="I1770" s="889">
        <f>I1771+I1772</f>
        <v>0</v>
      </c>
      <c r="J1770" s="886">
        <f t="shared" ref="J1770" si="568">J1771+J1772</f>
        <v>0</v>
      </c>
      <c r="K1770" s="886">
        <f>K1773</f>
        <v>0</v>
      </c>
      <c r="L1770" s="886">
        <f>IF(I1770+K1770=L1771+L1772+L1773,I1770+K1770,"CHYBA")</f>
        <v>0</v>
      </c>
      <c r="M1770" s="886">
        <f>M1771+M1772</f>
        <v>0</v>
      </c>
      <c r="N1770" s="886">
        <f>N1771+N1772</f>
        <v>0</v>
      </c>
      <c r="O1770" s="886">
        <f>O1773</f>
        <v>0</v>
      </c>
      <c r="P1770" s="886">
        <f>IF(M1770+O1770=P1771+P1772+P1773,M1770+O1770,"CHYBA")</f>
        <v>0</v>
      </c>
      <c r="Q1770" s="886">
        <f>Q1771+Q1772</f>
        <v>0</v>
      </c>
      <c r="R1770" s="886">
        <f>R1771+R1772</f>
        <v>0</v>
      </c>
      <c r="S1770" s="886">
        <f>S1773</f>
        <v>0</v>
      </c>
      <c r="T1770" s="888">
        <f>IF(Q1770+S1770=T1771+T1772+T1773,Q1770+S1770,"CHYBA")</f>
        <v>0</v>
      </c>
    </row>
    <row r="1771" spans="1:20" ht="15" hidden="1" customHeight="1">
      <c r="A1771" s="901" t="s">
        <v>73</v>
      </c>
      <c r="B1771" s="885" t="s">
        <v>706</v>
      </c>
      <c r="C1771" s="886" t="e">
        <f>ROUND((Q1771-R1771)/H1771/12,0)</f>
        <v>#DIV/0!</v>
      </c>
      <c r="D1771" s="886" t="e">
        <f>ROUND(R1771/F1771/12,0)</f>
        <v>#DIV/0!</v>
      </c>
      <c r="E1771" s="906"/>
      <c r="F1771" s="907"/>
      <c r="G1771" s="907"/>
      <c r="H1771" s="888">
        <f>E1771+G1771</f>
        <v>0</v>
      </c>
      <c r="I1771" s="908"/>
      <c r="J1771" s="909"/>
      <c r="K1771" s="886" t="s">
        <v>706</v>
      </c>
      <c r="L1771" s="886">
        <f>I1771</f>
        <v>0</v>
      </c>
      <c r="M1771" s="909"/>
      <c r="N1771" s="909"/>
      <c r="O1771" s="886" t="s">
        <v>706</v>
      </c>
      <c r="P1771" s="886">
        <f>M1771</f>
        <v>0</v>
      </c>
      <c r="Q1771" s="886">
        <f>I1771+M1771</f>
        <v>0</v>
      </c>
      <c r="R1771" s="886">
        <f>J1771+N1771</f>
        <v>0</v>
      </c>
      <c r="S1771" s="886" t="s">
        <v>706</v>
      </c>
      <c r="T1771" s="888">
        <f>Q1771</f>
        <v>0</v>
      </c>
    </row>
    <row r="1772" spans="1:20" ht="15" hidden="1" customHeight="1">
      <c r="A1772" s="901" t="s">
        <v>74</v>
      </c>
      <c r="B1772" s="885" t="s">
        <v>706</v>
      </c>
      <c r="C1772" s="886" t="e">
        <f>ROUND((Q1772-R1772)/H1772/12,0)</f>
        <v>#DIV/0!</v>
      </c>
      <c r="D1772" s="886" t="e">
        <f>ROUND(R1772/F1772/12,0)</f>
        <v>#DIV/0!</v>
      </c>
      <c r="E1772" s="906"/>
      <c r="F1772" s="907"/>
      <c r="G1772" s="907"/>
      <c r="H1772" s="888">
        <f>E1772+G1772</f>
        <v>0</v>
      </c>
      <c r="I1772" s="908"/>
      <c r="J1772" s="909"/>
      <c r="K1772" s="886" t="s">
        <v>706</v>
      </c>
      <c r="L1772" s="886">
        <f>I1772</f>
        <v>0</v>
      </c>
      <c r="M1772" s="909"/>
      <c r="N1772" s="909"/>
      <c r="O1772" s="886" t="s">
        <v>706</v>
      </c>
      <c r="P1772" s="886">
        <f>M1772</f>
        <v>0</v>
      </c>
      <c r="Q1772" s="886">
        <f>I1772+M1772</f>
        <v>0</v>
      </c>
      <c r="R1772" s="886">
        <f>J1772+N1772</f>
        <v>0</v>
      </c>
      <c r="S1772" s="886" t="s">
        <v>706</v>
      </c>
      <c r="T1772" s="888">
        <f>Q1772</f>
        <v>0</v>
      </c>
    </row>
    <row r="1773" spans="1:20" ht="15" hidden="1" customHeight="1">
      <c r="A1773" s="901" t="s">
        <v>75</v>
      </c>
      <c r="B1773" s="885" t="s">
        <v>706</v>
      </c>
      <c r="C1773" s="886" t="s">
        <v>706</v>
      </c>
      <c r="D1773" s="886" t="s">
        <v>706</v>
      </c>
      <c r="E1773" s="891" t="s">
        <v>706</v>
      </c>
      <c r="F1773" s="892" t="s">
        <v>706</v>
      </c>
      <c r="G1773" s="892" t="s">
        <v>706</v>
      </c>
      <c r="H1773" s="893" t="s">
        <v>706</v>
      </c>
      <c r="I1773" s="889" t="s">
        <v>706</v>
      </c>
      <c r="J1773" s="886" t="s">
        <v>706</v>
      </c>
      <c r="K1773" s="909"/>
      <c r="L1773" s="886">
        <f>K1773</f>
        <v>0</v>
      </c>
      <c r="M1773" s="886" t="s">
        <v>706</v>
      </c>
      <c r="N1773" s="886" t="s">
        <v>706</v>
      </c>
      <c r="O1773" s="909"/>
      <c r="P1773" s="886">
        <f>O1773</f>
        <v>0</v>
      </c>
      <c r="Q1773" s="886" t="s">
        <v>706</v>
      </c>
      <c r="R1773" s="886" t="s">
        <v>706</v>
      </c>
      <c r="S1773" s="886">
        <f>K1773+O1773</f>
        <v>0</v>
      </c>
      <c r="T1773" s="888">
        <f>S1773</f>
        <v>0</v>
      </c>
    </row>
    <row r="1774" spans="1:20" ht="18" hidden="1" customHeight="1">
      <c r="A1774" s="902" t="s">
        <v>708</v>
      </c>
      <c r="B1774" s="903"/>
      <c r="C1774" s="886" t="e">
        <f>ROUND((Q1774-R1774)/H1774/12,0)</f>
        <v>#DIV/0!</v>
      </c>
      <c r="D1774" s="886" t="e">
        <f>ROUND(R1774/F1774/12,0)</f>
        <v>#DIV/0!</v>
      </c>
      <c r="E1774" s="891">
        <f>E1775+E1776</f>
        <v>0</v>
      </c>
      <c r="F1774" s="892">
        <f>F1775+F1776</f>
        <v>0</v>
      </c>
      <c r="G1774" s="892">
        <f>G1775+G1776</f>
        <v>0</v>
      </c>
      <c r="H1774" s="893">
        <f>IF(E1774+G1774=H1775+H1776,E1774+G1774, "CHYBA")</f>
        <v>0</v>
      </c>
      <c r="I1774" s="889">
        <f>I1775+I1776</f>
        <v>0</v>
      </c>
      <c r="J1774" s="886">
        <f t="shared" ref="J1774" si="569">J1775+J1776</f>
        <v>0</v>
      </c>
      <c r="K1774" s="886">
        <f>K1777</f>
        <v>0</v>
      </c>
      <c r="L1774" s="886">
        <f>IF(I1774+K1774=L1775+L1776+L1777,I1774+K1774,"CHYBA")</f>
        <v>0</v>
      </c>
      <c r="M1774" s="886">
        <f>M1775+M1776</f>
        <v>0</v>
      </c>
      <c r="N1774" s="886">
        <f>N1775+N1776</f>
        <v>0</v>
      </c>
      <c r="O1774" s="886">
        <f>O1777</f>
        <v>0</v>
      </c>
      <c r="P1774" s="886">
        <f>IF(M1774+O1774=P1775+P1776+P1777,M1774+O1774,"CHYBA")</f>
        <v>0</v>
      </c>
      <c r="Q1774" s="886">
        <f>Q1775+Q1776</f>
        <v>0</v>
      </c>
      <c r="R1774" s="886">
        <f>R1775+R1776</f>
        <v>0</v>
      </c>
      <c r="S1774" s="886">
        <f>S1777</f>
        <v>0</v>
      </c>
      <c r="T1774" s="888">
        <f>IF(Q1774+S1774=T1775+T1776+T1777,Q1774+S1774,"CHYBA")</f>
        <v>0</v>
      </c>
    </row>
    <row r="1775" spans="1:20" ht="15" hidden="1" customHeight="1">
      <c r="A1775" s="901" t="s">
        <v>73</v>
      </c>
      <c r="B1775" s="885" t="s">
        <v>706</v>
      </c>
      <c r="C1775" s="886" t="e">
        <f>ROUND((Q1775-R1775)/H1775/12,0)</f>
        <v>#DIV/0!</v>
      </c>
      <c r="D1775" s="886" t="e">
        <f>ROUND(R1775/F1775/12,0)</f>
        <v>#DIV/0!</v>
      </c>
      <c r="E1775" s="906"/>
      <c r="F1775" s="907"/>
      <c r="G1775" s="907"/>
      <c r="H1775" s="888">
        <f>E1775+G1775</f>
        <v>0</v>
      </c>
      <c r="I1775" s="908"/>
      <c r="J1775" s="909"/>
      <c r="K1775" s="886" t="s">
        <v>706</v>
      </c>
      <c r="L1775" s="886">
        <f>I1775</f>
        <v>0</v>
      </c>
      <c r="M1775" s="909"/>
      <c r="N1775" s="909"/>
      <c r="O1775" s="886" t="s">
        <v>706</v>
      </c>
      <c r="P1775" s="886">
        <f>M1775</f>
        <v>0</v>
      </c>
      <c r="Q1775" s="886">
        <f>I1775+M1775</f>
        <v>0</v>
      </c>
      <c r="R1775" s="886">
        <f>J1775+N1775</f>
        <v>0</v>
      </c>
      <c r="S1775" s="886" t="s">
        <v>706</v>
      </c>
      <c r="T1775" s="888">
        <f>Q1775</f>
        <v>0</v>
      </c>
    </row>
    <row r="1776" spans="1:20" ht="15" hidden="1" customHeight="1">
      <c r="A1776" s="901" t="s">
        <v>74</v>
      </c>
      <c r="B1776" s="885" t="s">
        <v>706</v>
      </c>
      <c r="C1776" s="886" t="e">
        <f>ROUND((Q1776-R1776)/H1776/12,0)</f>
        <v>#DIV/0!</v>
      </c>
      <c r="D1776" s="886" t="e">
        <f>ROUND(R1776/F1776/12,0)</f>
        <v>#DIV/0!</v>
      </c>
      <c r="E1776" s="906"/>
      <c r="F1776" s="907"/>
      <c r="G1776" s="907"/>
      <c r="H1776" s="888">
        <f>E1776+G1776</f>
        <v>0</v>
      </c>
      <c r="I1776" s="908"/>
      <c r="J1776" s="909"/>
      <c r="K1776" s="886" t="s">
        <v>706</v>
      </c>
      <c r="L1776" s="886">
        <f>I1776</f>
        <v>0</v>
      </c>
      <c r="M1776" s="909"/>
      <c r="N1776" s="909"/>
      <c r="O1776" s="886" t="s">
        <v>706</v>
      </c>
      <c r="P1776" s="886">
        <f>M1776</f>
        <v>0</v>
      </c>
      <c r="Q1776" s="886">
        <f>I1776+M1776</f>
        <v>0</v>
      </c>
      <c r="R1776" s="886">
        <f>J1776+N1776</f>
        <v>0</v>
      </c>
      <c r="S1776" s="886" t="s">
        <v>706</v>
      </c>
      <c r="T1776" s="888">
        <f>Q1776</f>
        <v>0</v>
      </c>
    </row>
    <row r="1777" spans="1:20" ht="15" hidden="1" customHeight="1">
      <c r="A1777" s="901" t="s">
        <v>75</v>
      </c>
      <c r="B1777" s="885" t="s">
        <v>706</v>
      </c>
      <c r="C1777" s="886" t="s">
        <v>706</v>
      </c>
      <c r="D1777" s="886" t="s">
        <v>706</v>
      </c>
      <c r="E1777" s="891" t="s">
        <v>706</v>
      </c>
      <c r="F1777" s="892" t="s">
        <v>706</v>
      </c>
      <c r="G1777" s="892" t="s">
        <v>706</v>
      </c>
      <c r="H1777" s="893" t="s">
        <v>706</v>
      </c>
      <c r="I1777" s="889" t="s">
        <v>706</v>
      </c>
      <c r="J1777" s="886" t="s">
        <v>706</v>
      </c>
      <c r="K1777" s="909"/>
      <c r="L1777" s="886">
        <f>K1777</f>
        <v>0</v>
      </c>
      <c r="M1777" s="886" t="s">
        <v>706</v>
      </c>
      <c r="N1777" s="886" t="s">
        <v>706</v>
      </c>
      <c r="O1777" s="909"/>
      <c r="P1777" s="886">
        <f>O1777</f>
        <v>0</v>
      </c>
      <c r="Q1777" s="886" t="s">
        <v>706</v>
      </c>
      <c r="R1777" s="886" t="s">
        <v>706</v>
      </c>
      <c r="S1777" s="886">
        <f>K1777+O1777</f>
        <v>0</v>
      </c>
      <c r="T1777" s="888">
        <f>S1777</f>
        <v>0</v>
      </c>
    </row>
    <row r="1778" spans="1:20" ht="18" hidden="1" customHeight="1">
      <c r="A1778" s="902" t="s">
        <v>708</v>
      </c>
      <c r="B1778" s="903"/>
      <c r="C1778" s="886" t="e">
        <f>ROUND((Q1778-R1778)/H1778/12,0)</f>
        <v>#DIV/0!</v>
      </c>
      <c r="D1778" s="886" t="e">
        <f>ROUND(R1778/F1778/12,0)</f>
        <v>#DIV/0!</v>
      </c>
      <c r="E1778" s="891">
        <f>E1779+E1780</f>
        <v>0</v>
      </c>
      <c r="F1778" s="892">
        <f>F1779+F1780</f>
        <v>0</v>
      </c>
      <c r="G1778" s="892">
        <f>G1779+G1780</f>
        <v>0</v>
      </c>
      <c r="H1778" s="893">
        <f>IF(E1778+G1778=H1779+H1780,E1778+G1778, "CHYBA")</f>
        <v>0</v>
      </c>
      <c r="I1778" s="889">
        <f>I1779+I1780</f>
        <v>0</v>
      </c>
      <c r="J1778" s="886">
        <f t="shared" ref="J1778" si="570">J1779+J1780</f>
        <v>0</v>
      </c>
      <c r="K1778" s="886">
        <f>K1781</f>
        <v>0</v>
      </c>
      <c r="L1778" s="886">
        <f>IF(I1778+K1778=L1779+L1780+L1781,I1778+K1778,"CHYBA")</f>
        <v>0</v>
      </c>
      <c r="M1778" s="886">
        <f>M1779+M1780</f>
        <v>0</v>
      </c>
      <c r="N1778" s="886">
        <f>N1779+N1780</f>
        <v>0</v>
      </c>
      <c r="O1778" s="886">
        <f>O1781</f>
        <v>0</v>
      </c>
      <c r="P1778" s="886">
        <f>IF(M1778+O1778=P1779+P1780+P1781,M1778+O1778,"CHYBA")</f>
        <v>0</v>
      </c>
      <c r="Q1778" s="886">
        <f>Q1779+Q1780</f>
        <v>0</v>
      </c>
      <c r="R1778" s="886">
        <f>R1779+R1780</f>
        <v>0</v>
      </c>
      <c r="S1778" s="886">
        <f>S1781</f>
        <v>0</v>
      </c>
      <c r="T1778" s="888">
        <f>IF(Q1778+S1778=T1779+T1780+T1781,Q1778+S1778,"CHYBA")</f>
        <v>0</v>
      </c>
    </row>
    <row r="1779" spans="1:20" ht="15" hidden="1" customHeight="1">
      <c r="A1779" s="901" t="s">
        <v>73</v>
      </c>
      <c r="B1779" s="885" t="s">
        <v>706</v>
      </c>
      <c r="C1779" s="886" t="e">
        <f>ROUND((Q1779-R1779)/H1779/12,0)</f>
        <v>#DIV/0!</v>
      </c>
      <c r="D1779" s="886" t="e">
        <f>ROUND(R1779/F1779/12,0)</f>
        <v>#DIV/0!</v>
      </c>
      <c r="E1779" s="906"/>
      <c r="F1779" s="907"/>
      <c r="G1779" s="907"/>
      <c r="H1779" s="888">
        <f>E1779+G1779</f>
        <v>0</v>
      </c>
      <c r="I1779" s="908"/>
      <c r="J1779" s="909"/>
      <c r="K1779" s="886" t="s">
        <v>706</v>
      </c>
      <c r="L1779" s="886">
        <f>I1779</f>
        <v>0</v>
      </c>
      <c r="M1779" s="909"/>
      <c r="N1779" s="909"/>
      <c r="O1779" s="886" t="s">
        <v>706</v>
      </c>
      <c r="P1779" s="886">
        <f>M1779</f>
        <v>0</v>
      </c>
      <c r="Q1779" s="886">
        <f>I1779+M1779</f>
        <v>0</v>
      </c>
      <c r="R1779" s="886">
        <f>J1779+N1779</f>
        <v>0</v>
      </c>
      <c r="S1779" s="886" t="s">
        <v>706</v>
      </c>
      <c r="T1779" s="888">
        <f>Q1779</f>
        <v>0</v>
      </c>
    </row>
    <row r="1780" spans="1:20" ht="15" hidden="1" customHeight="1">
      <c r="A1780" s="901" t="s">
        <v>74</v>
      </c>
      <c r="B1780" s="885" t="s">
        <v>706</v>
      </c>
      <c r="C1780" s="886" t="e">
        <f>ROUND((Q1780-R1780)/H1780/12,0)</f>
        <v>#DIV/0!</v>
      </c>
      <c r="D1780" s="886" t="e">
        <f>ROUND(R1780/F1780/12,0)</f>
        <v>#DIV/0!</v>
      </c>
      <c r="E1780" s="906"/>
      <c r="F1780" s="907"/>
      <c r="G1780" s="907"/>
      <c r="H1780" s="888">
        <f>E1780+G1780</f>
        <v>0</v>
      </c>
      <c r="I1780" s="908"/>
      <c r="J1780" s="909"/>
      <c r="K1780" s="886" t="s">
        <v>706</v>
      </c>
      <c r="L1780" s="886">
        <f>I1780</f>
        <v>0</v>
      </c>
      <c r="M1780" s="909"/>
      <c r="N1780" s="909"/>
      <c r="O1780" s="886" t="s">
        <v>706</v>
      </c>
      <c r="P1780" s="886">
        <f>M1780</f>
        <v>0</v>
      </c>
      <c r="Q1780" s="886">
        <f>I1780+M1780</f>
        <v>0</v>
      </c>
      <c r="R1780" s="886">
        <f>J1780+N1780</f>
        <v>0</v>
      </c>
      <c r="S1780" s="886" t="s">
        <v>706</v>
      </c>
      <c r="T1780" s="888">
        <f>Q1780</f>
        <v>0</v>
      </c>
    </row>
    <row r="1781" spans="1:20" ht="15.75" hidden="1" customHeight="1" thickBot="1">
      <c r="A1781" s="918" t="s">
        <v>75</v>
      </c>
      <c r="B1781" s="919" t="s">
        <v>706</v>
      </c>
      <c r="C1781" s="920" t="s">
        <v>706</v>
      </c>
      <c r="D1781" s="920" t="s">
        <v>706</v>
      </c>
      <c r="E1781" s="921" t="s">
        <v>706</v>
      </c>
      <c r="F1781" s="922" t="s">
        <v>706</v>
      </c>
      <c r="G1781" s="922" t="s">
        <v>706</v>
      </c>
      <c r="H1781" s="923" t="s">
        <v>706</v>
      </c>
      <c r="I1781" s="924" t="s">
        <v>706</v>
      </c>
      <c r="J1781" s="920" t="s">
        <v>706</v>
      </c>
      <c r="K1781" s="925"/>
      <c r="L1781" s="920">
        <f>K1781</f>
        <v>0</v>
      </c>
      <c r="M1781" s="920" t="s">
        <v>706</v>
      </c>
      <c r="N1781" s="920" t="s">
        <v>706</v>
      </c>
      <c r="O1781" s="925"/>
      <c r="P1781" s="920">
        <f>O1781</f>
        <v>0</v>
      </c>
      <c r="Q1781" s="920" t="s">
        <v>706</v>
      </c>
      <c r="R1781" s="920" t="s">
        <v>706</v>
      </c>
      <c r="S1781" s="920">
        <f>K1781+O1781</f>
        <v>0</v>
      </c>
      <c r="T1781" s="926">
        <f>S1781</f>
        <v>0</v>
      </c>
    </row>
    <row r="1782" spans="1:20" ht="18.75" hidden="1" customHeight="1">
      <c r="A1782" s="895" t="s">
        <v>722</v>
      </c>
      <c r="B1782" s="896" t="s">
        <v>706</v>
      </c>
      <c r="C1782" s="897" t="e">
        <f>ROUND((Q1782-R1782)/H1782/12,0)</f>
        <v>#DIV/0!</v>
      </c>
      <c r="D1782" s="897" t="e">
        <f>ROUND(R1782/F1782/12,0)</f>
        <v>#DIV/0!</v>
      </c>
      <c r="E1782" s="898">
        <f>E1783+E1784</f>
        <v>0</v>
      </c>
      <c r="F1782" s="940">
        <f>F1783+F1784</f>
        <v>0</v>
      </c>
      <c r="G1782" s="940">
        <f>G1783+G1784</f>
        <v>0</v>
      </c>
      <c r="H1782" s="941">
        <f>IF(E1782+G1782=H1783+H1784,E1782+G1782, "CHYBA")</f>
        <v>0</v>
      </c>
      <c r="I1782" s="900">
        <f>I1783+I1784</f>
        <v>0</v>
      </c>
      <c r="J1782" s="897">
        <f>J1783+J1784</f>
        <v>0</v>
      </c>
      <c r="K1782" s="897">
        <f>K1785</f>
        <v>0</v>
      </c>
      <c r="L1782" s="897">
        <f>IF(I1782+K1782=L1783+L1784+L1785,I1782+K1782,"CHYBA")</f>
        <v>0</v>
      </c>
      <c r="M1782" s="897">
        <f>M1783+M1784</f>
        <v>0</v>
      </c>
      <c r="N1782" s="897">
        <f>N1783+N1784</f>
        <v>0</v>
      </c>
      <c r="O1782" s="897">
        <f>O1785</f>
        <v>0</v>
      </c>
      <c r="P1782" s="897">
        <f>IF(M1782+O1782=P1783+P1784+P1785,M1782+O1782,"CHYBA")</f>
        <v>0</v>
      </c>
      <c r="Q1782" s="897">
        <f>Q1783+Q1784</f>
        <v>0</v>
      </c>
      <c r="R1782" s="897">
        <f>R1783+R1784</f>
        <v>0</v>
      </c>
      <c r="S1782" s="897">
        <f>S1785</f>
        <v>0</v>
      </c>
      <c r="T1782" s="899">
        <f>IF(Q1782+S1782=T1783+T1784+T1785,Q1782+S1782,"CHYBA")</f>
        <v>0</v>
      </c>
    </row>
    <row r="1783" spans="1:20" ht="15" hidden="1" customHeight="1">
      <c r="A1783" s="901" t="s">
        <v>73</v>
      </c>
      <c r="B1783" s="885" t="s">
        <v>706</v>
      </c>
      <c r="C1783" s="886" t="e">
        <f>ROUND((Q1783-R1783)/H1783/12,0)</f>
        <v>#DIV/0!</v>
      </c>
      <c r="D1783" s="886" t="e">
        <f>ROUND(R1783/F1783/12,0)</f>
        <v>#DIV/0!</v>
      </c>
      <c r="E1783" s="887">
        <f>E1787+E1819+E1851+E1883+E1915+E1947</f>
        <v>0</v>
      </c>
      <c r="F1783" s="886">
        <f>F1787+F1819+F1851+F1883+F1915+F1947</f>
        <v>0</v>
      </c>
      <c r="G1783" s="886">
        <f t="shared" ref="G1783" si="571">G1787+G1819+G1851+G1883+G1915+G1947</f>
        <v>0</v>
      </c>
      <c r="H1783" s="888">
        <f>E1783+G1783</f>
        <v>0</v>
      </c>
      <c r="I1783" s="889">
        <f t="shared" ref="I1783:J1784" si="572">I1787+I1819+I1851+I1883+I1915+I1947</f>
        <v>0</v>
      </c>
      <c r="J1783" s="886">
        <f t="shared" si="572"/>
        <v>0</v>
      </c>
      <c r="K1783" s="886" t="s">
        <v>706</v>
      </c>
      <c r="L1783" s="886">
        <f>I1783</f>
        <v>0</v>
      </c>
      <c r="M1783" s="886">
        <f t="shared" ref="M1783:N1784" si="573">M1787+M1819+M1851+M1883+M1915+M1947</f>
        <v>0</v>
      </c>
      <c r="N1783" s="886">
        <f t="shared" si="573"/>
        <v>0</v>
      </c>
      <c r="O1783" s="886" t="s">
        <v>706</v>
      </c>
      <c r="P1783" s="886">
        <f>M1783</f>
        <v>0</v>
      </c>
      <c r="Q1783" s="886">
        <f>I1783+M1783</f>
        <v>0</v>
      </c>
      <c r="R1783" s="886">
        <f>J1783+N1783</f>
        <v>0</v>
      </c>
      <c r="S1783" s="886" t="s">
        <v>706</v>
      </c>
      <c r="T1783" s="888">
        <f>Q1783</f>
        <v>0</v>
      </c>
    </row>
    <row r="1784" spans="1:20" ht="15" hidden="1" customHeight="1">
      <c r="A1784" s="901" t="s">
        <v>74</v>
      </c>
      <c r="B1784" s="885" t="s">
        <v>706</v>
      </c>
      <c r="C1784" s="886" t="e">
        <f>ROUND((Q1784-R1784)/H1784/12,0)</f>
        <v>#DIV/0!</v>
      </c>
      <c r="D1784" s="886" t="e">
        <f>ROUND(R1784/F1784/12,0)</f>
        <v>#DIV/0!</v>
      </c>
      <c r="E1784" s="887">
        <f>E1788+E1820+E1852+E1884+E1916+E1948</f>
        <v>0</v>
      </c>
      <c r="F1784" s="886">
        <f t="shared" ref="F1784:G1784" si="574">F1788+F1820+F1852+F1884+F1916+F1948</f>
        <v>0</v>
      </c>
      <c r="G1784" s="886">
        <f t="shared" si="574"/>
        <v>0</v>
      </c>
      <c r="H1784" s="888">
        <f>E1784+G1784</f>
        <v>0</v>
      </c>
      <c r="I1784" s="889">
        <f t="shared" si="572"/>
        <v>0</v>
      </c>
      <c r="J1784" s="886">
        <f t="shared" si="572"/>
        <v>0</v>
      </c>
      <c r="K1784" s="886" t="s">
        <v>706</v>
      </c>
      <c r="L1784" s="886">
        <f>I1784</f>
        <v>0</v>
      </c>
      <c r="M1784" s="886">
        <f t="shared" si="573"/>
        <v>0</v>
      </c>
      <c r="N1784" s="886">
        <f t="shared" si="573"/>
        <v>0</v>
      </c>
      <c r="O1784" s="886" t="s">
        <v>706</v>
      </c>
      <c r="P1784" s="886">
        <f>M1784</f>
        <v>0</v>
      </c>
      <c r="Q1784" s="886">
        <f>I1784+M1784</f>
        <v>0</v>
      </c>
      <c r="R1784" s="886">
        <f>J1784+N1784</f>
        <v>0</v>
      </c>
      <c r="S1784" s="886" t="s">
        <v>706</v>
      </c>
      <c r="T1784" s="888">
        <f>Q1784</f>
        <v>0</v>
      </c>
    </row>
    <row r="1785" spans="1:20" ht="15.75" hidden="1" customHeight="1" thickBot="1">
      <c r="A1785" s="901" t="s">
        <v>75</v>
      </c>
      <c r="B1785" s="885" t="s">
        <v>706</v>
      </c>
      <c r="C1785" s="886" t="s">
        <v>706</v>
      </c>
      <c r="D1785" s="886" t="s">
        <v>706</v>
      </c>
      <c r="E1785" s="891" t="s">
        <v>706</v>
      </c>
      <c r="F1785" s="892" t="s">
        <v>706</v>
      </c>
      <c r="G1785" s="892" t="s">
        <v>706</v>
      </c>
      <c r="H1785" s="893" t="s">
        <v>706</v>
      </c>
      <c r="I1785" s="894" t="s">
        <v>706</v>
      </c>
      <c r="J1785" s="892" t="s">
        <v>706</v>
      </c>
      <c r="K1785" s="886">
        <f>K1789+K1821+K1853+K1885+K1917+K1949</f>
        <v>0</v>
      </c>
      <c r="L1785" s="886">
        <f>K1785</f>
        <v>0</v>
      </c>
      <c r="M1785" s="892" t="s">
        <v>706</v>
      </c>
      <c r="N1785" s="892" t="s">
        <v>706</v>
      </c>
      <c r="O1785" s="886">
        <f>O1789+O1821+O1853+O1885+O1917+O1949</f>
        <v>0</v>
      </c>
      <c r="P1785" s="886">
        <f>O1785</f>
        <v>0</v>
      </c>
      <c r="Q1785" s="892" t="s">
        <v>706</v>
      </c>
      <c r="R1785" s="892" t="s">
        <v>706</v>
      </c>
      <c r="S1785" s="886">
        <f>K1785+O1785</f>
        <v>0</v>
      </c>
      <c r="T1785" s="888">
        <f>S1785</f>
        <v>0</v>
      </c>
    </row>
    <row r="1786" spans="1:20" ht="15.75" hidden="1" customHeight="1">
      <c r="A1786" s="895" t="s">
        <v>715</v>
      </c>
      <c r="B1786" s="896" t="s">
        <v>706</v>
      </c>
      <c r="C1786" s="897" t="e">
        <f>ROUND((Q1786-R1786)/H1786/12,0)</f>
        <v>#DIV/0!</v>
      </c>
      <c r="D1786" s="897" t="e">
        <f>ROUND(R1786/F1786/12,0)</f>
        <v>#DIV/0!</v>
      </c>
      <c r="E1786" s="898">
        <f>E1787+E1788</f>
        <v>0</v>
      </c>
      <c r="F1786" s="897">
        <f>F1787+F1788</f>
        <v>0</v>
      </c>
      <c r="G1786" s="897">
        <f>G1787+G1788</f>
        <v>0</v>
      </c>
      <c r="H1786" s="899">
        <f>IF(E1786+G1786=H1787+H1788,E1786+G1786, "CHYBA")</f>
        <v>0</v>
      </c>
      <c r="I1786" s="900">
        <f>I1787+I1788</f>
        <v>0</v>
      </c>
      <c r="J1786" s="897">
        <f t="shared" ref="J1786" si="575">J1787+J1788</f>
        <v>0</v>
      </c>
      <c r="K1786" s="897">
        <f>K1789</f>
        <v>0</v>
      </c>
      <c r="L1786" s="897">
        <f>IF(I1786+K1786=L1787+L1788+L1789,I1786+K1786,"CHYBA")</f>
        <v>0</v>
      </c>
      <c r="M1786" s="897">
        <f>M1787+M1788</f>
        <v>0</v>
      </c>
      <c r="N1786" s="897">
        <f>N1787+N1788</f>
        <v>0</v>
      </c>
      <c r="O1786" s="897">
        <f>O1789</f>
        <v>0</v>
      </c>
      <c r="P1786" s="897">
        <f>IF(M1786+O1786=P1787+P1788+P1789,M1786+O1786,"CHYBA")</f>
        <v>0</v>
      </c>
      <c r="Q1786" s="897">
        <f>Q1787+Q1788</f>
        <v>0</v>
      </c>
      <c r="R1786" s="897">
        <f>R1787+R1788</f>
        <v>0</v>
      </c>
      <c r="S1786" s="897">
        <f>S1789</f>
        <v>0</v>
      </c>
      <c r="T1786" s="899">
        <f>IF(Q1786+S1786=T1787+T1788+T1789,Q1786+S1786,"CHYBA")</f>
        <v>0</v>
      </c>
    </row>
    <row r="1787" spans="1:20" ht="15" hidden="1" customHeight="1">
      <c r="A1787" s="901" t="s">
        <v>73</v>
      </c>
      <c r="B1787" s="885" t="s">
        <v>706</v>
      </c>
      <c r="C1787" s="886" t="e">
        <f>ROUND((Q1787-R1787)/H1787/12,0)</f>
        <v>#DIV/0!</v>
      </c>
      <c r="D1787" s="886" t="e">
        <f>ROUND(R1787/F1787/12,0)</f>
        <v>#DIV/0!</v>
      </c>
      <c r="E1787" s="887">
        <f>E1791+E1795+E1799+E1803+E1807+E1811+E1815</f>
        <v>0</v>
      </c>
      <c r="F1787" s="886">
        <f>F1791+F1795+F1799+F1803+F1807+F1811+F1815</f>
        <v>0</v>
      </c>
      <c r="G1787" s="886">
        <f>G1791+G1795+G1799+G1803+G1807+G1811+G1815</f>
        <v>0</v>
      </c>
      <c r="H1787" s="888">
        <f>E1787+G1787</f>
        <v>0</v>
      </c>
      <c r="I1787" s="889">
        <f>I1791+I1795+I1799+I1803+I1807+I1811+I1815</f>
        <v>0</v>
      </c>
      <c r="J1787" s="886">
        <f t="shared" ref="J1787:J1788" si="576">J1791+J1795+J1799+J1803+J1807+J1811+J1815</f>
        <v>0</v>
      </c>
      <c r="K1787" s="886" t="s">
        <v>706</v>
      </c>
      <c r="L1787" s="886">
        <f>I1787</f>
        <v>0</v>
      </c>
      <c r="M1787" s="886">
        <f>M1791+M1795+M1799+M1803+M1807+M1811+M1815</f>
        <v>0</v>
      </c>
      <c r="N1787" s="886">
        <f t="shared" ref="N1787:N1788" si="577">N1791+N1795+N1799+N1803+N1807+N1811+N1815</f>
        <v>0</v>
      </c>
      <c r="O1787" s="886" t="s">
        <v>706</v>
      </c>
      <c r="P1787" s="886">
        <f>M1787</f>
        <v>0</v>
      </c>
      <c r="Q1787" s="886">
        <f>I1787+M1787</f>
        <v>0</v>
      </c>
      <c r="R1787" s="886">
        <f>J1787+N1787</f>
        <v>0</v>
      </c>
      <c r="S1787" s="886" t="s">
        <v>706</v>
      </c>
      <c r="T1787" s="888">
        <f>Q1787</f>
        <v>0</v>
      </c>
    </row>
    <row r="1788" spans="1:20" ht="15" hidden="1" customHeight="1">
      <c r="A1788" s="901" t="s">
        <v>74</v>
      </c>
      <c r="B1788" s="885" t="s">
        <v>706</v>
      </c>
      <c r="C1788" s="886" t="e">
        <f>ROUND((Q1788-R1788)/H1788/12,0)</f>
        <v>#DIV/0!</v>
      </c>
      <c r="D1788" s="886" t="e">
        <f>ROUND(R1788/F1788/12,0)</f>
        <v>#DIV/0!</v>
      </c>
      <c r="E1788" s="887">
        <f>E1792+E1796+E1800+E1804+E1808+E1812+E1816</f>
        <v>0</v>
      </c>
      <c r="F1788" s="886">
        <f t="shared" ref="F1788:G1788" si="578">F1792+F1796+F1800+F1804+F1808+F1812+F1816</f>
        <v>0</v>
      </c>
      <c r="G1788" s="886">
        <f t="shared" si="578"/>
        <v>0</v>
      </c>
      <c r="H1788" s="888">
        <f>E1788+G1788</f>
        <v>0</v>
      </c>
      <c r="I1788" s="889">
        <f>I1792+I1796+I1800+I1804+I1808+I1812+I1816</f>
        <v>0</v>
      </c>
      <c r="J1788" s="886">
        <f t="shared" si="576"/>
        <v>0</v>
      </c>
      <c r="K1788" s="886" t="s">
        <v>706</v>
      </c>
      <c r="L1788" s="886">
        <f>I1788</f>
        <v>0</v>
      </c>
      <c r="M1788" s="886">
        <f>M1792+M1796+M1800+M1804+M1808+M1812+M1816</f>
        <v>0</v>
      </c>
      <c r="N1788" s="886">
        <f t="shared" si="577"/>
        <v>0</v>
      </c>
      <c r="O1788" s="886" t="s">
        <v>706</v>
      </c>
      <c r="P1788" s="886">
        <f>M1788</f>
        <v>0</v>
      </c>
      <c r="Q1788" s="886">
        <f>I1788+M1788</f>
        <v>0</v>
      </c>
      <c r="R1788" s="886">
        <f>J1788+N1788</f>
        <v>0</v>
      </c>
      <c r="S1788" s="886" t="s">
        <v>706</v>
      </c>
      <c r="T1788" s="888">
        <f>Q1788</f>
        <v>0</v>
      </c>
    </row>
    <row r="1789" spans="1:20" ht="15" hidden="1" customHeight="1">
      <c r="A1789" s="901" t="s">
        <v>75</v>
      </c>
      <c r="B1789" s="885" t="s">
        <v>706</v>
      </c>
      <c r="C1789" s="886" t="s">
        <v>706</v>
      </c>
      <c r="D1789" s="886" t="s">
        <v>706</v>
      </c>
      <c r="E1789" s="891" t="s">
        <v>706</v>
      </c>
      <c r="F1789" s="892" t="s">
        <v>706</v>
      </c>
      <c r="G1789" s="892" t="s">
        <v>706</v>
      </c>
      <c r="H1789" s="893" t="s">
        <v>706</v>
      </c>
      <c r="I1789" s="889" t="s">
        <v>706</v>
      </c>
      <c r="J1789" s="886" t="s">
        <v>706</v>
      </c>
      <c r="K1789" s="886">
        <f>K1793+K1797+K1801+K1805+K1809+K1813+K1817</f>
        <v>0</v>
      </c>
      <c r="L1789" s="886">
        <f>K1789</f>
        <v>0</v>
      </c>
      <c r="M1789" s="886" t="s">
        <v>706</v>
      </c>
      <c r="N1789" s="886" t="s">
        <v>706</v>
      </c>
      <c r="O1789" s="886">
        <f>O1793+O1797+O1801+O1805+O1809+O1813+O1817</f>
        <v>0</v>
      </c>
      <c r="P1789" s="886">
        <f>O1789</f>
        <v>0</v>
      </c>
      <c r="Q1789" s="886" t="s">
        <v>706</v>
      </c>
      <c r="R1789" s="886" t="s">
        <v>706</v>
      </c>
      <c r="S1789" s="886">
        <f>K1789+O1789</f>
        <v>0</v>
      </c>
      <c r="T1789" s="888">
        <f>S1789</f>
        <v>0</v>
      </c>
    </row>
    <row r="1790" spans="1:20" ht="18" hidden="1" customHeight="1">
      <c r="A1790" s="902" t="s">
        <v>708</v>
      </c>
      <c r="B1790" s="903"/>
      <c r="C1790" s="886" t="e">
        <f>ROUND((Q1790-R1790)/H1790/12,0)</f>
        <v>#DIV/0!</v>
      </c>
      <c r="D1790" s="886" t="e">
        <f>ROUND(R1790/F1790/12,0)</f>
        <v>#DIV/0!</v>
      </c>
      <c r="E1790" s="891">
        <f>E1791+E1792</f>
        <v>0</v>
      </c>
      <c r="F1790" s="892">
        <f>F1791+F1792</f>
        <v>0</v>
      </c>
      <c r="G1790" s="892">
        <f>G1791+G1792</f>
        <v>0</v>
      </c>
      <c r="H1790" s="893">
        <f>IF(E1790+G1790=H1791+H1792,E1790+G1790, "CHYBA")</f>
        <v>0</v>
      </c>
      <c r="I1790" s="904">
        <f>I1791+I1792</f>
        <v>0</v>
      </c>
      <c r="J1790" s="905">
        <f>J1791+J1792</f>
        <v>0</v>
      </c>
      <c r="K1790" s="905">
        <f>K1793</f>
        <v>0</v>
      </c>
      <c r="L1790" s="905">
        <f>IF(I1790+K1790=L1791+L1792+L1793,I1790+K1790,"CHYBA")</f>
        <v>0</v>
      </c>
      <c r="M1790" s="886">
        <f>M1791+M1792</f>
        <v>0</v>
      </c>
      <c r="N1790" s="886">
        <f>N1791+N1792</f>
        <v>0</v>
      </c>
      <c r="O1790" s="886">
        <f>O1793</f>
        <v>0</v>
      </c>
      <c r="P1790" s="886">
        <f>IF(M1790+O1790=P1791+P1792+P1793,M1790+O1790,"CHYBA")</f>
        <v>0</v>
      </c>
      <c r="Q1790" s="886">
        <f>Q1791+Q1792</f>
        <v>0</v>
      </c>
      <c r="R1790" s="886">
        <f>R1791+R1792</f>
        <v>0</v>
      </c>
      <c r="S1790" s="886">
        <f>S1793</f>
        <v>0</v>
      </c>
      <c r="T1790" s="888">
        <f>IF(Q1790+S1790=T1791+T1792+T1793,Q1790+S1790,"CHYBA")</f>
        <v>0</v>
      </c>
    </row>
    <row r="1791" spans="1:20" ht="15" hidden="1" customHeight="1">
      <c r="A1791" s="901" t="s">
        <v>73</v>
      </c>
      <c r="B1791" s="885" t="s">
        <v>706</v>
      </c>
      <c r="C1791" s="886" t="e">
        <f>ROUND((Q1791-R1791)/H1791/12,0)</f>
        <v>#DIV/0!</v>
      </c>
      <c r="D1791" s="886" t="e">
        <f>ROUND(R1791/F1791/12,0)</f>
        <v>#DIV/0!</v>
      </c>
      <c r="E1791" s="906"/>
      <c r="F1791" s="907"/>
      <c r="G1791" s="907"/>
      <c r="H1791" s="888">
        <f>E1791+G1791</f>
        <v>0</v>
      </c>
      <c r="I1791" s="908"/>
      <c r="J1791" s="909"/>
      <c r="K1791" s="905" t="s">
        <v>706</v>
      </c>
      <c r="L1791" s="905">
        <f>I1791</f>
        <v>0</v>
      </c>
      <c r="M1791" s="909"/>
      <c r="N1791" s="909"/>
      <c r="O1791" s="886" t="s">
        <v>706</v>
      </c>
      <c r="P1791" s="886">
        <f>M1791</f>
        <v>0</v>
      </c>
      <c r="Q1791" s="886">
        <f>I1791+M1791</f>
        <v>0</v>
      </c>
      <c r="R1791" s="886">
        <f>J1791+N1791</f>
        <v>0</v>
      </c>
      <c r="S1791" s="886" t="s">
        <v>706</v>
      </c>
      <c r="T1791" s="888">
        <f>Q1791</f>
        <v>0</v>
      </c>
    </row>
    <row r="1792" spans="1:20" ht="15" hidden="1" customHeight="1">
      <c r="A1792" s="901" t="s">
        <v>74</v>
      </c>
      <c r="B1792" s="885" t="s">
        <v>706</v>
      </c>
      <c r="C1792" s="886" t="e">
        <f>ROUND((Q1792-R1792)/H1792/12,0)</f>
        <v>#DIV/0!</v>
      </c>
      <c r="D1792" s="886" t="e">
        <f>ROUND(R1792/F1792/12,0)</f>
        <v>#DIV/0!</v>
      </c>
      <c r="E1792" s="906"/>
      <c r="F1792" s="907"/>
      <c r="G1792" s="907"/>
      <c r="H1792" s="888">
        <f>E1792+G1792</f>
        <v>0</v>
      </c>
      <c r="I1792" s="908"/>
      <c r="J1792" s="909"/>
      <c r="K1792" s="905" t="s">
        <v>706</v>
      </c>
      <c r="L1792" s="905">
        <f>I1792</f>
        <v>0</v>
      </c>
      <c r="M1792" s="909"/>
      <c r="N1792" s="909"/>
      <c r="O1792" s="886" t="s">
        <v>706</v>
      </c>
      <c r="P1792" s="886">
        <f>M1792</f>
        <v>0</v>
      </c>
      <c r="Q1792" s="886">
        <f>I1792+M1792</f>
        <v>0</v>
      </c>
      <c r="R1792" s="886">
        <f>J1792+N1792</f>
        <v>0</v>
      </c>
      <c r="S1792" s="886" t="s">
        <v>706</v>
      </c>
      <c r="T1792" s="888">
        <f>Q1792</f>
        <v>0</v>
      </c>
    </row>
    <row r="1793" spans="1:20" ht="15" hidden="1" customHeight="1">
      <c r="A1793" s="901" t="s">
        <v>75</v>
      </c>
      <c r="B1793" s="885" t="s">
        <v>706</v>
      </c>
      <c r="C1793" s="886" t="s">
        <v>706</v>
      </c>
      <c r="D1793" s="886" t="s">
        <v>706</v>
      </c>
      <c r="E1793" s="891" t="s">
        <v>706</v>
      </c>
      <c r="F1793" s="892" t="s">
        <v>706</v>
      </c>
      <c r="G1793" s="892" t="s">
        <v>706</v>
      </c>
      <c r="H1793" s="893" t="s">
        <v>706</v>
      </c>
      <c r="I1793" s="889" t="s">
        <v>706</v>
      </c>
      <c r="J1793" s="886" t="s">
        <v>706</v>
      </c>
      <c r="K1793" s="909"/>
      <c r="L1793" s="905">
        <f>K1793</f>
        <v>0</v>
      </c>
      <c r="M1793" s="886" t="s">
        <v>706</v>
      </c>
      <c r="N1793" s="886" t="s">
        <v>706</v>
      </c>
      <c r="O1793" s="909"/>
      <c r="P1793" s="886">
        <f>O1793</f>
        <v>0</v>
      </c>
      <c r="Q1793" s="886" t="s">
        <v>706</v>
      </c>
      <c r="R1793" s="886" t="s">
        <v>706</v>
      </c>
      <c r="S1793" s="886">
        <f>K1793+O1793</f>
        <v>0</v>
      </c>
      <c r="T1793" s="888">
        <f>S1793</f>
        <v>0</v>
      </c>
    </row>
    <row r="1794" spans="1:20" ht="18" hidden="1" customHeight="1">
      <c r="A1794" s="902" t="s">
        <v>708</v>
      </c>
      <c r="B1794" s="903"/>
      <c r="C1794" s="886" t="e">
        <f>ROUND((Q1794-R1794)/H1794/12,0)</f>
        <v>#DIV/0!</v>
      </c>
      <c r="D1794" s="886" t="e">
        <f>ROUND(R1794/F1794/12,0)</f>
        <v>#DIV/0!</v>
      </c>
      <c r="E1794" s="891">
        <f>E1795+E1796</f>
        <v>0</v>
      </c>
      <c r="F1794" s="892">
        <f>F1795+F1796</f>
        <v>0</v>
      </c>
      <c r="G1794" s="892">
        <f>G1795+G1796</f>
        <v>0</v>
      </c>
      <c r="H1794" s="893">
        <f>IF(E1794+G1794=H1795+H1796,E1794+G1794, "CHYBA")</f>
        <v>0</v>
      </c>
      <c r="I1794" s="889">
        <f>I1795+I1796</f>
        <v>0</v>
      </c>
      <c r="J1794" s="886">
        <f t="shared" ref="J1794" si="579">J1795+J1796</f>
        <v>0</v>
      </c>
      <c r="K1794" s="886">
        <f>K1797</f>
        <v>0</v>
      </c>
      <c r="L1794" s="886">
        <f>IF(I1794+K1794=L1795+L1796+L1797,I1794+K1794,"CHYBA")</f>
        <v>0</v>
      </c>
      <c r="M1794" s="886">
        <f>M1795+M1796</f>
        <v>0</v>
      </c>
      <c r="N1794" s="886">
        <f>N1795+N1796</f>
        <v>0</v>
      </c>
      <c r="O1794" s="886">
        <f>O1797</f>
        <v>0</v>
      </c>
      <c r="P1794" s="886">
        <f>IF(M1794+O1794=P1795+P1796+P1797,M1794+O1794,"CHYBA")</f>
        <v>0</v>
      </c>
      <c r="Q1794" s="886">
        <f>Q1795+Q1796</f>
        <v>0</v>
      </c>
      <c r="R1794" s="886">
        <f>R1795+R1796</f>
        <v>0</v>
      </c>
      <c r="S1794" s="886">
        <f>S1797</f>
        <v>0</v>
      </c>
      <c r="T1794" s="888">
        <f>IF(Q1794+S1794=T1795+T1796+T1797,Q1794+S1794,"CHYBA")</f>
        <v>0</v>
      </c>
    </row>
    <row r="1795" spans="1:20" ht="15" hidden="1" customHeight="1">
      <c r="A1795" s="901" t="s">
        <v>73</v>
      </c>
      <c r="B1795" s="885" t="s">
        <v>706</v>
      </c>
      <c r="C1795" s="886" t="e">
        <f>ROUND((Q1795-R1795)/H1795/12,0)</f>
        <v>#DIV/0!</v>
      </c>
      <c r="D1795" s="886" t="e">
        <f>ROUND(R1795/F1795/12,0)</f>
        <v>#DIV/0!</v>
      </c>
      <c r="E1795" s="906"/>
      <c r="F1795" s="907"/>
      <c r="G1795" s="907"/>
      <c r="H1795" s="888">
        <f>E1795+G1795</f>
        <v>0</v>
      </c>
      <c r="I1795" s="908"/>
      <c r="J1795" s="909"/>
      <c r="K1795" s="886" t="s">
        <v>706</v>
      </c>
      <c r="L1795" s="886">
        <f>I1795</f>
        <v>0</v>
      </c>
      <c r="M1795" s="909"/>
      <c r="N1795" s="909"/>
      <c r="O1795" s="886" t="s">
        <v>706</v>
      </c>
      <c r="P1795" s="886">
        <f>M1795</f>
        <v>0</v>
      </c>
      <c r="Q1795" s="886">
        <f>I1795+M1795</f>
        <v>0</v>
      </c>
      <c r="R1795" s="886">
        <f>J1795+N1795</f>
        <v>0</v>
      </c>
      <c r="S1795" s="886" t="s">
        <v>706</v>
      </c>
      <c r="T1795" s="888">
        <f>Q1795</f>
        <v>0</v>
      </c>
    </row>
    <row r="1796" spans="1:20" ht="15" hidden="1" customHeight="1">
      <c r="A1796" s="901" t="s">
        <v>74</v>
      </c>
      <c r="B1796" s="885" t="s">
        <v>706</v>
      </c>
      <c r="C1796" s="886" t="e">
        <f>ROUND((Q1796-R1796)/H1796/12,0)</f>
        <v>#DIV/0!</v>
      </c>
      <c r="D1796" s="886" t="e">
        <f>ROUND(R1796/F1796/12,0)</f>
        <v>#DIV/0!</v>
      </c>
      <c r="E1796" s="906"/>
      <c r="F1796" s="907"/>
      <c r="G1796" s="907"/>
      <c r="H1796" s="888">
        <f>E1796+G1796</f>
        <v>0</v>
      </c>
      <c r="I1796" s="908"/>
      <c r="J1796" s="909"/>
      <c r="K1796" s="886" t="s">
        <v>706</v>
      </c>
      <c r="L1796" s="886">
        <f>I1796</f>
        <v>0</v>
      </c>
      <c r="M1796" s="909"/>
      <c r="N1796" s="909"/>
      <c r="O1796" s="886" t="s">
        <v>706</v>
      </c>
      <c r="P1796" s="886">
        <f>M1796</f>
        <v>0</v>
      </c>
      <c r="Q1796" s="886">
        <f>I1796+M1796</f>
        <v>0</v>
      </c>
      <c r="R1796" s="886">
        <f>J1796+N1796</f>
        <v>0</v>
      </c>
      <c r="S1796" s="886" t="s">
        <v>706</v>
      </c>
      <c r="T1796" s="888">
        <f>Q1796</f>
        <v>0</v>
      </c>
    </row>
    <row r="1797" spans="1:20" ht="15" hidden="1" customHeight="1">
      <c r="A1797" s="901" t="s">
        <v>75</v>
      </c>
      <c r="B1797" s="885" t="s">
        <v>706</v>
      </c>
      <c r="C1797" s="886" t="s">
        <v>706</v>
      </c>
      <c r="D1797" s="886" t="s">
        <v>706</v>
      </c>
      <c r="E1797" s="891" t="s">
        <v>706</v>
      </c>
      <c r="F1797" s="892" t="s">
        <v>706</v>
      </c>
      <c r="G1797" s="892" t="s">
        <v>706</v>
      </c>
      <c r="H1797" s="893" t="s">
        <v>706</v>
      </c>
      <c r="I1797" s="889" t="s">
        <v>706</v>
      </c>
      <c r="J1797" s="886" t="s">
        <v>706</v>
      </c>
      <c r="K1797" s="909"/>
      <c r="L1797" s="886">
        <f>K1797</f>
        <v>0</v>
      </c>
      <c r="M1797" s="886" t="s">
        <v>706</v>
      </c>
      <c r="N1797" s="886" t="s">
        <v>706</v>
      </c>
      <c r="O1797" s="909"/>
      <c r="P1797" s="886">
        <f>O1797</f>
        <v>0</v>
      </c>
      <c r="Q1797" s="886" t="s">
        <v>706</v>
      </c>
      <c r="R1797" s="886" t="s">
        <v>706</v>
      </c>
      <c r="S1797" s="886">
        <f>K1797+O1797</f>
        <v>0</v>
      </c>
      <c r="T1797" s="888">
        <f>S1797</f>
        <v>0</v>
      </c>
    </row>
    <row r="1798" spans="1:20" ht="18" hidden="1" customHeight="1">
      <c r="A1798" s="902" t="s">
        <v>708</v>
      </c>
      <c r="B1798" s="903"/>
      <c r="C1798" s="886" t="e">
        <f>ROUND((Q1798-R1798)/H1798/12,0)</f>
        <v>#DIV/0!</v>
      </c>
      <c r="D1798" s="886" t="e">
        <f>ROUND(R1798/F1798/12,0)</f>
        <v>#DIV/0!</v>
      </c>
      <c r="E1798" s="891">
        <f>E1799+E1800</f>
        <v>0</v>
      </c>
      <c r="F1798" s="892">
        <f>F1799+F1800</f>
        <v>0</v>
      </c>
      <c r="G1798" s="892">
        <f>G1799+G1800</f>
        <v>0</v>
      </c>
      <c r="H1798" s="893">
        <f>IF(E1798+G1798=H1799+H1800,E1798+G1798, "CHYBA")</f>
        <v>0</v>
      </c>
      <c r="I1798" s="889">
        <f>I1799+I1800</f>
        <v>0</v>
      </c>
      <c r="J1798" s="886">
        <f t="shared" ref="J1798" si="580">J1799+J1800</f>
        <v>0</v>
      </c>
      <c r="K1798" s="886">
        <f>K1801</f>
        <v>0</v>
      </c>
      <c r="L1798" s="886">
        <f>IF(I1798+K1798=L1799+L1800+L1801,I1798+K1798,"CHYBA")</f>
        <v>0</v>
      </c>
      <c r="M1798" s="886">
        <f>M1799+M1800</f>
        <v>0</v>
      </c>
      <c r="N1798" s="886">
        <f>N1799+N1800</f>
        <v>0</v>
      </c>
      <c r="O1798" s="886">
        <f>O1801</f>
        <v>0</v>
      </c>
      <c r="P1798" s="886">
        <f>IF(M1798+O1798=P1799+P1800+P1801,M1798+O1798,"CHYBA")</f>
        <v>0</v>
      </c>
      <c r="Q1798" s="886">
        <f>Q1799+Q1800</f>
        <v>0</v>
      </c>
      <c r="R1798" s="886">
        <f>R1799+R1800</f>
        <v>0</v>
      </c>
      <c r="S1798" s="886">
        <f>S1801</f>
        <v>0</v>
      </c>
      <c r="T1798" s="888">
        <f>IF(Q1798+S1798=T1799+T1800+T1801,Q1798+S1798,"CHYBA")</f>
        <v>0</v>
      </c>
    </row>
    <row r="1799" spans="1:20" ht="15" hidden="1" customHeight="1">
      <c r="A1799" s="901" t="s">
        <v>73</v>
      </c>
      <c r="B1799" s="885" t="s">
        <v>706</v>
      </c>
      <c r="C1799" s="886" t="e">
        <f>ROUND((Q1799-R1799)/H1799/12,0)</f>
        <v>#DIV/0!</v>
      </c>
      <c r="D1799" s="886" t="e">
        <f>ROUND(R1799/F1799/12,0)</f>
        <v>#DIV/0!</v>
      </c>
      <c r="E1799" s="906"/>
      <c r="F1799" s="907"/>
      <c r="G1799" s="907"/>
      <c r="H1799" s="888">
        <f>E1799+G1799</f>
        <v>0</v>
      </c>
      <c r="I1799" s="908"/>
      <c r="J1799" s="909"/>
      <c r="K1799" s="886" t="s">
        <v>706</v>
      </c>
      <c r="L1799" s="886">
        <f>I1799</f>
        <v>0</v>
      </c>
      <c r="M1799" s="909"/>
      <c r="N1799" s="909"/>
      <c r="O1799" s="886" t="s">
        <v>706</v>
      </c>
      <c r="P1799" s="886">
        <f>M1799</f>
        <v>0</v>
      </c>
      <c r="Q1799" s="886">
        <f>I1799+M1799</f>
        <v>0</v>
      </c>
      <c r="R1799" s="886">
        <f>J1799+N1799</f>
        <v>0</v>
      </c>
      <c r="S1799" s="886" t="s">
        <v>706</v>
      </c>
      <c r="T1799" s="888">
        <f>Q1799</f>
        <v>0</v>
      </c>
    </row>
    <row r="1800" spans="1:20" ht="15" hidden="1" customHeight="1">
      <c r="A1800" s="901" t="s">
        <v>74</v>
      </c>
      <c r="B1800" s="885" t="s">
        <v>706</v>
      </c>
      <c r="C1800" s="886" t="e">
        <f>ROUND((Q1800-R1800)/H1800/12,0)</f>
        <v>#DIV/0!</v>
      </c>
      <c r="D1800" s="886" t="e">
        <f>ROUND(R1800/F1800/12,0)</f>
        <v>#DIV/0!</v>
      </c>
      <c r="E1800" s="906"/>
      <c r="F1800" s="907"/>
      <c r="G1800" s="907"/>
      <c r="H1800" s="888">
        <f>E1800+G1800</f>
        <v>0</v>
      </c>
      <c r="I1800" s="908"/>
      <c r="J1800" s="909"/>
      <c r="K1800" s="886" t="s">
        <v>706</v>
      </c>
      <c r="L1800" s="886">
        <f>I1800</f>
        <v>0</v>
      </c>
      <c r="M1800" s="909"/>
      <c r="N1800" s="909"/>
      <c r="O1800" s="886" t="s">
        <v>706</v>
      </c>
      <c r="P1800" s="886">
        <f>M1800</f>
        <v>0</v>
      </c>
      <c r="Q1800" s="886">
        <f>I1800+M1800</f>
        <v>0</v>
      </c>
      <c r="R1800" s="886">
        <f>J1800+N1800</f>
        <v>0</v>
      </c>
      <c r="S1800" s="886" t="s">
        <v>706</v>
      </c>
      <c r="T1800" s="888">
        <f>Q1800</f>
        <v>0</v>
      </c>
    </row>
    <row r="1801" spans="1:20" ht="15" hidden="1" customHeight="1">
      <c r="A1801" s="901" t="s">
        <v>75</v>
      </c>
      <c r="B1801" s="885" t="s">
        <v>706</v>
      </c>
      <c r="C1801" s="886" t="s">
        <v>706</v>
      </c>
      <c r="D1801" s="886" t="s">
        <v>706</v>
      </c>
      <c r="E1801" s="891" t="s">
        <v>706</v>
      </c>
      <c r="F1801" s="892" t="s">
        <v>706</v>
      </c>
      <c r="G1801" s="892" t="s">
        <v>706</v>
      </c>
      <c r="H1801" s="893" t="s">
        <v>706</v>
      </c>
      <c r="I1801" s="889" t="s">
        <v>706</v>
      </c>
      <c r="J1801" s="886" t="s">
        <v>706</v>
      </c>
      <c r="K1801" s="909"/>
      <c r="L1801" s="886">
        <f>K1801</f>
        <v>0</v>
      </c>
      <c r="M1801" s="886" t="s">
        <v>706</v>
      </c>
      <c r="N1801" s="886" t="s">
        <v>706</v>
      </c>
      <c r="O1801" s="909"/>
      <c r="P1801" s="886">
        <f>O1801</f>
        <v>0</v>
      </c>
      <c r="Q1801" s="886" t="s">
        <v>706</v>
      </c>
      <c r="R1801" s="886" t="s">
        <v>706</v>
      </c>
      <c r="S1801" s="886">
        <f>K1801+O1801</f>
        <v>0</v>
      </c>
      <c r="T1801" s="888">
        <f>S1801</f>
        <v>0</v>
      </c>
    </row>
    <row r="1802" spans="1:20" ht="18" hidden="1" customHeight="1">
      <c r="A1802" s="902" t="s">
        <v>708</v>
      </c>
      <c r="B1802" s="903"/>
      <c r="C1802" s="886" t="e">
        <f>ROUND((Q1802-R1802)/H1802/12,0)</f>
        <v>#DIV/0!</v>
      </c>
      <c r="D1802" s="886" t="e">
        <f>ROUND(R1802/F1802/12,0)</f>
        <v>#DIV/0!</v>
      </c>
      <c r="E1802" s="891">
        <f>E1803+E1804</f>
        <v>0</v>
      </c>
      <c r="F1802" s="892">
        <f>F1803+F1804</f>
        <v>0</v>
      </c>
      <c r="G1802" s="892">
        <f>G1803+G1804</f>
        <v>0</v>
      </c>
      <c r="H1802" s="893">
        <f>IF(E1802+G1802=H1803+H1804,E1802+G1802, "CHYBA")</f>
        <v>0</v>
      </c>
      <c r="I1802" s="889">
        <f>I1803+I1804</f>
        <v>0</v>
      </c>
      <c r="J1802" s="886">
        <f t="shared" ref="J1802" si="581">J1803+J1804</f>
        <v>0</v>
      </c>
      <c r="K1802" s="886">
        <f>K1805</f>
        <v>0</v>
      </c>
      <c r="L1802" s="886">
        <f>IF(I1802+K1802=L1803+L1804+L1805,I1802+K1802,"CHYBA")</f>
        <v>0</v>
      </c>
      <c r="M1802" s="886">
        <f>M1803+M1804</f>
        <v>0</v>
      </c>
      <c r="N1802" s="886">
        <f>N1803+N1804</f>
        <v>0</v>
      </c>
      <c r="O1802" s="886">
        <f>O1805</f>
        <v>0</v>
      </c>
      <c r="P1802" s="886">
        <f>IF(M1802+O1802=P1803+P1804+P1805,M1802+O1802,"CHYBA")</f>
        <v>0</v>
      </c>
      <c r="Q1802" s="886">
        <f>Q1803+Q1804</f>
        <v>0</v>
      </c>
      <c r="R1802" s="886">
        <f>R1803+R1804</f>
        <v>0</v>
      </c>
      <c r="S1802" s="886">
        <f>S1805</f>
        <v>0</v>
      </c>
      <c r="T1802" s="888">
        <f>IF(Q1802+S1802=T1803+T1804+T1805,Q1802+S1802,"CHYBA")</f>
        <v>0</v>
      </c>
    </row>
    <row r="1803" spans="1:20" ht="15" hidden="1" customHeight="1">
      <c r="A1803" s="901" t="s">
        <v>73</v>
      </c>
      <c r="B1803" s="885" t="s">
        <v>706</v>
      </c>
      <c r="C1803" s="886" t="e">
        <f>ROUND((Q1803-R1803)/H1803/12,0)</f>
        <v>#DIV/0!</v>
      </c>
      <c r="D1803" s="886" t="e">
        <f>ROUND(R1803/F1803/12,0)</f>
        <v>#DIV/0!</v>
      </c>
      <c r="E1803" s="906"/>
      <c r="F1803" s="907"/>
      <c r="G1803" s="907"/>
      <c r="H1803" s="888">
        <f>E1803+G1803</f>
        <v>0</v>
      </c>
      <c r="I1803" s="908"/>
      <c r="J1803" s="909"/>
      <c r="K1803" s="886" t="s">
        <v>706</v>
      </c>
      <c r="L1803" s="886">
        <f>I1803</f>
        <v>0</v>
      </c>
      <c r="M1803" s="909"/>
      <c r="N1803" s="909"/>
      <c r="O1803" s="886" t="s">
        <v>706</v>
      </c>
      <c r="P1803" s="886">
        <f>M1803</f>
        <v>0</v>
      </c>
      <c r="Q1803" s="886">
        <f>I1803+M1803</f>
        <v>0</v>
      </c>
      <c r="R1803" s="886">
        <f>J1803+N1803</f>
        <v>0</v>
      </c>
      <c r="S1803" s="886" t="s">
        <v>706</v>
      </c>
      <c r="T1803" s="888">
        <f>Q1803</f>
        <v>0</v>
      </c>
    </row>
    <row r="1804" spans="1:20" ht="15" hidden="1" customHeight="1">
      <c r="A1804" s="901" t="s">
        <v>74</v>
      </c>
      <c r="B1804" s="885" t="s">
        <v>706</v>
      </c>
      <c r="C1804" s="886" t="e">
        <f>ROUND((Q1804-R1804)/H1804/12,0)</f>
        <v>#DIV/0!</v>
      </c>
      <c r="D1804" s="886" t="e">
        <f>ROUND(R1804/F1804/12,0)</f>
        <v>#DIV/0!</v>
      </c>
      <c r="E1804" s="906"/>
      <c r="F1804" s="907"/>
      <c r="G1804" s="907"/>
      <c r="H1804" s="888">
        <f>E1804+G1804</f>
        <v>0</v>
      </c>
      <c r="I1804" s="908"/>
      <c r="J1804" s="909"/>
      <c r="K1804" s="886" t="s">
        <v>706</v>
      </c>
      <c r="L1804" s="886">
        <f>I1804</f>
        <v>0</v>
      </c>
      <c r="M1804" s="909"/>
      <c r="N1804" s="909"/>
      <c r="O1804" s="886" t="s">
        <v>706</v>
      </c>
      <c r="P1804" s="886">
        <f>M1804</f>
        <v>0</v>
      </c>
      <c r="Q1804" s="886">
        <f>I1804+M1804</f>
        <v>0</v>
      </c>
      <c r="R1804" s="886">
        <f>J1804+N1804</f>
        <v>0</v>
      </c>
      <c r="S1804" s="886" t="s">
        <v>706</v>
      </c>
      <c r="T1804" s="888">
        <f>Q1804</f>
        <v>0</v>
      </c>
    </row>
    <row r="1805" spans="1:20" ht="15" hidden="1" customHeight="1">
      <c r="A1805" s="901" t="s">
        <v>75</v>
      </c>
      <c r="B1805" s="885" t="s">
        <v>706</v>
      </c>
      <c r="C1805" s="886" t="s">
        <v>706</v>
      </c>
      <c r="D1805" s="886" t="s">
        <v>706</v>
      </c>
      <c r="E1805" s="891" t="s">
        <v>706</v>
      </c>
      <c r="F1805" s="892" t="s">
        <v>706</v>
      </c>
      <c r="G1805" s="892" t="s">
        <v>706</v>
      </c>
      <c r="H1805" s="893" t="s">
        <v>706</v>
      </c>
      <c r="I1805" s="889" t="s">
        <v>706</v>
      </c>
      <c r="J1805" s="886" t="s">
        <v>706</v>
      </c>
      <c r="K1805" s="909"/>
      <c r="L1805" s="886">
        <f>K1805</f>
        <v>0</v>
      </c>
      <c r="M1805" s="886" t="s">
        <v>706</v>
      </c>
      <c r="N1805" s="886" t="s">
        <v>706</v>
      </c>
      <c r="O1805" s="909"/>
      <c r="P1805" s="886">
        <f>O1805</f>
        <v>0</v>
      </c>
      <c r="Q1805" s="886" t="s">
        <v>706</v>
      </c>
      <c r="R1805" s="886" t="s">
        <v>706</v>
      </c>
      <c r="S1805" s="886">
        <f>K1805+O1805</f>
        <v>0</v>
      </c>
      <c r="T1805" s="888">
        <f>S1805</f>
        <v>0</v>
      </c>
    </row>
    <row r="1806" spans="1:20" ht="18" hidden="1" customHeight="1">
      <c r="A1806" s="902" t="s">
        <v>708</v>
      </c>
      <c r="B1806" s="903"/>
      <c r="C1806" s="886" t="e">
        <f>ROUND((Q1806-R1806)/H1806/12,0)</f>
        <v>#DIV/0!</v>
      </c>
      <c r="D1806" s="886" t="e">
        <f>ROUND(R1806/F1806/12,0)</f>
        <v>#DIV/0!</v>
      </c>
      <c r="E1806" s="891">
        <f>E1807+E1808</f>
        <v>0</v>
      </c>
      <c r="F1806" s="892">
        <f>F1807+F1808</f>
        <v>0</v>
      </c>
      <c r="G1806" s="892">
        <f>G1807+G1808</f>
        <v>0</v>
      </c>
      <c r="H1806" s="893">
        <f>IF(E1806+G1806=H1807+H1808,E1806+G1806, "CHYBA")</f>
        <v>0</v>
      </c>
      <c r="I1806" s="889">
        <f>I1807+I1808</f>
        <v>0</v>
      </c>
      <c r="J1806" s="886">
        <f t="shared" ref="J1806" si="582">J1807+J1808</f>
        <v>0</v>
      </c>
      <c r="K1806" s="886">
        <f>K1809</f>
        <v>0</v>
      </c>
      <c r="L1806" s="886">
        <f>IF(I1806+K1806=L1807+L1808+L1809,I1806+K1806,"CHYBA")</f>
        <v>0</v>
      </c>
      <c r="M1806" s="886">
        <f>M1807+M1808</f>
        <v>0</v>
      </c>
      <c r="N1806" s="886">
        <f>N1807+N1808</f>
        <v>0</v>
      </c>
      <c r="O1806" s="886">
        <f>O1809</f>
        <v>0</v>
      </c>
      <c r="P1806" s="886">
        <f>IF(M1806+O1806=P1807+P1808+P1809,M1806+O1806,"CHYBA")</f>
        <v>0</v>
      </c>
      <c r="Q1806" s="886">
        <f>Q1807+Q1808</f>
        <v>0</v>
      </c>
      <c r="R1806" s="886">
        <f>R1807+R1808</f>
        <v>0</v>
      </c>
      <c r="S1806" s="886">
        <f>S1809</f>
        <v>0</v>
      </c>
      <c r="T1806" s="888">
        <f>IF(Q1806+S1806=T1807+T1808+T1809,Q1806+S1806,"CHYBA")</f>
        <v>0</v>
      </c>
    </row>
    <row r="1807" spans="1:20" ht="15" hidden="1" customHeight="1">
      <c r="A1807" s="901" t="s">
        <v>73</v>
      </c>
      <c r="B1807" s="885" t="s">
        <v>706</v>
      </c>
      <c r="C1807" s="886" t="e">
        <f>ROUND((Q1807-R1807)/H1807/12,0)</f>
        <v>#DIV/0!</v>
      </c>
      <c r="D1807" s="886" t="e">
        <f>ROUND(R1807/F1807/12,0)</f>
        <v>#DIV/0!</v>
      </c>
      <c r="E1807" s="906"/>
      <c r="F1807" s="907"/>
      <c r="G1807" s="907"/>
      <c r="H1807" s="888">
        <f>E1807+G1807</f>
        <v>0</v>
      </c>
      <c r="I1807" s="908"/>
      <c r="J1807" s="909"/>
      <c r="K1807" s="886" t="s">
        <v>706</v>
      </c>
      <c r="L1807" s="886">
        <f>I1807</f>
        <v>0</v>
      </c>
      <c r="M1807" s="909"/>
      <c r="N1807" s="909"/>
      <c r="O1807" s="886" t="s">
        <v>706</v>
      </c>
      <c r="P1807" s="886">
        <f>M1807</f>
        <v>0</v>
      </c>
      <c r="Q1807" s="886">
        <f>I1807+M1807</f>
        <v>0</v>
      </c>
      <c r="R1807" s="886">
        <f>J1807+N1807</f>
        <v>0</v>
      </c>
      <c r="S1807" s="886" t="s">
        <v>706</v>
      </c>
      <c r="T1807" s="888">
        <f>Q1807</f>
        <v>0</v>
      </c>
    </row>
    <row r="1808" spans="1:20" ht="15" hidden="1" customHeight="1">
      <c r="A1808" s="901" t="s">
        <v>74</v>
      </c>
      <c r="B1808" s="885" t="s">
        <v>706</v>
      </c>
      <c r="C1808" s="886" t="e">
        <f>ROUND((Q1808-R1808)/H1808/12,0)</f>
        <v>#DIV/0!</v>
      </c>
      <c r="D1808" s="886" t="e">
        <f>ROUND(R1808/F1808/12,0)</f>
        <v>#DIV/0!</v>
      </c>
      <c r="E1808" s="906"/>
      <c r="F1808" s="907"/>
      <c r="G1808" s="907"/>
      <c r="H1808" s="888">
        <f>E1808+G1808</f>
        <v>0</v>
      </c>
      <c r="I1808" s="908"/>
      <c r="J1808" s="909"/>
      <c r="K1808" s="886" t="s">
        <v>706</v>
      </c>
      <c r="L1808" s="886">
        <f>I1808</f>
        <v>0</v>
      </c>
      <c r="M1808" s="909"/>
      <c r="N1808" s="909"/>
      <c r="O1808" s="886" t="s">
        <v>706</v>
      </c>
      <c r="P1808" s="886">
        <f>M1808</f>
        <v>0</v>
      </c>
      <c r="Q1808" s="886">
        <f>I1808+M1808</f>
        <v>0</v>
      </c>
      <c r="R1808" s="886">
        <f>J1808+N1808</f>
        <v>0</v>
      </c>
      <c r="S1808" s="886" t="s">
        <v>706</v>
      </c>
      <c r="T1808" s="888">
        <f>Q1808</f>
        <v>0</v>
      </c>
    </row>
    <row r="1809" spans="1:20" ht="15" hidden="1" customHeight="1">
      <c r="A1809" s="901" t="s">
        <v>75</v>
      </c>
      <c r="B1809" s="885" t="s">
        <v>706</v>
      </c>
      <c r="C1809" s="886" t="s">
        <v>706</v>
      </c>
      <c r="D1809" s="886" t="s">
        <v>706</v>
      </c>
      <c r="E1809" s="891" t="s">
        <v>706</v>
      </c>
      <c r="F1809" s="892" t="s">
        <v>706</v>
      </c>
      <c r="G1809" s="892" t="s">
        <v>706</v>
      </c>
      <c r="H1809" s="893" t="s">
        <v>706</v>
      </c>
      <c r="I1809" s="889" t="s">
        <v>706</v>
      </c>
      <c r="J1809" s="886" t="s">
        <v>706</v>
      </c>
      <c r="K1809" s="909"/>
      <c r="L1809" s="886">
        <f>K1809</f>
        <v>0</v>
      </c>
      <c r="M1809" s="886" t="s">
        <v>706</v>
      </c>
      <c r="N1809" s="886" t="s">
        <v>706</v>
      </c>
      <c r="O1809" s="909"/>
      <c r="P1809" s="886">
        <f>O1809</f>
        <v>0</v>
      </c>
      <c r="Q1809" s="886" t="s">
        <v>706</v>
      </c>
      <c r="R1809" s="886" t="s">
        <v>706</v>
      </c>
      <c r="S1809" s="886">
        <f>K1809+O1809</f>
        <v>0</v>
      </c>
      <c r="T1809" s="888">
        <f>S1809</f>
        <v>0</v>
      </c>
    </row>
    <row r="1810" spans="1:20" ht="18" hidden="1" customHeight="1">
      <c r="A1810" s="902" t="s">
        <v>708</v>
      </c>
      <c r="B1810" s="903"/>
      <c r="C1810" s="886" t="e">
        <f>ROUND((Q1810-R1810)/H1810/12,0)</f>
        <v>#DIV/0!</v>
      </c>
      <c r="D1810" s="886" t="e">
        <f>ROUND(R1810/F1810/12,0)</f>
        <v>#DIV/0!</v>
      </c>
      <c r="E1810" s="891">
        <f>E1811+E1812</f>
        <v>0</v>
      </c>
      <c r="F1810" s="892">
        <f>F1811+F1812</f>
        <v>0</v>
      </c>
      <c r="G1810" s="892">
        <f>G1811+G1812</f>
        <v>0</v>
      </c>
      <c r="H1810" s="893">
        <f>IF(E1810+G1810=H1811+H1812,E1810+G1810, "CHYBA")</f>
        <v>0</v>
      </c>
      <c r="I1810" s="889">
        <f>I1811+I1812</f>
        <v>0</v>
      </c>
      <c r="J1810" s="886">
        <f t="shared" ref="J1810" si="583">J1811+J1812</f>
        <v>0</v>
      </c>
      <c r="K1810" s="886">
        <f>K1813</f>
        <v>0</v>
      </c>
      <c r="L1810" s="886">
        <f>IF(I1810+K1810=L1811+L1812+L1813,I1810+K1810,"CHYBA")</f>
        <v>0</v>
      </c>
      <c r="M1810" s="886">
        <f>M1811+M1812</f>
        <v>0</v>
      </c>
      <c r="N1810" s="886">
        <f>N1811+N1812</f>
        <v>0</v>
      </c>
      <c r="O1810" s="886">
        <f>O1813</f>
        <v>0</v>
      </c>
      <c r="P1810" s="886">
        <f>IF(M1810+O1810=P1811+P1812+P1813,M1810+O1810,"CHYBA")</f>
        <v>0</v>
      </c>
      <c r="Q1810" s="886">
        <f>Q1811+Q1812</f>
        <v>0</v>
      </c>
      <c r="R1810" s="886">
        <f>R1811+R1812</f>
        <v>0</v>
      </c>
      <c r="S1810" s="886">
        <f>S1813</f>
        <v>0</v>
      </c>
      <c r="T1810" s="888">
        <f>IF(Q1810+S1810=T1811+T1812+T1813,Q1810+S1810,"CHYBA")</f>
        <v>0</v>
      </c>
    </row>
    <row r="1811" spans="1:20" ht="15" hidden="1" customHeight="1">
      <c r="A1811" s="901" t="s">
        <v>73</v>
      </c>
      <c r="B1811" s="885" t="s">
        <v>706</v>
      </c>
      <c r="C1811" s="886" t="e">
        <f>ROUND((Q1811-R1811)/H1811/12,0)</f>
        <v>#DIV/0!</v>
      </c>
      <c r="D1811" s="886" t="e">
        <f>ROUND(R1811/F1811/12,0)</f>
        <v>#DIV/0!</v>
      </c>
      <c r="E1811" s="906"/>
      <c r="F1811" s="907"/>
      <c r="G1811" s="907"/>
      <c r="H1811" s="888">
        <f>E1811+G1811</f>
        <v>0</v>
      </c>
      <c r="I1811" s="908"/>
      <c r="J1811" s="909"/>
      <c r="K1811" s="886" t="s">
        <v>706</v>
      </c>
      <c r="L1811" s="886">
        <f>I1811</f>
        <v>0</v>
      </c>
      <c r="M1811" s="909"/>
      <c r="N1811" s="909"/>
      <c r="O1811" s="886" t="s">
        <v>706</v>
      </c>
      <c r="P1811" s="886">
        <f>M1811</f>
        <v>0</v>
      </c>
      <c r="Q1811" s="886">
        <f>I1811+M1811</f>
        <v>0</v>
      </c>
      <c r="R1811" s="886">
        <f>J1811+N1811</f>
        <v>0</v>
      </c>
      <c r="S1811" s="886" t="s">
        <v>706</v>
      </c>
      <c r="T1811" s="888">
        <f>Q1811</f>
        <v>0</v>
      </c>
    </row>
    <row r="1812" spans="1:20" ht="15" hidden="1" customHeight="1">
      <c r="A1812" s="901" t="s">
        <v>74</v>
      </c>
      <c r="B1812" s="885" t="s">
        <v>706</v>
      </c>
      <c r="C1812" s="886" t="e">
        <f>ROUND((Q1812-R1812)/H1812/12,0)</f>
        <v>#DIV/0!</v>
      </c>
      <c r="D1812" s="886" t="e">
        <f>ROUND(R1812/F1812/12,0)</f>
        <v>#DIV/0!</v>
      </c>
      <c r="E1812" s="906"/>
      <c r="F1812" s="907"/>
      <c r="G1812" s="907"/>
      <c r="H1812" s="888">
        <f>E1812+G1812</f>
        <v>0</v>
      </c>
      <c r="I1812" s="908"/>
      <c r="J1812" s="909"/>
      <c r="K1812" s="886" t="s">
        <v>706</v>
      </c>
      <c r="L1812" s="886">
        <f>I1812</f>
        <v>0</v>
      </c>
      <c r="M1812" s="909"/>
      <c r="N1812" s="909"/>
      <c r="O1812" s="886" t="s">
        <v>706</v>
      </c>
      <c r="P1812" s="886">
        <f>M1812</f>
        <v>0</v>
      </c>
      <c r="Q1812" s="886">
        <f>I1812+M1812</f>
        <v>0</v>
      </c>
      <c r="R1812" s="886">
        <f>J1812+N1812</f>
        <v>0</v>
      </c>
      <c r="S1812" s="886" t="s">
        <v>706</v>
      </c>
      <c r="T1812" s="888">
        <f>Q1812</f>
        <v>0</v>
      </c>
    </row>
    <row r="1813" spans="1:20" ht="15" hidden="1" customHeight="1">
      <c r="A1813" s="901" t="s">
        <v>75</v>
      </c>
      <c r="B1813" s="885" t="s">
        <v>706</v>
      </c>
      <c r="C1813" s="886" t="s">
        <v>706</v>
      </c>
      <c r="D1813" s="886" t="s">
        <v>706</v>
      </c>
      <c r="E1813" s="891" t="s">
        <v>706</v>
      </c>
      <c r="F1813" s="892" t="s">
        <v>706</v>
      </c>
      <c r="G1813" s="892" t="s">
        <v>706</v>
      </c>
      <c r="H1813" s="893" t="s">
        <v>706</v>
      </c>
      <c r="I1813" s="889" t="s">
        <v>706</v>
      </c>
      <c r="J1813" s="886" t="s">
        <v>706</v>
      </c>
      <c r="K1813" s="909"/>
      <c r="L1813" s="886">
        <f>K1813</f>
        <v>0</v>
      </c>
      <c r="M1813" s="886" t="s">
        <v>706</v>
      </c>
      <c r="N1813" s="886" t="s">
        <v>706</v>
      </c>
      <c r="O1813" s="909"/>
      <c r="P1813" s="886">
        <f>O1813</f>
        <v>0</v>
      </c>
      <c r="Q1813" s="886" t="s">
        <v>706</v>
      </c>
      <c r="R1813" s="886" t="s">
        <v>706</v>
      </c>
      <c r="S1813" s="886">
        <f>K1813+O1813</f>
        <v>0</v>
      </c>
      <c r="T1813" s="888">
        <f>S1813</f>
        <v>0</v>
      </c>
    </row>
    <row r="1814" spans="1:20" ht="18" hidden="1" customHeight="1">
      <c r="A1814" s="902" t="s">
        <v>708</v>
      </c>
      <c r="B1814" s="903"/>
      <c r="C1814" s="886" t="e">
        <f>ROUND((Q1814-R1814)/H1814/12,0)</f>
        <v>#DIV/0!</v>
      </c>
      <c r="D1814" s="886" t="e">
        <f>ROUND(R1814/F1814/12,0)</f>
        <v>#DIV/0!</v>
      </c>
      <c r="E1814" s="891">
        <f>E1815+E1816</f>
        <v>0</v>
      </c>
      <c r="F1814" s="892">
        <f>F1815+F1816</f>
        <v>0</v>
      </c>
      <c r="G1814" s="892">
        <f>G1815+G1816</f>
        <v>0</v>
      </c>
      <c r="H1814" s="893">
        <f>IF(E1814+G1814=H1815+H1816,E1814+G1814, "CHYBA")</f>
        <v>0</v>
      </c>
      <c r="I1814" s="889">
        <f>I1815+I1816</f>
        <v>0</v>
      </c>
      <c r="J1814" s="886">
        <f t="shared" ref="J1814" si="584">J1815+J1816</f>
        <v>0</v>
      </c>
      <c r="K1814" s="886">
        <f>K1817</f>
        <v>0</v>
      </c>
      <c r="L1814" s="886">
        <f>IF(I1814+K1814=L1815+L1816+L1817,I1814+K1814,"CHYBA")</f>
        <v>0</v>
      </c>
      <c r="M1814" s="886">
        <f>M1815+M1816</f>
        <v>0</v>
      </c>
      <c r="N1814" s="886">
        <f>N1815+N1816</f>
        <v>0</v>
      </c>
      <c r="O1814" s="886">
        <f>O1817</f>
        <v>0</v>
      </c>
      <c r="P1814" s="886">
        <f>IF(M1814+O1814=P1815+P1816+P1817,M1814+O1814,"CHYBA")</f>
        <v>0</v>
      </c>
      <c r="Q1814" s="886">
        <f>Q1815+Q1816</f>
        <v>0</v>
      </c>
      <c r="R1814" s="886">
        <f>R1815+R1816</f>
        <v>0</v>
      </c>
      <c r="S1814" s="886">
        <f>S1817</f>
        <v>0</v>
      </c>
      <c r="T1814" s="888">
        <f>IF(Q1814+S1814=T1815+T1816+T1817,Q1814+S1814,"CHYBA")</f>
        <v>0</v>
      </c>
    </row>
    <row r="1815" spans="1:20" ht="15" hidden="1" customHeight="1">
      <c r="A1815" s="901" t="s">
        <v>73</v>
      </c>
      <c r="B1815" s="885" t="s">
        <v>706</v>
      </c>
      <c r="C1815" s="886" t="e">
        <f>ROUND((Q1815-R1815)/H1815/12,0)</f>
        <v>#DIV/0!</v>
      </c>
      <c r="D1815" s="886" t="e">
        <f>ROUND(R1815/F1815/12,0)</f>
        <v>#DIV/0!</v>
      </c>
      <c r="E1815" s="906"/>
      <c r="F1815" s="907"/>
      <c r="G1815" s="907"/>
      <c r="H1815" s="888">
        <f>E1815+G1815</f>
        <v>0</v>
      </c>
      <c r="I1815" s="908"/>
      <c r="J1815" s="909"/>
      <c r="K1815" s="886" t="s">
        <v>706</v>
      </c>
      <c r="L1815" s="886">
        <f>I1815</f>
        <v>0</v>
      </c>
      <c r="M1815" s="909"/>
      <c r="N1815" s="909"/>
      <c r="O1815" s="886" t="s">
        <v>706</v>
      </c>
      <c r="P1815" s="886">
        <f>M1815</f>
        <v>0</v>
      </c>
      <c r="Q1815" s="886">
        <f>I1815+M1815</f>
        <v>0</v>
      </c>
      <c r="R1815" s="886">
        <f>J1815+N1815</f>
        <v>0</v>
      </c>
      <c r="S1815" s="886" t="s">
        <v>706</v>
      </c>
      <c r="T1815" s="888">
        <f>Q1815</f>
        <v>0</v>
      </c>
    </row>
    <row r="1816" spans="1:20" ht="15" hidden="1" customHeight="1">
      <c r="A1816" s="901" t="s">
        <v>74</v>
      </c>
      <c r="B1816" s="885" t="s">
        <v>706</v>
      </c>
      <c r="C1816" s="886" t="e">
        <f>ROUND((Q1816-R1816)/H1816/12,0)</f>
        <v>#DIV/0!</v>
      </c>
      <c r="D1816" s="886" t="e">
        <f>ROUND(R1816/F1816/12,0)</f>
        <v>#DIV/0!</v>
      </c>
      <c r="E1816" s="906"/>
      <c r="F1816" s="907"/>
      <c r="G1816" s="907"/>
      <c r="H1816" s="888">
        <f>E1816+G1816</f>
        <v>0</v>
      </c>
      <c r="I1816" s="908"/>
      <c r="J1816" s="909"/>
      <c r="K1816" s="886" t="s">
        <v>706</v>
      </c>
      <c r="L1816" s="886">
        <f>I1816</f>
        <v>0</v>
      </c>
      <c r="M1816" s="909"/>
      <c r="N1816" s="909"/>
      <c r="O1816" s="886" t="s">
        <v>706</v>
      </c>
      <c r="P1816" s="886">
        <f>M1816</f>
        <v>0</v>
      </c>
      <c r="Q1816" s="886">
        <f>I1816+M1816</f>
        <v>0</v>
      </c>
      <c r="R1816" s="886">
        <f>J1816+N1816</f>
        <v>0</v>
      </c>
      <c r="S1816" s="886" t="s">
        <v>706</v>
      </c>
      <c r="T1816" s="888">
        <f>Q1816</f>
        <v>0</v>
      </c>
    </row>
    <row r="1817" spans="1:20" ht="15.75" hidden="1" customHeight="1" thickBot="1">
      <c r="A1817" s="918" t="s">
        <v>75</v>
      </c>
      <c r="B1817" s="919" t="s">
        <v>706</v>
      </c>
      <c r="C1817" s="920" t="s">
        <v>706</v>
      </c>
      <c r="D1817" s="920" t="s">
        <v>706</v>
      </c>
      <c r="E1817" s="921" t="s">
        <v>706</v>
      </c>
      <c r="F1817" s="922" t="s">
        <v>706</v>
      </c>
      <c r="G1817" s="922" t="s">
        <v>706</v>
      </c>
      <c r="H1817" s="923" t="s">
        <v>706</v>
      </c>
      <c r="I1817" s="924" t="s">
        <v>706</v>
      </c>
      <c r="J1817" s="920" t="s">
        <v>706</v>
      </c>
      <c r="K1817" s="925"/>
      <c r="L1817" s="920">
        <f>K1817</f>
        <v>0</v>
      </c>
      <c r="M1817" s="920" t="s">
        <v>706</v>
      </c>
      <c r="N1817" s="920" t="s">
        <v>706</v>
      </c>
      <c r="O1817" s="925"/>
      <c r="P1817" s="920">
        <f>O1817</f>
        <v>0</v>
      </c>
      <c r="Q1817" s="920" t="s">
        <v>706</v>
      </c>
      <c r="R1817" s="920" t="s">
        <v>706</v>
      </c>
      <c r="S1817" s="920">
        <f>K1817+O1817</f>
        <v>0</v>
      </c>
      <c r="T1817" s="926">
        <f>S1817</f>
        <v>0</v>
      </c>
    </row>
    <row r="1818" spans="1:20" ht="15.75" hidden="1" customHeight="1">
      <c r="A1818" s="895" t="s">
        <v>716</v>
      </c>
      <c r="B1818" s="896" t="s">
        <v>706</v>
      </c>
      <c r="C1818" s="897" t="e">
        <f>ROUND((Q1818-R1818)/H1818/12,0)</f>
        <v>#DIV/0!</v>
      </c>
      <c r="D1818" s="897" t="e">
        <f>ROUND(R1818/F1818/12,0)</f>
        <v>#DIV/0!</v>
      </c>
      <c r="E1818" s="898">
        <f>E1819+E1820</f>
        <v>0</v>
      </c>
      <c r="F1818" s="897">
        <f>F1819+F1820</f>
        <v>0</v>
      </c>
      <c r="G1818" s="897">
        <f>G1819+G1820</f>
        <v>0</v>
      </c>
      <c r="H1818" s="899">
        <f>IF(E1818+G1818=H1819+H1820,E1818+G1818, "CHYBA")</f>
        <v>0</v>
      </c>
      <c r="I1818" s="900">
        <f>I1819+I1820</f>
        <v>0</v>
      </c>
      <c r="J1818" s="897">
        <f t="shared" ref="J1818" si="585">J1819+J1820</f>
        <v>0</v>
      </c>
      <c r="K1818" s="897">
        <f>K1821</f>
        <v>0</v>
      </c>
      <c r="L1818" s="897">
        <f>IF(I1818+K1818=L1819+L1820+L1821,I1818+K1818,"CHYBA")</f>
        <v>0</v>
      </c>
      <c r="M1818" s="897">
        <f>M1819+M1820</f>
        <v>0</v>
      </c>
      <c r="N1818" s="897">
        <f>N1819+N1820</f>
        <v>0</v>
      </c>
      <c r="O1818" s="897">
        <f>O1821</f>
        <v>0</v>
      </c>
      <c r="P1818" s="897">
        <f>IF(M1818+O1818=P1819+P1820+P1821,M1818+O1818,"CHYBA")</f>
        <v>0</v>
      </c>
      <c r="Q1818" s="897">
        <f>Q1819+Q1820</f>
        <v>0</v>
      </c>
      <c r="R1818" s="897">
        <f>R1819+R1820</f>
        <v>0</v>
      </c>
      <c r="S1818" s="897">
        <f>S1821</f>
        <v>0</v>
      </c>
      <c r="T1818" s="899">
        <f>IF(Q1818+S1818=T1819+T1820+T1821,Q1818+S1818,"CHYBA")</f>
        <v>0</v>
      </c>
    </row>
    <row r="1819" spans="1:20" ht="15" hidden="1" customHeight="1">
      <c r="A1819" s="901" t="s">
        <v>73</v>
      </c>
      <c r="B1819" s="885" t="s">
        <v>706</v>
      </c>
      <c r="C1819" s="886" t="e">
        <f>ROUND((Q1819-R1819)/H1819/12,0)</f>
        <v>#DIV/0!</v>
      </c>
      <c r="D1819" s="886" t="e">
        <f>ROUND(R1819/F1819/12,0)</f>
        <v>#DIV/0!</v>
      </c>
      <c r="E1819" s="887">
        <f>E1823+E1827+E1831+E1835+E1839+E1843+E1847</f>
        <v>0</v>
      </c>
      <c r="F1819" s="886">
        <f>F1823+F1827+F1831+F1835+F1839+F1843+F1847</f>
        <v>0</v>
      </c>
      <c r="G1819" s="886">
        <f>G1823+G1827+G1831+G1835+G1839+G1843+G1847</f>
        <v>0</v>
      </c>
      <c r="H1819" s="888">
        <f>E1819+G1819</f>
        <v>0</v>
      </c>
      <c r="I1819" s="889">
        <f>I1823+I1827+I1831+I1835+I1839+I1843+I1847</f>
        <v>0</v>
      </c>
      <c r="J1819" s="886">
        <f t="shared" ref="J1819:J1820" si="586">J1823+J1827+J1831+J1835+J1839+J1843+J1847</f>
        <v>0</v>
      </c>
      <c r="K1819" s="886" t="s">
        <v>706</v>
      </c>
      <c r="L1819" s="886">
        <f>I1819</f>
        <v>0</v>
      </c>
      <c r="M1819" s="886">
        <f>M1823+M1827+M1831+M1835+M1839+M1843+M1847</f>
        <v>0</v>
      </c>
      <c r="N1819" s="886">
        <f t="shared" ref="N1819:N1820" si="587">N1823+N1827+N1831+N1835+N1839+N1843+N1847</f>
        <v>0</v>
      </c>
      <c r="O1819" s="886" t="s">
        <v>706</v>
      </c>
      <c r="P1819" s="886">
        <f>M1819</f>
        <v>0</v>
      </c>
      <c r="Q1819" s="886">
        <f>I1819+M1819</f>
        <v>0</v>
      </c>
      <c r="R1819" s="886">
        <f>J1819+N1819</f>
        <v>0</v>
      </c>
      <c r="S1819" s="886" t="s">
        <v>706</v>
      </c>
      <c r="T1819" s="888">
        <f>Q1819</f>
        <v>0</v>
      </c>
    </row>
    <row r="1820" spans="1:20" ht="15" hidden="1" customHeight="1">
      <c r="A1820" s="901" t="s">
        <v>74</v>
      </c>
      <c r="B1820" s="885" t="s">
        <v>706</v>
      </c>
      <c r="C1820" s="886" t="e">
        <f>ROUND((Q1820-R1820)/H1820/12,0)</f>
        <v>#DIV/0!</v>
      </c>
      <c r="D1820" s="886" t="e">
        <f>ROUND(R1820/F1820/12,0)</f>
        <v>#DIV/0!</v>
      </c>
      <c r="E1820" s="887">
        <f>E1824+E1828+E1832+E1836+E1840+E1844+E1848</f>
        <v>0</v>
      </c>
      <c r="F1820" s="886">
        <f t="shared" ref="F1820:G1820" si="588">F1824+F1828+F1832+F1836+F1840+F1844+F1848</f>
        <v>0</v>
      </c>
      <c r="G1820" s="886">
        <f t="shared" si="588"/>
        <v>0</v>
      </c>
      <c r="H1820" s="888">
        <f>E1820+G1820</f>
        <v>0</v>
      </c>
      <c r="I1820" s="889">
        <f>I1824+I1828+I1832+I1836+I1840+I1844+I1848</f>
        <v>0</v>
      </c>
      <c r="J1820" s="886">
        <f t="shared" si="586"/>
        <v>0</v>
      </c>
      <c r="K1820" s="886" t="s">
        <v>706</v>
      </c>
      <c r="L1820" s="886">
        <f>I1820</f>
        <v>0</v>
      </c>
      <c r="M1820" s="886">
        <f>M1824+M1828+M1832+M1836+M1840+M1844+M1848</f>
        <v>0</v>
      </c>
      <c r="N1820" s="886">
        <f t="shared" si="587"/>
        <v>0</v>
      </c>
      <c r="O1820" s="886" t="s">
        <v>706</v>
      </c>
      <c r="P1820" s="886">
        <f>M1820</f>
        <v>0</v>
      </c>
      <c r="Q1820" s="886">
        <f>I1820+M1820</f>
        <v>0</v>
      </c>
      <c r="R1820" s="886">
        <f>J1820+N1820</f>
        <v>0</v>
      </c>
      <c r="S1820" s="886" t="s">
        <v>706</v>
      </c>
      <c r="T1820" s="888">
        <f>Q1820</f>
        <v>0</v>
      </c>
    </row>
    <row r="1821" spans="1:20" ht="15" hidden="1" customHeight="1">
      <c r="A1821" s="901" t="s">
        <v>75</v>
      </c>
      <c r="B1821" s="885" t="s">
        <v>706</v>
      </c>
      <c r="C1821" s="886" t="s">
        <v>706</v>
      </c>
      <c r="D1821" s="886" t="s">
        <v>706</v>
      </c>
      <c r="E1821" s="891" t="s">
        <v>706</v>
      </c>
      <c r="F1821" s="892" t="s">
        <v>706</v>
      </c>
      <c r="G1821" s="892" t="s">
        <v>706</v>
      </c>
      <c r="H1821" s="893" t="s">
        <v>706</v>
      </c>
      <c r="I1821" s="889" t="s">
        <v>706</v>
      </c>
      <c r="J1821" s="886" t="s">
        <v>706</v>
      </c>
      <c r="K1821" s="886">
        <f>K1825+K1829+K1833+K1837+K1841+K1845+K1849</f>
        <v>0</v>
      </c>
      <c r="L1821" s="886">
        <f>K1821</f>
        <v>0</v>
      </c>
      <c r="M1821" s="886" t="s">
        <v>706</v>
      </c>
      <c r="N1821" s="886" t="s">
        <v>706</v>
      </c>
      <c r="O1821" s="886">
        <f>O1825+O1829+O1833+O1837+O1841+O1845+O1849</f>
        <v>0</v>
      </c>
      <c r="P1821" s="886">
        <f>O1821</f>
        <v>0</v>
      </c>
      <c r="Q1821" s="886" t="s">
        <v>706</v>
      </c>
      <c r="R1821" s="886" t="s">
        <v>706</v>
      </c>
      <c r="S1821" s="886">
        <f>K1821+O1821</f>
        <v>0</v>
      </c>
      <c r="T1821" s="888">
        <f>S1821</f>
        <v>0</v>
      </c>
    </row>
    <row r="1822" spans="1:20" ht="18" hidden="1" customHeight="1">
      <c r="A1822" s="902" t="s">
        <v>708</v>
      </c>
      <c r="B1822" s="903"/>
      <c r="C1822" s="886" t="e">
        <f>ROUND((Q1822-R1822)/H1822/12,0)</f>
        <v>#DIV/0!</v>
      </c>
      <c r="D1822" s="886" t="e">
        <f>ROUND(R1822/F1822/12,0)</f>
        <v>#DIV/0!</v>
      </c>
      <c r="E1822" s="891">
        <f>E1823+E1824</f>
        <v>0</v>
      </c>
      <c r="F1822" s="892">
        <f>F1823+F1824</f>
        <v>0</v>
      </c>
      <c r="G1822" s="892">
        <f>G1823+G1824</f>
        <v>0</v>
      </c>
      <c r="H1822" s="893">
        <f>IF(E1822+G1822=H1823+H1824,E1822+G1822, "CHYBA")</f>
        <v>0</v>
      </c>
      <c r="I1822" s="904">
        <f>I1823+I1824</f>
        <v>0</v>
      </c>
      <c r="J1822" s="905">
        <f>J1823+J1824</f>
        <v>0</v>
      </c>
      <c r="K1822" s="905">
        <f>K1825</f>
        <v>0</v>
      </c>
      <c r="L1822" s="905">
        <f>IF(I1822+K1822=L1823+L1824+L1825,I1822+K1822,"CHYBA")</f>
        <v>0</v>
      </c>
      <c r="M1822" s="886">
        <f>M1823+M1824</f>
        <v>0</v>
      </c>
      <c r="N1822" s="886">
        <f>N1823+N1824</f>
        <v>0</v>
      </c>
      <c r="O1822" s="886">
        <f>O1825</f>
        <v>0</v>
      </c>
      <c r="P1822" s="886">
        <f>IF(M1822+O1822=P1823+P1824+P1825,M1822+O1822,"CHYBA")</f>
        <v>0</v>
      </c>
      <c r="Q1822" s="886">
        <f>Q1823+Q1824</f>
        <v>0</v>
      </c>
      <c r="R1822" s="886">
        <f>R1823+R1824</f>
        <v>0</v>
      </c>
      <c r="S1822" s="886">
        <f>S1825</f>
        <v>0</v>
      </c>
      <c r="T1822" s="888">
        <f>IF(Q1822+S1822=T1823+T1824+T1825,Q1822+S1822,"CHYBA")</f>
        <v>0</v>
      </c>
    </row>
    <row r="1823" spans="1:20" ht="15" hidden="1" customHeight="1">
      <c r="A1823" s="901" t="s">
        <v>73</v>
      </c>
      <c r="B1823" s="885" t="s">
        <v>706</v>
      </c>
      <c r="C1823" s="886" t="e">
        <f>ROUND((Q1823-R1823)/H1823/12,0)</f>
        <v>#DIV/0!</v>
      </c>
      <c r="D1823" s="886" t="e">
        <f>ROUND(R1823/F1823/12,0)</f>
        <v>#DIV/0!</v>
      </c>
      <c r="E1823" s="906"/>
      <c r="F1823" s="907"/>
      <c r="G1823" s="907"/>
      <c r="H1823" s="888">
        <f>E1823+G1823</f>
        <v>0</v>
      </c>
      <c r="I1823" s="908"/>
      <c r="J1823" s="909"/>
      <c r="K1823" s="905" t="s">
        <v>706</v>
      </c>
      <c r="L1823" s="905">
        <f>I1823</f>
        <v>0</v>
      </c>
      <c r="M1823" s="909"/>
      <c r="N1823" s="909"/>
      <c r="O1823" s="886" t="s">
        <v>706</v>
      </c>
      <c r="P1823" s="886">
        <f>M1823</f>
        <v>0</v>
      </c>
      <c r="Q1823" s="886">
        <f>I1823+M1823</f>
        <v>0</v>
      </c>
      <c r="R1823" s="886">
        <f>J1823+N1823</f>
        <v>0</v>
      </c>
      <c r="S1823" s="886" t="s">
        <v>706</v>
      </c>
      <c r="T1823" s="888">
        <f>Q1823</f>
        <v>0</v>
      </c>
    </row>
    <row r="1824" spans="1:20" ht="15" hidden="1" customHeight="1">
      <c r="A1824" s="901" t="s">
        <v>74</v>
      </c>
      <c r="B1824" s="885" t="s">
        <v>706</v>
      </c>
      <c r="C1824" s="886" t="e">
        <f>ROUND((Q1824-R1824)/H1824/12,0)</f>
        <v>#DIV/0!</v>
      </c>
      <c r="D1824" s="886" t="e">
        <f>ROUND(R1824/F1824/12,0)</f>
        <v>#DIV/0!</v>
      </c>
      <c r="E1824" s="906"/>
      <c r="F1824" s="907"/>
      <c r="G1824" s="907"/>
      <c r="H1824" s="888">
        <f>E1824+G1824</f>
        <v>0</v>
      </c>
      <c r="I1824" s="908"/>
      <c r="J1824" s="909"/>
      <c r="K1824" s="905" t="s">
        <v>706</v>
      </c>
      <c r="L1824" s="905">
        <f>I1824</f>
        <v>0</v>
      </c>
      <c r="M1824" s="909"/>
      <c r="N1824" s="909"/>
      <c r="O1824" s="886" t="s">
        <v>706</v>
      </c>
      <c r="P1824" s="886">
        <f>M1824</f>
        <v>0</v>
      </c>
      <c r="Q1824" s="886">
        <f>I1824+M1824</f>
        <v>0</v>
      </c>
      <c r="R1824" s="886">
        <f>J1824+N1824</f>
        <v>0</v>
      </c>
      <c r="S1824" s="886" t="s">
        <v>706</v>
      </c>
      <c r="T1824" s="888">
        <f>Q1824</f>
        <v>0</v>
      </c>
    </row>
    <row r="1825" spans="1:20" ht="15" hidden="1" customHeight="1">
      <c r="A1825" s="901" t="s">
        <v>75</v>
      </c>
      <c r="B1825" s="885" t="s">
        <v>706</v>
      </c>
      <c r="C1825" s="886" t="s">
        <v>706</v>
      </c>
      <c r="D1825" s="886" t="s">
        <v>706</v>
      </c>
      <c r="E1825" s="891" t="s">
        <v>706</v>
      </c>
      <c r="F1825" s="892" t="s">
        <v>706</v>
      </c>
      <c r="G1825" s="892" t="s">
        <v>706</v>
      </c>
      <c r="H1825" s="893" t="s">
        <v>706</v>
      </c>
      <c r="I1825" s="889" t="s">
        <v>706</v>
      </c>
      <c r="J1825" s="886" t="s">
        <v>706</v>
      </c>
      <c r="K1825" s="909"/>
      <c r="L1825" s="905">
        <f>K1825</f>
        <v>0</v>
      </c>
      <c r="M1825" s="886" t="s">
        <v>706</v>
      </c>
      <c r="N1825" s="886" t="s">
        <v>706</v>
      </c>
      <c r="O1825" s="909"/>
      <c r="P1825" s="886">
        <f>O1825</f>
        <v>0</v>
      </c>
      <c r="Q1825" s="886" t="s">
        <v>706</v>
      </c>
      <c r="R1825" s="886" t="s">
        <v>706</v>
      </c>
      <c r="S1825" s="886">
        <f>K1825+O1825</f>
        <v>0</v>
      </c>
      <c r="T1825" s="888">
        <f>S1825</f>
        <v>0</v>
      </c>
    </row>
    <row r="1826" spans="1:20" ht="18" hidden="1" customHeight="1">
      <c r="A1826" s="902" t="s">
        <v>708</v>
      </c>
      <c r="B1826" s="903"/>
      <c r="C1826" s="886" t="e">
        <f>ROUND((Q1826-R1826)/H1826/12,0)</f>
        <v>#DIV/0!</v>
      </c>
      <c r="D1826" s="886" t="e">
        <f>ROUND(R1826/F1826/12,0)</f>
        <v>#DIV/0!</v>
      </c>
      <c r="E1826" s="891">
        <f>E1827+E1828</f>
        <v>0</v>
      </c>
      <c r="F1826" s="892">
        <f>F1827+F1828</f>
        <v>0</v>
      </c>
      <c r="G1826" s="892">
        <f>G1827+G1828</f>
        <v>0</v>
      </c>
      <c r="H1826" s="893">
        <f>IF(E1826+G1826=H1827+H1828,E1826+G1826, "CHYBA")</f>
        <v>0</v>
      </c>
      <c r="I1826" s="889">
        <f>I1827+I1828</f>
        <v>0</v>
      </c>
      <c r="J1826" s="886">
        <f t="shared" ref="J1826" si="589">J1827+J1828</f>
        <v>0</v>
      </c>
      <c r="K1826" s="886">
        <f>K1829</f>
        <v>0</v>
      </c>
      <c r="L1826" s="886">
        <f>IF(I1826+K1826=L1827+L1828+L1829,I1826+K1826,"CHYBA")</f>
        <v>0</v>
      </c>
      <c r="M1826" s="886">
        <f>M1827+M1828</f>
        <v>0</v>
      </c>
      <c r="N1826" s="886">
        <f>N1827+N1828</f>
        <v>0</v>
      </c>
      <c r="O1826" s="886">
        <f>O1829</f>
        <v>0</v>
      </c>
      <c r="P1826" s="886">
        <f>IF(M1826+O1826=P1827+P1828+P1829,M1826+O1826,"CHYBA")</f>
        <v>0</v>
      </c>
      <c r="Q1826" s="886">
        <f>Q1827+Q1828</f>
        <v>0</v>
      </c>
      <c r="R1826" s="886">
        <f>R1827+R1828</f>
        <v>0</v>
      </c>
      <c r="S1826" s="886">
        <f>S1829</f>
        <v>0</v>
      </c>
      <c r="T1826" s="888">
        <f>IF(Q1826+S1826=T1827+T1828+T1829,Q1826+S1826,"CHYBA")</f>
        <v>0</v>
      </c>
    </row>
    <row r="1827" spans="1:20" ht="15" hidden="1" customHeight="1">
      <c r="A1827" s="901" t="s">
        <v>73</v>
      </c>
      <c r="B1827" s="885" t="s">
        <v>706</v>
      </c>
      <c r="C1827" s="886" t="e">
        <f>ROUND((Q1827-R1827)/H1827/12,0)</f>
        <v>#DIV/0!</v>
      </c>
      <c r="D1827" s="886" t="e">
        <f>ROUND(R1827/F1827/12,0)</f>
        <v>#DIV/0!</v>
      </c>
      <c r="E1827" s="906"/>
      <c r="F1827" s="907"/>
      <c r="G1827" s="907"/>
      <c r="H1827" s="888">
        <f>E1827+G1827</f>
        <v>0</v>
      </c>
      <c r="I1827" s="908"/>
      <c r="J1827" s="909"/>
      <c r="K1827" s="886" t="s">
        <v>706</v>
      </c>
      <c r="L1827" s="886">
        <f>I1827</f>
        <v>0</v>
      </c>
      <c r="M1827" s="909"/>
      <c r="N1827" s="909"/>
      <c r="O1827" s="886" t="s">
        <v>706</v>
      </c>
      <c r="P1827" s="886">
        <f>M1827</f>
        <v>0</v>
      </c>
      <c r="Q1827" s="886">
        <f>I1827+M1827</f>
        <v>0</v>
      </c>
      <c r="R1827" s="886">
        <f>J1827+N1827</f>
        <v>0</v>
      </c>
      <c r="S1827" s="886" t="s">
        <v>706</v>
      </c>
      <c r="T1827" s="888">
        <f>Q1827</f>
        <v>0</v>
      </c>
    </row>
    <row r="1828" spans="1:20" ht="15" hidden="1" customHeight="1">
      <c r="A1828" s="901" t="s">
        <v>74</v>
      </c>
      <c r="B1828" s="885" t="s">
        <v>706</v>
      </c>
      <c r="C1828" s="886" t="e">
        <f>ROUND((Q1828-R1828)/H1828/12,0)</f>
        <v>#DIV/0!</v>
      </c>
      <c r="D1828" s="886" t="e">
        <f>ROUND(R1828/F1828/12,0)</f>
        <v>#DIV/0!</v>
      </c>
      <c r="E1828" s="906"/>
      <c r="F1828" s="907"/>
      <c r="G1828" s="907"/>
      <c r="H1828" s="888">
        <f>E1828+G1828</f>
        <v>0</v>
      </c>
      <c r="I1828" s="908"/>
      <c r="J1828" s="909"/>
      <c r="K1828" s="886" t="s">
        <v>706</v>
      </c>
      <c r="L1828" s="886">
        <f>I1828</f>
        <v>0</v>
      </c>
      <c r="M1828" s="909"/>
      <c r="N1828" s="909"/>
      <c r="O1828" s="886" t="s">
        <v>706</v>
      </c>
      <c r="P1828" s="886">
        <f>M1828</f>
        <v>0</v>
      </c>
      <c r="Q1828" s="886">
        <f>I1828+M1828</f>
        <v>0</v>
      </c>
      <c r="R1828" s="886">
        <f>J1828+N1828</f>
        <v>0</v>
      </c>
      <c r="S1828" s="886" t="s">
        <v>706</v>
      </c>
      <c r="T1828" s="888">
        <f>Q1828</f>
        <v>0</v>
      </c>
    </row>
    <row r="1829" spans="1:20" ht="15" hidden="1" customHeight="1">
      <c r="A1829" s="901" t="s">
        <v>75</v>
      </c>
      <c r="B1829" s="885" t="s">
        <v>706</v>
      </c>
      <c r="C1829" s="886" t="s">
        <v>706</v>
      </c>
      <c r="D1829" s="886" t="s">
        <v>706</v>
      </c>
      <c r="E1829" s="891" t="s">
        <v>706</v>
      </c>
      <c r="F1829" s="892" t="s">
        <v>706</v>
      </c>
      <c r="G1829" s="892" t="s">
        <v>706</v>
      </c>
      <c r="H1829" s="893" t="s">
        <v>706</v>
      </c>
      <c r="I1829" s="889" t="s">
        <v>706</v>
      </c>
      <c r="J1829" s="886" t="s">
        <v>706</v>
      </c>
      <c r="K1829" s="909"/>
      <c r="L1829" s="886">
        <f>K1829</f>
        <v>0</v>
      </c>
      <c r="M1829" s="886" t="s">
        <v>706</v>
      </c>
      <c r="N1829" s="886" t="s">
        <v>706</v>
      </c>
      <c r="O1829" s="909"/>
      <c r="P1829" s="886">
        <f>O1829</f>
        <v>0</v>
      </c>
      <c r="Q1829" s="886" t="s">
        <v>706</v>
      </c>
      <c r="R1829" s="886" t="s">
        <v>706</v>
      </c>
      <c r="S1829" s="886">
        <f>K1829+O1829</f>
        <v>0</v>
      </c>
      <c r="T1829" s="888">
        <f>S1829</f>
        <v>0</v>
      </c>
    </row>
    <row r="1830" spans="1:20" ht="18" hidden="1" customHeight="1">
      <c r="A1830" s="902" t="s">
        <v>708</v>
      </c>
      <c r="B1830" s="903"/>
      <c r="C1830" s="886" t="e">
        <f>ROUND((Q1830-R1830)/H1830/12,0)</f>
        <v>#DIV/0!</v>
      </c>
      <c r="D1830" s="886" t="e">
        <f>ROUND(R1830/F1830/12,0)</f>
        <v>#DIV/0!</v>
      </c>
      <c r="E1830" s="891">
        <f>E1831+E1832</f>
        <v>0</v>
      </c>
      <c r="F1830" s="892">
        <f>F1831+F1832</f>
        <v>0</v>
      </c>
      <c r="G1830" s="892">
        <f>G1831+G1832</f>
        <v>0</v>
      </c>
      <c r="H1830" s="893">
        <f>IF(E1830+G1830=H1831+H1832,E1830+G1830, "CHYBA")</f>
        <v>0</v>
      </c>
      <c r="I1830" s="889">
        <f>I1831+I1832</f>
        <v>0</v>
      </c>
      <c r="J1830" s="886">
        <f t="shared" ref="J1830" si="590">J1831+J1832</f>
        <v>0</v>
      </c>
      <c r="K1830" s="886">
        <f>K1833</f>
        <v>0</v>
      </c>
      <c r="L1830" s="886">
        <f>IF(I1830+K1830=L1831+L1832+L1833,I1830+K1830,"CHYBA")</f>
        <v>0</v>
      </c>
      <c r="M1830" s="886">
        <f>M1831+M1832</f>
        <v>0</v>
      </c>
      <c r="N1830" s="886">
        <f>N1831+N1832</f>
        <v>0</v>
      </c>
      <c r="O1830" s="886">
        <f>O1833</f>
        <v>0</v>
      </c>
      <c r="P1830" s="886">
        <f>IF(M1830+O1830=P1831+P1832+P1833,M1830+O1830,"CHYBA")</f>
        <v>0</v>
      </c>
      <c r="Q1830" s="886">
        <f>Q1831+Q1832</f>
        <v>0</v>
      </c>
      <c r="R1830" s="886">
        <f>R1831+R1832</f>
        <v>0</v>
      </c>
      <c r="S1830" s="886">
        <f>S1833</f>
        <v>0</v>
      </c>
      <c r="T1830" s="888">
        <f>IF(Q1830+S1830=T1831+T1832+T1833,Q1830+S1830,"CHYBA")</f>
        <v>0</v>
      </c>
    </row>
    <row r="1831" spans="1:20" ht="15" hidden="1" customHeight="1">
      <c r="A1831" s="901" t="s">
        <v>73</v>
      </c>
      <c r="B1831" s="885" t="s">
        <v>706</v>
      </c>
      <c r="C1831" s="886" t="e">
        <f>ROUND((Q1831-R1831)/H1831/12,0)</f>
        <v>#DIV/0!</v>
      </c>
      <c r="D1831" s="886" t="e">
        <f>ROUND(R1831/F1831/12,0)</f>
        <v>#DIV/0!</v>
      </c>
      <c r="E1831" s="906"/>
      <c r="F1831" s="907"/>
      <c r="G1831" s="907"/>
      <c r="H1831" s="888">
        <f>E1831+G1831</f>
        <v>0</v>
      </c>
      <c r="I1831" s="908"/>
      <c r="J1831" s="909"/>
      <c r="K1831" s="886" t="s">
        <v>706</v>
      </c>
      <c r="L1831" s="886">
        <f>I1831</f>
        <v>0</v>
      </c>
      <c r="M1831" s="909"/>
      <c r="N1831" s="909"/>
      <c r="O1831" s="886" t="s">
        <v>706</v>
      </c>
      <c r="P1831" s="886">
        <f>M1831</f>
        <v>0</v>
      </c>
      <c r="Q1831" s="886">
        <f>I1831+M1831</f>
        <v>0</v>
      </c>
      <c r="R1831" s="886">
        <f>J1831+N1831</f>
        <v>0</v>
      </c>
      <c r="S1831" s="886" t="s">
        <v>706</v>
      </c>
      <c r="T1831" s="888">
        <f>Q1831</f>
        <v>0</v>
      </c>
    </row>
    <row r="1832" spans="1:20" ht="15" hidden="1" customHeight="1">
      <c r="A1832" s="901" t="s">
        <v>74</v>
      </c>
      <c r="B1832" s="885" t="s">
        <v>706</v>
      </c>
      <c r="C1832" s="886" t="e">
        <f>ROUND((Q1832-R1832)/H1832/12,0)</f>
        <v>#DIV/0!</v>
      </c>
      <c r="D1832" s="886" t="e">
        <f>ROUND(R1832/F1832/12,0)</f>
        <v>#DIV/0!</v>
      </c>
      <c r="E1832" s="906"/>
      <c r="F1832" s="907"/>
      <c r="G1832" s="907"/>
      <c r="H1832" s="888">
        <f>E1832+G1832</f>
        <v>0</v>
      </c>
      <c r="I1832" s="908"/>
      <c r="J1832" s="909"/>
      <c r="K1832" s="886" t="s">
        <v>706</v>
      </c>
      <c r="L1832" s="886">
        <f>I1832</f>
        <v>0</v>
      </c>
      <c r="M1832" s="909"/>
      <c r="N1832" s="909"/>
      <c r="O1832" s="886" t="s">
        <v>706</v>
      </c>
      <c r="P1832" s="886">
        <f>M1832</f>
        <v>0</v>
      </c>
      <c r="Q1832" s="886">
        <f>I1832+M1832</f>
        <v>0</v>
      </c>
      <c r="R1832" s="886">
        <f>J1832+N1832</f>
        <v>0</v>
      </c>
      <c r="S1832" s="886" t="s">
        <v>706</v>
      </c>
      <c r="T1832" s="888">
        <f>Q1832</f>
        <v>0</v>
      </c>
    </row>
    <row r="1833" spans="1:20" ht="15" hidden="1" customHeight="1">
      <c r="A1833" s="901" t="s">
        <v>75</v>
      </c>
      <c r="B1833" s="885" t="s">
        <v>706</v>
      </c>
      <c r="C1833" s="886" t="s">
        <v>706</v>
      </c>
      <c r="D1833" s="886" t="s">
        <v>706</v>
      </c>
      <c r="E1833" s="891" t="s">
        <v>706</v>
      </c>
      <c r="F1833" s="892" t="s">
        <v>706</v>
      </c>
      <c r="G1833" s="892" t="s">
        <v>706</v>
      </c>
      <c r="H1833" s="893" t="s">
        <v>706</v>
      </c>
      <c r="I1833" s="889" t="s">
        <v>706</v>
      </c>
      <c r="J1833" s="886" t="s">
        <v>706</v>
      </c>
      <c r="K1833" s="909"/>
      <c r="L1833" s="886">
        <f>K1833</f>
        <v>0</v>
      </c>
      <c r="M1833" s="886" t="s">
        <v>706</v>
      </c>
      <c r="N1833" s="886" t="s">
        <v>706</v>
      </c>
      <c r="O1833" s="909"/>
      <c r="P1833" s="886">
        <f>O1833</f>
        <v>0</v>
      </c>
      <c r="Q1833" s="886" t="s">
        <v>706</v>
      </c>
      <c r="R1833" s="886" t="s">
        <v>706</v>
      </c>
      <c r="S1833" s="886">
        <f>K1833+O1833</f>
        <v>0</v>
      </c>
      <c r="T1833" s="888">
        <f>S1833</f>
        <v>0</v>
      </c>
    </row>
    <row r="1834" spans="1:20" ht="18" hidden="1" customHeight="1">
      <c r="A1834" s="902" t="s">
        <v>708</v>
      </c>
      <c r="B1834" s="903"/>
      <c r="C1834" s="886" t="e">
        <f>ROUND((Q1834-R1834)/H1834/12,0)</f>
        <v>#DIV/0!</v>
      </c>
      <c r="D1834" s="886" t="e">
        <f>ROUND(R1834/F1834/12,0)</f>
        <v>#DIV/0!</v>
      </c>
      <c r="E1834" s="891">
        <f>E1835+E1836</f>
        <v>0</v>
      </c>
      <c r="F1834" s="892">
        <f>F1835+F1836</f>
        <v>0</v>
      </c>
      <c r="G1834" s="892">
        <f>G1835+G1836</f>
        <v>0</v>
      </c>
      <c r="H1834" s="893">
        <f>IF(E1834+G1834=H1835+H1836,E1834+G1834, "CHYBA")</f>
        <v>0</v>
      </c>
      <c r="I1834" s="889">
        <f>I1835+I1836</f>
        <v>0</v>
      </c>
      <c r="J1834" s="886">
        <f t="shared" ref="J1834" si="591">J1835+J1836</f>
        <v>0</v>
      </c>
      <c r="K1834" s="886">
        <f>K1837</f>
        <v>0</v>
      </c>
      <c r="L1834" s="886">
        <f>IF(I1834+K1834=L1835+L1836+L1837,I1834+K1834,"CHYBA")</f>
        <v>0</v>
      </c>
      <c r="M1834" s="886">
        <f>M1835+M1836</f>
        <v>0</v>
      </c>
      <c r="N1834" s="886">
        <f>N1835+N1836</f>
        <v>0</v>
      </c>
      <c r="O1834" s="886">
        <f>O1837</f>
        <v>0</v>
      </c>
      <c r="P1834" s="886">
        <f>IF(M1834+O1834=P1835+P1836+P1837,M1834+O1834,"CHYBA")</f>
        <v>0</v>
      </c>
      <c r="Q1834" s="886">
        <f>Q1835+Q1836</f>
        <v>0</v>
      </c>
      <c r="R1834" s="886">
        <f>R1835+R1836</f>
        <v>0</v>
      </c>
      <c r="S1834" s="886">
        <f>S1837</f>
        <v>0</v>
      </c>
      <c r="T1834" s="888">
        <f>IF(Q1834+S1834=T1835+T1836+T1837,Q1834+S1834,"CHYBA")</f>
        <v>0</v>
      </c>
    </row>
    <row r="1835" spans="1:20" ht="15" hidden="1" customHeight="1">
      <c r="A1835" s="901" t="s">
        <v>73</v>
      </c>
      <c r="B1835" s="885" t="s">
        <v>706</v>
      </c>
      <c r="C1835" s="886" t="e">
        <f>ROUND((Q1835-R1835)/H1835/12,0)</f>
        <v>#DIV/0!</v>
      </c>
      <c r="D1835" s="886" t="e">
        <f>ROUND(R1835/F1835/12,0)</f>
        <v>#DIV/0!</v>
      </c>
      <c r="E1835" s="906"/>
      <c r="F1835" s="907"/>
      <c r="G1835" s="907"/>
      <c r="H1835" s="888">
        <f>E1835+G1835</f>
        <v>0</v>
      </c>
      <c r="I1835" s="908"/>
      <c r="J1835" s="909"/>
      <c r="K1835" s="886" t="s">
        <v>706</v>
      </c>
      <c r="L1835" s="886">
        <f>I1835</f>
        <v>0</v>
      </c>
      <c r="M1835" s="909"/>
      <c r="N1835" s="909"/>
      <c r="O1835" s="886" t="s">
        <v>706</v>
      </c>
      <c r="P1835" s="886">
        <f>M1835</f>
        <v>0</v>
      </c>
      <c r="Q1835" s="886">
        <f>I1835+M1835</f>
        <v>0</v>
      </c>
      <c r="R1835" s="886">
        <f>J1835+N1835</f>
        <v>0</v>
      </c>
      <c r="S1835" s="886" t="s">
        <v>706</v>
      </c>
      <c r="T1835" s="888">
        <f>Q1835</f>
        <v>0</v>
      </c>
    </row>
    <row r="1836" spans="1:20" ht="15" hidden="1" customHeight="1">
      <c r="A1836" s="901" t="s">
        <v>74</v>
      </c>
      <c r="B1836" s="885" t="s">
        <v>706</v>
      </c>
      <c r="C1836" s="886" t="e">
        <f>ROUND((Q1836-R1836)/H1836/12,0)</f>
        <v>#DIV/0!</v>
      </c>
      <c r="D1836" s="886" t="e">
        <f>ROUND(R1836/F1836/12,0)</f>
        <v>#DIV/0!</v>
      </c>
      <c r="E1836" s="906"/>
      <c r="F1836" s="907"/>
      <c r="G1836" s="907"/>
      <c r="H1836" s="888">
        <f>E1836+G1836</f>
        <v>0</v>
      </c>
      <c r="I1836" s="908"/>
      <c r="J1836" s="909"/>
      <c r="K1836" s="886" t="s">
        <v>706</v>
      </c>
      <c r="L1836" s="886">
        <f>I1836</f>
        <v>0</v>
      </c>
      <c r="M1836" s="909"/>
      <c r="N1836" s="909"/>
      <c r="O1836" s="886" t="s">
        <v>706</v>
      </c>
      <c r="P1836" s="886">
        <f>M1836</f>
        <v>0</v>
      </c>
      <c r="Q1836" s="886">
        <f>I1836+M1836</f>
        <v>0</v>
      </c>
      <c r="R1836" s="886">
        <f>J1836+N1836</f>
        <v>0</v>
      </c>
      <c r="S1836" s="886" t="s">
        <v>706</v>
      </c>
      <c r="T1836" s="888">
        <f>Q1836</f>
        <v>0</v>
      </c>
    </row>
    <row r="1837" spans="1:20" ht="15" hidden="1" customHeight="1">
      <c r="A1837" s="901" t="s">
        <v>75</v>
      </c>
      <c r="B1837" s="885" t="s">
        <v>706</v>
      </c>
      <c r="C1837" s="886" t="s">
        <v>706</v>
      </c>
      <c r="D1837" s="886" t="s">
        <v>706</v>
      </c>
      <c r="E1837" s="891" t="s">
        <v>706</v>
      </c>
      <c r="F1837" s="892" t="s">
        <v>706</v>
      </c>
      <c r="G1837" s="892" t="s">
        <v>706</v>
      </c>
      <c r="H1837" s="893" t="s">
        <v>706</v>
      </c>
      <c r="I1837" s="889" t="s">
        <v>706</v>
      </c>
      <c r="J1837" s="886" t="s">
        <v>706</v>
      </c>
      <c r="K1837" s="909"/>
      <c r="L1837" s="886">
        <f>K1837</f>
        <v>0</v>
      </c>
      <c r="M1837" s="886" t="s">
        <v>706</v>
      </c>
      <c r="N1837" s="886" t="s">
        <v>706</v>
      </c>
      <c r="O1837" s="909"/>
      <c r="P1837" s="886">
        <f>O1837</f>
        <v>0</v>
      </c>
      <c r="Q1837" s="886" t="s">
        <v>706</v>
      </c>
      <c r="R1837" s="886" t="s">
        <v>706</v>
      </c>
      <c r="S1837" s="886">
        <f>K1837+O1837</f>
        <v>0</v>
      </c>
      <c r="T1837" s="888">
        <f>S1837</f>
        <v>0</v>
      </c>
    </row>
    <row r="1838" spans="1:20" ht="18" hidden="1" customHeight="1">
      <c r="A1838" s="902" t="s">
        <v>708</v>
      </c>
      <c r="B1838" s="903"/>
      <c r="C1838" s="886" t="e">
        <f>ROUND((Q1838-R1838)/H1838/12,0)</f>
        <v>#DIV/0!</v>
      </c>
      <c r="D1838" s="886" t="e">
        <f>ROUND(R1838/F1838/12,0)</f>
        <v>#DIV/0!</v>
      </c>
      <c r="E1838" s="891">
        <f>E1839+E1840</f>
        <v>0</v>
      </c>
      <c r="F1838" s="892">
        <f>F1839+F1840</f>
        <v>0</v>
      </c>
      <c r="G1838" s="892">
        <f>G1839+G1840</f>
        <v>0</v>
      </c>
      <c r="H1838" s="893">
        <f>IF(E1838+G1838=H1839+H1840,E1838+G1838, "CHYBA")</f>
        <v>0</v>
      </c>
      <c r="I1838" s="889">
        <f>I1839+I1840</f>
        <v>0</v>
      </c>
      <c r="J1838" s="886">
        <f t="shared" ref="J1838" si="592">J1839+J1840</f>
        <v>0</v>
      </c>
      <c r="K1838" s="886">
        <f>K1841</f>
        <v>0</v>
      </c>
      <c r="L1838" s="886">
        <f>IF(I1838+K1838=L1839+L1840+L1841,I1838+K1838,"CHYBA")</f>
        <v>0</v>
      </c>
      <c r="M1838" s="886">
        <f>M1839+M1840</f>
        <v>0</v>
      </c>
      <c r="N1838" s="886">
        <f>N1839+N1840</f>
        <v>0</v>
      </c>
      <c r="O1838" s="886">
        <f>O1841</f>
        <v>0</v>
      </c>
      <c r="P1838" s="886">
        <f>IF(M1838+O1838=P1839+P1840+P1841,M1838+O1838,"CHYBA")</f>
        <v>0</v>
      </c>
      <c r="Q1838" s="886">
        <f>Q1839+Q1840</f>
        <v>0</v>
      </c>
      <c r="R1838" s="886">
        <f>R1839+R1840</f>
        <v>0</v>
      </c>
      <c r="S1838" s="886">
        <f>S1841</f>
        <v>0</v>
      </c>
      <c r="T1838" s="888">
        <f>IF(Q1838+S1838=T1839+T1840+T1841,Q1838+S1838,"CHYBA")</f>
        <v>0</v>
      </c>
    </row>
    <row r="1839" spans="1:20" ht="15" hidden="1" customHeight="1">
      <c r="A1839" s="901" t="s">
        <v>73</v>
      </c>
      <c r="B1839" s="885" t="s">
        <v>706</v>
      </c>
      <c r="C1839" s="886" t="e">
        <f>ROUND((Q1839-R1839)/H1839/12,0)</f>
        <v>#DIV/0!</v>
      </c>
      <c r="D1839" s="886" t="e">
        <f>ROUND(R1839/F1839/12,0)</f>
        <v>#DIV/0!</v>
      </c>
      <c r="E1839" s="906"/>
      <c r="F1839" s="907"/>
      <c r="G1839" s="907"/>
      <c r="H1839" s="888">
        <f>E1839+G1839</f>
        <v>0</v>
      </c>
      <c r="I1839" s="908"/>
      <c r="J1839" s="909"/>
      <c r="K1839" s="886" t="s">
        <v>706</v>
      </c>
      <c r="L1839" s="886">
        <f>I1839</f>
        <v>0</v>
      </c>
      <c r="M1839" s="909"/>
      <c r="N1839" s="909"/>
      <c r="O1839" s="886" t="s">
        <v>706</v>
      </c>
      <c r="P1839" s="886">
        <f>M1839</f>
        <v>0</v>
      </c>
      <c r="Q1839" s="886">
        <f>I1839+M1839</f>
        <v>0</v>
      </c>
      <c r="R1839" s="886">
        <f>J1839+N1839</f>
        <v>0</v>
      </c>
      <c r="S1839" s="886" t="s">
        <v>706</v>
      </c>
      <c r="T1839" s="888">
        <f>Q1839</f>
        <v>0</v>
      </c>
    </row>
    <row r="1840" spans="1:20" ht="15" hidden="1" customHeight="1">
      <c r="A1840" s="901" t="s">
        <v>74</v>
      </c>
      <c r="B1840" s="885" t="s">
        <v>706</v>
      </c>
      <c r="C1840" s="886" t="e">
        <f>ROUND((Q1840-R1840)/H1840/12,0)</f>
        <v>#DIV/0!</v>
      </c>
      <c r="D1840" s="886" t="e">
        <f>ROUND(R1840/F1840/12,0)</f>
        <v>#DIV/0!</v>
      </c>
      <c r="E1840" s="906"/>
      <c r="F1840" s="907"/>
      <c r="G1840" s="907"/>
      <c r="H1840" s="888">
        <f>E1840+G1840</f>
        <v>0</v>
      </c>
      <c r="I1840" s="908"/>
      <c r="J1840" s="909"/>
      <c r="K1840" s="886" t="s">
        <v>706</v>
      </c>
      <c r="L1840" s="886">
        <f>I1840</f>
        <v>0</v>
      </c>
      <c r="M1840" s="909"/>
      <c r="N1840" s="909"/>
      <c r="O1840" s="886" t="s">
        <v>706</v>
      </c>
      <c r="P1840" s="886">
        <f>M1840</f>
        <v>0</v>
      </c>
      <c r="Q1840" s="886">
        <f>I1840+M1840</f>
        <v>0</v>
      </c>
      <c r="R1840" s="886">
        <f>J1840+N1840</f>
        <v>0</v>
      </c>
      <c r="S1840" s="886" t="s">
        <v>706</v>
      </c>
      <c r="T1840" s="888">
        <f>Q1840</f>
        <v>0</v>
      </c>
    </row>
    <row r="1841" spans="1:20" ht="15" hidden="1" customHeight="1">
      <c r="A1841" s="901" t="s">
        <v>75</v>
      </c>
      <c r="B1841" s="885" t="s">
        <v>706</v>
      </c>
      <c r="C1841" s="886" t="s">
        <v>706</v>
      </c>
      <c r="D1841" s="886" t="s">
        <v>706</v>
      </c>
      <c r="E1841" s="891" t="s">
        <v>706</v>
      </c>
      <c r="F1841" s="892" t="s">
        <v>706</v>
      </c>
      <c r="G1841" s="892" t="s">
        <v>706</v>
      </c>
      <c r="H1841" s="893" t="s">
        <v>706</v>
      </c>
      <c r="I1841" s="889" t="s">
        <v>706</v>
      </c>
      <c r="J1841" s="886" t="s">
        <v>706</v>
      </c>
      <c r="K1841" s="909"/>
      <c r="L1841" s="886">
        <f>K1841</f>
        <v>0</v>
      </c>
      <c r="M1841" s="886" t="s">
        <v>706</v>
      </c>
      <c r="N1841" s="886" t="s">
        <v>706</v>
      </c>
      <c r="O1841" s="909"/>
      <c r="P1841" s="886">
        <f>O1841</f>
        <v>0</v>
      </c>
      <c r="Q1841" s="886" t="s">
        <v>706</v>
      </c>
      <c r="R1841" s="886" t="s">
        <v>706</v>
      </c>
      <c r="S1841" s="886">
        <f>K1841+O1841</f>
        <v>0</v>
      </c>
      <c r="T1841" s="888">
        <f>S1841</f>
        <v>0</v>
      </c>
    </row>
    <row r="1842" spans="1:20" ht="18" hidden="1" customHeight="1">
      <c r="A1842" s="902" t="s">
        <v>708</v>
      </c>
      <c r="B1842" s="903"/>
      <c r="C1842" s="886" t="e">
        <f>ROUND((Q1842-R1842)/H1842/12,0)</f>
        <v>#DIV/0!</v>
      </c>
      <c r="D1842" s="886" t="e">
        <f>ROUND(R1842/F1842/12,0)</f>
        <v>#DIV/0!</v>
      </c>
      <c r="E1842" s="891">
        <f>E1843+E1844</f>
        <v>0</v>
      </c>
      <c r="F1842" s="892">
        <f>F1843+F1844</f>
        <v>0</v>
      </c>
      <c r="G1842" s="892">
        <f>G1843+G1844</f>
        <v>0</v>
      </c>
      <c r="H1842" s="893">
        <f>IF(E1842+G1842=H1843+H1844,E1842+G1842, "CHYBA")</f>
        <v>0</v>
      </c>
      <c r="I1842" s="889">
        <f>I1843+I1844</f>
        <v>0</v>
      </c>
      <c r="J1842" s="886">
        <f t="shared" ref="J1842" si="593">J1843+J1844</f>
        <v>0</v>
      </c>
      <c r="K1842" s="886">
        <f>K1845</f>
        <v>0</v>
      </c>
      <c r="L1842" s="886">
        <f>IF(I1842+K1842=L1843+L1844+L1845,I1842+K1842,"CHYBA")</f>
        <v>0</v>
      </c>
      <c r="M1842" s="886">
        <f>M1843+M1844</f>
        <v>0</v>
      </c>
      <c r="N1842" s="886">
        <f>N1843+N1844</f>
        <v>0</v>
      </c>
      <c r="O1842" s="886">
        <f>O1845</f>
        <v>0</v>
      </c>
      <c r="P1842" s="886">
        <f>IF(M1842+O1842=P1843+P1844+P1845,M1842+O1842,"CHYBA")</f>
        <v>0</v>
      </c>
      <c r="Q1842" s="886">
        <f>Q1843+Q1844</f>
        <v>0</v>
      </c>
      <c r="R1842" s="886">
        <f>R1843+R1844</f>
        <v>0</v>
      </c>
      <c r="S1842" s="886">
        <f>S1845</f>
        <v>0</v>
      </c>
      <c r="T1842" s="888">
        <f>IF(Q1842+S1842=T1843+T1844+T1845,Q1842+S1842,"CHYBA")</f>
        <v>0</v>
      </c>
    </row>
    <row r="1843" spans="1:20" ht="15" hidden="1" customHeight="1">
      <c r="A1843" s="901" t="s">
        <v>73</v>
      </c>
      <c r="B1843" s="885" t="s">
        <v>706</v>
      </c>
      <c r="C1843" s="886" t="e">
        <f>ROUND((Q1843-R1843)/H1843/12,0)</f>
        <v>#DIV/0!</v>
      </c>
      <c r="D1843" s="886" t="e">
        <f>ROUND(R1843/F1843/12,0)</f>
        <v>#DIV/0!</v>
      </c>
      <c r="E1843" s="906"/>
      <c r="F1843" s="907"/>
      <c r="G1843" s="907"/>
      <c r="H1843" s="888">
        <f>E1843+G1843</f>
        <v>0</v>
      </c>
      <c r="I1843" s="908"/>
      <c r="J1843" s="909"/>
      <c r="K1843" s="886" t="s">
        <v>706</v>
      </c>
      <c r="L1843" s="886">
        <f>I1843</f>
        <v>0</v>
      </c>
      <c r="M1843" s="909"/>
      <c r="N1843" s="909"/>
      <c r="O1843" s="886" t="s">
        <v>706</v>
      </c>
      <c r="P1843" s="886">
        <f>M1843</f>
        <v>0</v>
      </c>
      <c r="Q1843" s="886">
        <f>I1843+M1843</f>
        <v>0</v>
      </c>
      <c r="R1843" s="886">
        <f>J1843+N1843</f>
        <v>0</v>
      </c>
      <c r="S1843" s="886" t="s">
        <v>706</v>
      </c>
      <c r="T1843" s="888">
        <f>Q1843</f>
        <v>0</v>
      </c>
    </row>
    <row r="1844" spans="1:20" ht="15" hidden="1" customHeight="1">
      <c r="A1844" s="901" t="s">
        <v>74</v>
      </c>
      <c r="B1844" s="885" t="s">
        <v>706</v>
      </c>
      <c r="C1844" s="886" t="e">
        <f>ROUND((Q1844-R1844)/H1844/12,0)</f>
        <v>#DIV/0!</v>
      </c>
      <c r="D1844" s="886" t="e">
        <f>ROUND(R1844/F1844/12,0)</f>
        <v>#DIV/0!</v>
      </c>
      <c r="E1844" s="906"/>
      <c r="F1844" s="907"/>
      <c r="G1844" s="907"/>
      <c r="H1844" s="888">
        <f>E1844+G1844</f>
        <v>0</v>
      </c>
      <c r="I1844" s="908"/>
      <c r="J1844" s="909"/>
      <c r="K1844" s="886" t="s">
        <v>706</v>
      </c>
      <c r="L1844" s="886">
        <f>I1844</f>
        <v>0</v>
      </c>
      <c r="M1844" s="909"/>
      <c r="N1844" s="909"/>
      <c r="O1844" s="886" t="s">
        <v>706</v>
      </c>
      <c r="P1844" s="886">
        <f>M1844</f>
        <v>0</v>
      </c>
      <c r="Q1844" s="886">
        <f>I1844+M1844</f>
        <v>0</v>
      </c>
      <c r="R1844" s="886">
        <f>J1844+N1844</f>
        <v>0</v>
      </c>
      <c r="S1844" s="886" t="s">
        <v>706</v>
      </c>
      <c r="T1844" s="888">
        <f>Q1844</f>
        <v>0</v>
      </c>
    </row>
    <row r="1845" spans="1:20" ht="15" hidden="1" customHeight="1">
      <c r="A1845" s="901" t="s">
        <v>75</v>
      </c>
      <c r="B1845" s="885" t="s">
        <v>706</v>
      </c>
      <c r="C1845" s="886" t="s">
        <v>706</v>
      </c>
      <c r="D1845" s="886" t="s">
        <v>706</v>
      </c>
      <c r="E1845" s="891" t="s">
        <v>706</v>
      </c>
      <c r="F1845" s="892" t="s">
        <v>706</v>
      </c>
      <c r="G1845" s="892" t="s">
        <v>706</v>
      </c>
      <c r="H1845" s="893" t="s">
        <v>706</v>
      </c>
      <c r="I1845" s="889" t="s">
        <v>706</v>
      </c>
      <c r="J1845" s="886" t="s">
        <v>706</v>
      </c>
      <c r="K1845" s="909"/>
      <c r="L1845" s="886">
        <f>K1845</f>
        <v>0</v>
      </c>
      <c r="M1845" s="886" t="s">
        <v>706</v>
      </c>
      <c r="N1845" s="886" t="s">
        <v>706</v>
      </c>
      <c r="O1845" s="909"/>
      <c r="P1845" s="886">
        <f>O1845</f>
        <v>0</v>
      </c>
      <c r="Q1845" s="886" t="s">
        <v>706</v>
      </c>
      <c r="R1845" s="886" t="s">
        <v>706</v>
      </c>
      <c r="S1845" s="886">
        <f>K1845+O1845</f>
        <v>0</v>
      </c>
      <c r="T1845" s="888">
        <f>S1845</f>
        <v>0</v>
      </c>
    </row>
    <row r="1846" spans="1:20" ht="18" hidden="1" customHeight="1">
      <c r="A1846" s="902" t="s">
        <v>708</v>
      </c>
      <c r="B1846" s="903"/>
      <c r="C1846" s="886" t="e">
        <f>ROUND((Q1846-R1846)/H1846/12,0)</f>
        <v>#DIV/0!</v>
      </c>
      <c r="D1846" s="886" t="e">
        <f>ROUND(R1846/F1846/12,0)</f>
        <v>#DIV/0!</v>
      </c>
      <c r="E1846" s="891">
        <f>E1847+E1848</f>
        <v>0</v>
      </c>
      <c r="F1846" s="892">
        <f>F1847+F1848</f>
        <v>0</v>
      </c>
      <c r="G1846" s="892">
        <f>G1847+G1848</f>
        <v>0</v>
      </c>
      <c r="H1846" s="893">
        <f>IF(E1846+G1846=H1847+H1848,E1846+G1846, "CHYBA")</f>
        <v>0</v>
      </c>
      <c r="I1846" s="889">
        <f>I1847+I1848</f>
        <v>0</v>
      </c>
      <c r="J1846" s="886">
        <f t="shared" ref="J1846" si="594">J1847+J1848</f>
        <v>0</v>
      </c>
      <c r="K1846" s="886">
        <f>K1849</f>
        <v>0</v>
      </c>
      <c r="L1846" s="886">
        <f>IF(I1846+K1846=L1847+L1848+L1849,I1846+K1846,"CHYBA")</f>
        <v>0</v>
      </c>
      <c r="M1846" s="886">
        <f>M1847+M1848</f>
        <v>0</v>
      </c>
      <c r="N1846" s="886">
        <f>N1847+N1848</f>
        <v>0</v>
      </c>
      <c r="O1846" s="886">
        <f>O1849</f>
        <v>0</v>
      </c>
      <c r="P1846" s="886">
        <f>IF(M1846+O1846=P1847+P1848+P1849,M1846+O1846,"CHYBA")</f>
        <v>0</v>
      </c>
      <c r="Q1846" s="886">
        <f>Q1847+Q1848</f>
        <v>0</v>
      </c>
      <c r="R1846" s="886">
        <f>R1847+R1848</f>
        <v>0</v>
      </c>
      <c r="S1846" s="886">
        <f>S1849</f>
        <v>0</v>
      </c>
      <c r="T1846" s="888">
        <f>IF(Q1846+S1846=T1847+T1848+T1849,Q1846+S1846,"CHYBA")</f>
        <v>0</v>
      </c>
    </row>
    <row r="1847" spans="1:20" ht="15" hidden="1" customHeight="1">
      <c r="A1847" s="901" t="s">
        <v>73</v>
      </c>
      <c r="B1847" s="885" t="s">
        <v>706</v>
      </c>
      <c r="C1847" s="886" t="e">
        <f>ROUND((Q1847-R1847)/H1847/12,0)</f>
        <v>#DIV/0!</v>
      </c>
      <c r="D1847" s="886" t="e">
        <f>ROUND(R1847/F1847/12,0)</f>
        <v>#DIV/0!</v>
      </c>
      <c r="E1847" s="906"/>
      <c r="F1847" s="907"/>
      <c r="G1847" s="907"/>
      <c r="H1847" s="888">
        <f>E1847+G1847</f>
        <v>0</v>
      </c>
      <c r="I1847" s="908"/>
      <c r="J1847" s="909"/>
      <c r="K1847" s="886" t="s">
        <v>706</v>
      </c>
      <c r="L1847" s="886">
        <f>I1847</f>
        <v>0</v>
      </c>
      <c r="M1847" s="909"/>
      <c r="N1847" s="909"/>
      <c r="O1847" s="886" t="s">
        <v>706</v>
      </c>
      <c r="P1847" s="886">
        <f>M1847</f>
        <v>0</v>
      </c>
      <c r="Q1847" s="886">
        <f>I1847+M1847</f>
        <v>0</v>
      </c>
      <c r="R1847" s="886">
        <f>J1847+N1847</f>
        <v>0</v>
      </c>
      <c r="S1847" s="886" t="s">
        <v>706</v>
      </c>
      <c r="T1847" s="888">
        <f>Q1847</f>
        <v>0</v>
      </c>
    </row>
    <row r="1848" spans="1:20" ht="15" hidden="1" customHeight="1">
      <c r="A1848" s="901" t="s">
        <v>74</v>
      </c>
      <c r="B1848" s="885" t="s">
        <v>706</v>
      </c>
      <c r="C1848" s="886" t="e">
        <f>ROUND((Q1848-R1848)/H1848/12,0)</f>
        <v>#DIV/0!</v>
      </c>
      <c r="D1848" s="886" t="e">
        <f>ROUND(R1848/F1848/12,0)</f>
        <v>#DIV/0!</v>
      </c>
      <c r="E1848" s="906"/>
      <c r="F1848" s="907"/>
      <c r="G1848" s="907"/>
      <c r="H1848" s="888">
        <f>E1848+G1848</f>
        <v>0</v>
      </c>
      <c r="I1848" s="908"/>
      <c r="J1848" s="909"/>
      <c r="K1848" s="886" t="s">
        <v>706</v>
      </c>
      <c r="L1848" s="886">
        <f>I1848</f>
        <v>0</v>
      </c>
      <c r="M1848" s="909"/>
      <c r="N1848" s="909"/>
      <c r="O1848" s="886" t="s">
        <v>706</v>
      </c>
      <c r="P1848" s="886">
        <f>M1848</f>
        <v>0</v>
      </c>
      <c r="Q1848" s="886">
        <f>I1848+M1848</f>
        <v>0</v>
      </c>
      <c r="R1848" s="886">
        <f>J1848+N1848</f>
        <v>0</v>
      </c>
      <c r="S1848" s="886" t="s">
        <v>706</v>
      </c>
      <c r="T1848" s="888">
        <f>Q1848</f>
        <v>0</v>
      </c>
    </row>
    <row r="1849" spans="1:20" ht="15.75" hidden="1" customHeight="1" thickBot="1">
      <c r="A1849" s="918" t="s">
        <v>75</v>
      </c>
      <c r="B1849" s="919" t="s">
        <v>706</v>
      </c>
      <c r="C1849" s="920" t="s">
        <v>706</v>
      </c>
      <c r="D1849" s="920" t="s">
        <v>706</v>
      </c>
      <c r="E1849" s="921" t="s">
        <v>706</v>
      </c>
      <c r="F1849" s="922" t="s">
        <v>706</v>
      </c>
      <c r="G1849" s="922" t="s">
        <v>706</v>
      </c>
      <c r="H1849" s="923" t="s">
        <v>706</v>
      </c>
      <c r="I1849" s="924" t="s">
        <v>706</v>
      </c>
      <c r="J1849" s="920" t="s">
        <v>706</v>
      </c>
      <c r="K1849" s="925"/>
      <c r="L1849" s="920">
        <f>K1849</f>
        <v>0</v>
      </c>
      <c r="M1849" s="920" t="s">
        <v>706</v>
      </c>
      <c r="N1849" s="920" t="s">
        <v>706</v>
      </c>
      <c r="O1849" s="925"/>
      <c r="P1849" s="920">
        <f>O1849</f>
        <v>0</v>
      </c>
      <c r="Q1849" s="920" t="s">
        <v>706</v>
      </c>
      <c r="R1849" s="920" t="s">
        <v>706</v>
      </c>
      <c r="S1849" s="920">
        <f>K1849+O1849</f>
        <v>0</v>
      </c>
      <c r="T1849" s="926">
        <f>S1849</f>
        <v>0</v>
      </c>
    </row>
    <row r="1850" spans="1:20" ht="15.75" hidden="1" customHeight="1">
      <c r="A1850" s="895" t="s">
        <v>716</v>
      </c>
      <c r="B1850" s="896" t="s">
        <v>706</v>
      </c>
      <c r="C1850" s="897" t="e">
        <f>ROUND((Q1850-R1850)/H1850/12,0)</f>
        <v>#DIV/0!</v>
      </c>
      <c r="D1850" s="897" t="e">
        <f>ROUND(R1850/F1850/12,0)</f>
        <v>#DIV/0!</v>
      </c>
      <c r="E1850" s="898">
        <f>E1851+E1852</f>
        <v>0</v>
      </c>
      <c r="F1850" s="897">
        <f>F1851+F1852</f>
        <v>0</v>
      </c>
      <c r="G1850" s="897">
        <f>G1851+G1852</f>
        <v>0</v>
      </c>
      <c r="H1850" s="899">
        <f>IF(E1850+G1850=H1851+H1852,E1850+G1850, "CHYBA")</f>
        <v>0</v>
      </c>
      <c r="I1850" s="900">
        <f>I1851+I1852</f>
        <v>0</v>
      </c>
      <c r="J1850" s="897">
        <f t="shared" ref="J1850" si="595">J1851+J1852</f>
        <v>0</v>
      </c>
      <c r="K1850" s="897">
        <f>K1853</f>
        <v>0</v>
      </c>
      <c r="L1850" s="897">
        <f>IF(I1850+K1850=L1851+L1852+L1853,I1850+K1850,"CHYBA")</f>
        <v>0</v>
      </c>
      <c r="M1850" s="897">
        <f>M1851+M1852</f>
        <v>0</v>
      </c>
      <c r="N1850" s="897">
        <f>N1851+N1852</f>
        <v>0</v>
      </c>
      <c r="O1850" s="897">
        <f>O1853</f>
        <v>0</v>
      </c>
      <c r="P1850" s="897">
        <f>IF(M1850+O1850=P1851+P1852+P1853,M1850+O1850,"CHYBA")</f>
        <v>0</v>
      </c>
      <c r="Q1850" s="897">
        <f>Q1851+Q1852</f>
        <v>0</v>
      </c>
      <c r="R1850" s="897">
        <f>R1851+R1852</f>
        <v>0</v>
      </c>
      <c r="S1850" s="897">
        <f>S1853</f>
        <v>0</v>
      </c>
      <c r="T1850" s="899">
        <f>IF(Q1850+S1850=T1851+T1852+T1853,Q1850+S1850,"CHYBA")</f>
        <v>0</v>
      </c>
    </row>
    <row r="1851" spans="1:20" ht="15" hidden="1" customHeight="1">
      <c r="A1851" s="901" t="s">
        <v>73</v>
      </c>
      <c r="B1851" s="885" t="s">
        <v>706</v>
      </c>
      <c r="C1851" s="886" t="e">
        <f>ROUND((Q1851-R1851)/H1851/12,0)</f>
        <v>#DIV/0!</v>
      </c>
      <c r="D1851" s="886" t="e">
        <f>ROUND(R1851/F1851/12,0)</f>
        <v>#DIV/0!</v>
      </c>
      <c r="E1851" s="887">
        <f>E1855+E1859+E1863+E1867+E1871+E1875+E1879</f>
        <v>0</v>
      </c>
      <c r="F1851" s="886">
        <f>F1855+F1859+F1863+F1867+F1871+F1875+F1879</f>
        <v>0</v>
      </c>
      <c r="G1851" s="886">
        <f>G1855+G1859+G1863+G1867+G1871+G1875+G1879</f>
        <v>0</v>
      </c>
      <c r="H1851" s="888">
        <f>E1851+G1851</f>
        <v>0</v>
      </c>
      <c r="I1851" s="889">
        <f>I1855+I1859+I1863+I1867+I1871+I1875+I1879</f>
        <v>0</v>
      </c>
      <c r="J1851" s="886">
        <f t="shared" ref="J1851:J1852" si="596">J1855+J1859+J1863+J1867+J1871+J1875+J1879</f>
        <v>0</v>
      </c>
      <c r="K1851" s="886" t="s">
        <v>706</v>
      </c>
      <c r="L1851" s="886">
        <f>I1851</f>
        <v>0</v>
      </c>
      <c r="M1851" s="886">
        <f>M1855+M1859+M1863+M1867+M1871+M1875+M1879</f>
        <v>0</v>
      </c>
      <c r="N1851" s="886">
        <f t="shared" ref="N1851:N1852" si="597">N1855+N1859+N1863+N1867+N1871+N1875+N1879</f>
        <v>0</v>
      </c>
      <c r="O1851" s="886" t="s">
        <v>706</v>
      </c>
      <c r="P1851" s="886">
        <f>M1851</f>
        <v>0</v>
      </c>
      <c r="Q1851" s="886">
        <f>I1851+M1851</f>
        <v>0</v>
      </c>
      <c r="R1851" s="886">
        <f>J1851+N1851</f>
        <v>0</v>
      </c>
      <c r="S1851" s="886" t="s">
        <v>706</v>
      </c>
      <c r="T1851" s="888">
        <f>Q1851</f>
        <v>0</v>
      </c>
    </row>
    <row r="1852" spans="1:20" ht="15" hidden="1" customHeight="1">
      <c r="A1852" s="901" t="s">
        <v>74</v>
      </c>
      <c r="B1852" s="885" t="s">
        <v>706</v>
      </c>
      <c r="C1852" s="886" t="e">
        <f>ROUND((Q1852-R1852)/H1852/12,0)</f>
        <v>#DIV/0!</v>
      </c>
      <c r="D1852" s="886" t="e">
        <f>ROUND(R1852/F1852/12,0)</f>
        <v>#DIV/0!</v>
      </c>
      <c r="E1852" s="887">
        <f>E1856+E1860+E1864+E1868+E1872+E1876+E1880</f>
        <v>0</v>
      </c>
      <c r="F1852" s="886">
        <f t="shared" ref="F1852:G1852" si="598">F1856+F1860+F1864+F1868+F1872+F1876+F1880</f>
        <v>0</v>
      </c>
      <c r="G1852" s="886">
        <f t="shared" si="598"/>
        <v>0</v>
      </c>
      <c r="H1852" s="888">
        <f>E1852+G1852</f>
        <v>0</v>
      </c>
      <c r="I1852" s="889">
        <f>I1856+I1860+I1864+I1868+I1872+I1876+I1880</f>
        <v>0</v>
      </c>
      <c r="J1852" s="886">
        <f t="shared" si="596"/>
        <v>0</v>
      </c>
      <c r="K1852" s="886" t="s">
        <v>706</v>
      </c>
      <c r="L1852" s="886">
        <f>I1852</f>
        <v>0</v>
      </c>
      <c r="M1852" s="886">
        <f>M1856+M1860+M1864+M1868+M1872+M1876+M1880</f>
        <v>0</v>
      </c>
      <c r="N1852" s="886">
        <f t="shared" si="597"/>
        <v>0</v>
      </c>
      <c r="O1852" s="886" t="s">
        <v>706</v>
      </c>
      <c r="P1852" s="886">
        <f>M1852</f>
        <v>0</v>
      </c>
      <c r="Q1852" s="886">
        <f>I1852+M1852</f>
        <v>0</v>
      </c>
      <c r="R1852" s="886">
        <f>J1852+N1852</f>
        <v>0</v>
      </c>
      <c r="S1852" s="886" t="s">
        <v>706</v>
      </c>
      <c r="T1852" s="888">
        <f>Q1852</f>
        <v>0</v>
      </c>
    </row>
    <row r="1853" spans="1:20" ht="15" hidden="1" customHeight="1">
      <c r="A1853" s="901" t="s">
        <v>75</v>
      </c>
      <c r="B1853" s="885" t="s">
        <v>706</v>
      </c>
      <c r="C1853" s="886" t="s">
        <v>706</v>
      </c>
      <c r="D1853" s="886" t="s">
        <v>706</v>
      </c>
      <c r="E1853" s="891" t="s">
        <v>706</v>
      </c>
      <c r="F1853" s="892" t="s">
        <v>706</v>
      </c>
      <c r="G1853" s="892" t="s">
        <v>706</v>
      </c>
      <c r="H1853" s="893" t="s">
        <v>706</v>
      </c>
      <c r="I1853" s="889" t="s">
        <v>706</v>
      </c>
      <c r="J1853" s="886" t="s">
        <v>706</v>
      </c>
      <c r="K1853" s="886">
        <f>K1857+K1861+K1865+K1869+K1873+K1877+K1881</f>
        <v>0</v>
      </c>
      <c r="L1853" s="886">
        <f>K1853</f>
        <v>0</v>
      </c>
      <c r="M1853" s="886" t="s">
        <v>706</v>
      </c>
      <c r="N1853" s="886" t="s">
        <v>706</v>
      </c>
      <c r="O1853" s="886">
        <f>O1857+O1861+O1865+O1869+O1873+O1877+O1881</f>
        <v>0</v>
      </c>
      <c r="P1853" s="886">
        <f>O1853</f>
        <v>0</v>
      </c>
      <c r="Q1853" s="886" t="s">
        <v>706</v>
      </c>
      <c r="R1853" s="886" t="s">
        <v>706</v>
      </c>
      <c r="S1853" s="886">
        <f>K1853+O1853</f>
        <v>0</v>
      </c>
      <c r="T1853" s="888">
        <f>S1853</f>
        <v>0</v>
      </c>
    </row>
    <row r="1854" spans="1:20" ht="18" hidden="1" customHeight="1">
      <c r="A1854" s="902" t="s">
        <v>708</v>
      </c>
      <c r="B1854" s="903"/>
      <c r="C1854" s="886" t="e">
        <f>ROUND((Q1854-R1854)/H1854/12,0)</f>
        <v>#DIV/0!</v>
      </c>
      <c r="D1854" s="886" t="e">
        <f>ROUND(R1854/F1854/12,0)</f>
        <v>#DIV/0!</v>
      </c>
      <c r="E1854" s="891">
        <f>E1855+E1856</f>
        <v>0</v>
      </c>
      <c r="F1854" s="892">
        <f>F1855+F1856</f>
        <v>0</v>
      </c>
      <c r="G1854" s="892">
        <f>G1855+G1856</f>
        <v>0</v>
      </c>
      <c r="H1854" s="893">
        <f>IF(E1854+G1854=H1855+H1856,E1854+G1854, "CHYBA")</f>
        <v>0</v>
      </c>
      <c r="I1854" s="904">
        <f>I1855+I1856</f>
        <v>0</v>
      </c>
      <c r="J1854" s="905">
        <f>J1855+J1856</f>
        <v>0</v>
      </c>
      <c r="K1854" s="905">
        <f>K1857</f>
        <v>0</v>
      </c>
      <c r="L1854" s="905">
        <f>IF(I1854+K1854=L1855+L1856+L1857,I1854+K1854,"CHYBA")</f>
        <v>0</v>
      </c>
      <c r="M1854" s="886">
        <f>M1855+M1856</f>
        <v>0</v>
      </c>
      <c r="N1854" s="886">
        <f>N1855+N1856</f>
        <v>0</v>
      </c>
      <c r="O1854" s="886">
        <f>O1857</f>
        <v>0</v>
      </c>
      <c r="P1854" s="886">
        <f>IF(M1854+O1854=P1855+P1856+P1857,M1854+O1854,"CHYBA")</f>
        <v>0</v>
      </c>
      <c r="Q1854" s="886">
        <f>Q1855+Q1856</f>
        <v>0</v>
      </c>
      <c r="R1854" s="886">
        <f>R1855+R1856</f>
        <v>0</v>
      </c>
      <c r="S1854" s="886">
        <f>S1857</f>
        <v>0</v>
      </c>
      <c r="T1854" s="888">
        <f>IF(Q1854+S1854=T1855+T1856+T1857,Q1854+S1854,"CHYBA")</f>
        <v>0</v>
      </c>
    </row>
    <row r="1855" spans="1:20" ht="15" hidden="1" customHeight="1">
      <c r="A1855" s="901" t="s">
        <v>73</v>
      </c>
      <c r="B1855" s="885" t="s">
        <v>706</v>
      </c>
      <c r="C1855" s="886" t="e">
        <f>ROUND((Q1855-R1855)/H1855/12,0)</f>
        <v>#DIV/0!</v>
      </c>
      <c r="D1855" s="886" t="e">
        <f>ROUND(R1855/F1855/12,0)</f>
        <v>#DIV/0!</v>
      </c>
      <c r="E1855" s="906"/>
      <c r="F1855" s="907"/>
      <c r="G1855" s="907"/>
      <c r="H1855" s="888">
        <f>E1855+G1855</f>
        <v>0</v>
      </c>
      <c r="I1855" s="908"/>
      <c r="J1855" s="909"/>
      <c r="K1855" s="905" t="s">
        <v>706</v>
      </c>
      <c r="L1855" s="905">
        <f>I1855</f>
        <v>0</v>
      </c>
      <c r="M1855" s="909"/>
      <c r="N1855" s="909"/>
      <c r="O1855" s="886" t="s">
        <v>706</v>
      </c>
      <c r="P1855" s="886">
        <f>M1855</f>
        <v>0</v>
      </c>
      <c r="Q1855" s="886">
        <f>I1855+M1855</f>
        <v>0</v>
      </c>
      <c r="R1855" s="886">
        <f>J1855+N1855</f>
        <v>0</v>
      </c>
      <c r="S1855" s="886" t="s">
        <v>706</v>
      </c>
      <c r="T1855" s="888">
        <f>Q1855</f>
        <v>0</v>
      </c>
    </row>
    <row r="1856" spans="1:20" ht="15" hidden="1" customHeight="1">
      <c r="A1856" s="901" t="s">
        <v>74</v>
      </c>
      <c r="B1856" s="885" t="s">
        <v>706</v>
      </c>
      <c r="C1856" s="886" t="e">
        <f>ROUND((Q1856-R1856)/H1856/12,0)</f>
        <v>#DIV/0!</v>
      </c>
      <c r="D1856" s="886" t="e">
        <f>ROUND(R1856/F1856/12,0)</f>
        <v>#DIV/0!</v>
      </c>
      <c r="E1856" s="906"/>
      <c r="F1856" s="907"/>
      <c r="G1856" s="907"/>
      <c r="H1856" s="888">
        <f>E1856+G1856</f>
        <v>0</v>
      </c>
      <c r="I1856" s="908"/>
      <c r="J1856" s="909"/>
      <c r="K1856" s="905" t="s">
        <v>706</v>
      </c>
      <c r="L1856" s="905">
        <f>I1856</f>
        <v>0</v>
      </c>
      <c r="M1856" s="909"/>
      <c r="N1856" s="909"/>
      <c r="O1856" s="886" t="s">
        <v>706</v>
      </c>
      <c r="P1856" s="886">
        <f>M1856</f>
        <v>0</v>
      </c>
      <c r="Q1856" s="886">
        <f>I1856+M1856</f>
        <v>0</v>
      </c>
      <c r="R1856" s="886">
        <f>J1856+N1856</f>
        <v>0</v>
      </c>
      <c r="S1856" s="886" t="s">
        <v>706</v>
      </c>
      <c r="T1856" s="888">
        <f>Q1856</f>
        <v>0</v>
      </c>
    </row>
    <row r="1857" spans="1:20" ht="15" hidden="1" customHeight="1">
      <c r="A1857" s="901" t="s">
        <v>75</v>
      </c>
      <c r="B1857" s="885" t="s">
        <v>706</v>
      </c>
      <c r="C1857" s="886" t="s">
        <v>706</v>
      </c>
      <c r="D1857" s="886" t="s">
        <v>706</v>
      </c>
      <c r="E1857" s="891" t="s">
        <v>706</v>
      </c>
      <c r="F1857" s="892" t="s">
        <v>706</v>
      </c>
      <c r="G1857" s="892" t="s">
        <v>706</v>
      </c>
      <c r="H1857" s="893" t="s">
        <v>706</v>
      </c>
      <c r="I1857" s="889" t="s">
        <v>706</v>
      </c>
      <c r="J1857" s="886" t="s">
        <v>706</v>
      </c>
      <c r="K1857" s="909"/>
      <c r="L1857" s="905">
        <f>K1857</f>
        <v>0</v>
      </c>
      <c r="M1857" s="886" t="s">
        <v>706</v>
      </c>
      <c r="N1857" s="886" t="s">
        <v>706</v>
      </c>
      <c r="O1857" s="909"/>
      <c r="P1857" s="886">
        <f>O1857</f>
        <v>0</v>
      </c>
      <c r="Q1857" s="886" t="s">
        <v>706</v>
      </c>
      <c r="R1857" s="886" t="s">
        <v>706</v>
      </c>
      <c r="S1857" s="886">
        <f>K1857+O1857</f>
        <v>0</v>
      </c>
      <c r="T1857" s="888">
        <f>S1857</f>
        <v>0</v>
      </c>
    </row>
    <row r="1858" spans="1:20" ht="18" hidden="1" customHeight="1">
      <c r="A1858" s="902" t="s">
        <v>708</v>
      </c>
      <c r="B1858" s="903"/>
      <c r="C1858" s="886" t="e">
        <f>ROUND((Q1858-R1858)/H1858/12,0)</f>
        <v>#DIV/0!</v>
      </c>
      <c r="D1858" s="886" t="e">
        <f>ROUND(R1858/F1858/12,0)</f>
        <v>#DIV/0!</v>
      </c>
      <c r="E1858" s="891">
        <f>E1859+E1860</f>
        <v>0</v>
      </c>
      <c r="F1858" s="892">
        <f>F1859+F1860</f>
        <v>0</v>
      </c>
      <c r="G1858" s="892">
        <f>G1859+G1860</f>
        <v>0</v>
      </c>
      <c r="H1858" s="893">
        <f>IF(E1858+G1858=H1859+H1860,E1858+G1858, "CHYBA")</f>
        <v>0</v>
      </c>
      <c r="I1858" s="889">
        <f>I1859+I1860</f>
        <v>0</v>
      </c>
      <c r="J1858" s="886">
        <f t="shared" ref="J1858" si="599">J1859+J1860</f>
        <v>0</v>
      </c>
      <c r="K1858" s="886">
        <f>K1861</f>
        <v>0</v>
      </c>
      <c r="L1858" s="886">
        <f>IF(I1858+K1858=L1859+L1860+L1861,I1858+K1858,"CHYBA")</f>
        <v>0</v>
      </c>
      <c r="M1858" s="886">
        <f>M1859+M1860</f>
        <v>0</v>
      </c>
      <c r="N1858" s="886">
        <f>N1859+N1860</f>
        <v>0</v>
      </c>
      <c r="O1858" s="886">
        <f>O1861</f>
        <v>0</v>
      </c>
      <c r="P1858" s="886">
        <f>IF(M1858+O1858=P1859+P1860+P1861,M1858+O1858,"CHYBA")</f>
        <v>0</v>
      </c>
      <c r="Q1858" s="886">
        <f>Q1859+Q1860</f>
        <v>0</v>
      </c>
      <c r="R1858" s="886">
        <f>R1859+R1860</f>
        <v>0</v>
      </c>
      <c r="S1858" s="886">
        <f>S1861</f>
        <v>0</v>
      </c>
      <c r="T1858" s="888">
        <f>IF(Q1858+S1858=T1859+T1860+T1861,Q1858+S1858,"CHYBA")</f>
        <v>0</v>
      </c>
    </row>
    <row r="1859" spans="1:20" ht="15" hidden="1" customHeight="1">
      <c r="A1859" s="901" t="s">
        <v>73</v>
      </c>
      <c r="B1859" s="885" t="s">
        <v>706</v>
      </c>
      <c r="C1859" s="886" t="e">
        <f>ROUND((Q1859-R1859)/H1859/12,0)</f>
        <v>#DIV/0!</v>
      </c>
      <c r="D1859" s="886" t="e">
        <f>ROUND(R1859/F1859/12,0)</f>
        <v>#DIV/0!</v>
      </c>
      <c r="E1859" s="906"/>
      <c r="F1859" s="907"/>
      <c r="G1859" s="907"/>
      <c r="H1859" s="888">
        <f>E1859+G1859</f>
        <v>0</v>
      </c>
      <c r="I1859" s="908"/>
      <c r="J1859" s="909"/>
      <c r="K1859" s="886" t="s">
        <v>706</v>
      </c>
      <c r="L1859" s="886">
        <f>I1859</f>
        <v>0</v>
      </c>
      <c r="M1859" s="909"/>
      <c r="N1859" s="909"/>
      <c r="O1859" s="886" t="s">
        <v>706</v>
      </c>
      <c r="P1859" s="886">
        <f>M1859</f>
        <v>0</v>
      </c>
      <c r="Q1859" s="886">
        <f>I1859+M1859</f>
        <v>0</v>
      </c>
      <c r="R1859" s="886">
        <f>J1859+N1859</f>
        <v>0</v>
      </c>
      <c r="S1859" s="886" t="s">
        <v>706</v>
      </c>
      <c r="T1859" s="888">
        <f>Q1859</f>
        <v>0</v>
      </c>
    </row>
    <row r="1860" spans="1:20" ht="15" hidden="1" customHeight="1">
      <c r="A1860" s="901" t="s">
        <v>74</v>
      </c>
      <c r="B1860" s="885" t="s">
        <v>706</v>
      </c>
      <c r="C1860" s="886" t="e">
        <f>ROUND((Q1860-R1860)/H1860/12,0)</f>
        <v>#DIV/0!</v>
      </c>
      <c r="D1860" s="886" t="e">
        <f>ROUND(R1860/F1860/12,0)</f>
        <v>#DIV/0!</v>
      </c>
      <c r="E1860" s="906"/>
      <c r="F1860" s="907"/>
      <c r="G1860" s="907"/>
      <c r="H1860" s="888">
        <f>E1860+G1860</f>
        <v>0</v>
      </c>
      <c r="I1860" s="908"/>
      <c r="J1860" s="909"/>
      <c r="K1860" s="886" t="s">
        <v>706</v>
      </c>
      <c r="L1860" s="886">
        <f>I1860</f>
        <v>0</v>
      </c>
      <c r="M1860" s="909"/>
      <c r="N1860" s="909"/>
      <c r="O1860" s="886" t="s">
        <v>706</v>
      </c>
      <c r="P1860" s="886">
        <f>M1860</f>
        <v>0</v>
      </c>
      <c r="Q1860" s="886">
        <f>I1860+M1860</f>
        <v>0</v>
      </c>
      <c r="R1860" s="886">
        <f>J1860+N1860</f>
        <v>0</v>
      </c>
      <c r="S1860" s="886" t="s">
        <v>706</v>
      </c>
      <c r="T1860" s="888">
        <f>Q1860</f>
        <v>0</v>
      </c>
    </row>
    <row r="1861" spans="1:20" ht="15" hidden="1" customHeight="1">
      <c r="A1861" s="901" t="s">
        <v>75</v>
      </c>
      <c r="B1861" s="885" t="s">
        <v>706</v>
      </c>
      <c r="C1861" s="886" t="s">
        <v>706</v>
      </c>
      <c r="D1861" s="886" t="s">
        <v>706</v>
      </c>
      <c r="E1861" s="891" t="s">
        <v>706</v>
      </c>
      <c r="F1861" s="892" t="s">
        <v>706</v>
      </c>
      <c r="G1861" s="892" t="s">
        <v>706</v>
      </c>
      <c r="H1861" s="893" t="s">
        <v>706</v>
      </c>
      <c r="I1861" s="889" t="s">
        <v>706</v>
      </c>
      <c r="J1861" s="886" t="s">
        <v>706</v>
      </c>
      <c r="K1861" s="909"/>
      <c r="L1861" s="886">
        <f>K1861</f>
        <v>0</v>
      </c>
      <c r="M1861" s="886" t="s">
        <v>706</v>
      </c>
      <c r="N1861" s="886" t="s">
        <v>706</v>
      </c>
      <c r="O1861" s="909"/>
      <c r="P1861" s="886">
        <f>O1861</f>
        <v>0</v>
      </c>
      <c r="Q1861" s="886" t="s">
        <v>706</v>
      </c>
      <c r="R1861" s="886" t="s">
        <v>706</v>
      </c>
      <c r="S1861" s="886">
        <f>K1861+O1861</f>
        <v>0</v>
      </c>
      <c r="T1861" s="888">
        <f>S1861</f>
        <v>0</v>
      </c>
    </row>
    <row r="1862" spans="1:20" ht="18" hidden="1" customHeight="1">
      <c r="A1862" s="902" t="s">
        <v>708</v>
      </c>
      <c r="B1862" s="903"/>
      <c r="C1862" s="886" t="e">
        <f>ROUND((Q1862-R1862)/H1862/12,0)</f>
        <v>#DIV/0!</v>
      </c>
      <c r="D1862" s="886" t="e">
        <f>ROUND(R1862/F1862/12,0)</f>
        <v>#DIV/0!</v>
      </c>
      <c r="E1862" s="891">
        <f>E1863+E1864</f>
        <v>0</v>
      </c>
      <c r="F1862" s="892">
        <f>F1863+F1864</f>
        <v>0</v>
      </c>
      <c r="G1862" s="892">
        <f>G1863+G1864</f>
        <v>0</v>
      </c>
      <c r="H1862" s="893">
        <f>IF(E1862+G1862=H1863+H1864,E1862+G1862, "CHYBA")</f>
        <v>0</v>
      </c>
      <c r="I1862" s="889">
        <f>I1863+I1864</f>
        <v>0</v>
      </c>
      <c r="J1862" s="886">
        <f t="shared" ref="J1862" si="600">J1863+J1864</f>
        <v>0</v>
      </c>
      <c r="K1862" s="886">
        <f>K1865</f>
        <v>0</v>
      </c>
      <c r="L1862" s="886">
        <f>IF(I1862+K1862=L1863+L1864+L1865,I1862+K1862,"CHYBA")</f>
        <v>0</v>
      </c>
      <c r="M1862" s="886">
        <f>M1863+M1864</f>
        <v>0</v>
      </c>
      <c r="N1862" s="886">
        <f>N1863+N1864</f>
        <v>0</v>
      </c>
      <c r="O1862" s="886">
        <f>O1865</f>
        <v>0</v>
      </c>
      <c r="P1862" s="886">
        <f>IF(M1862+O1862=P1863+P1864+P1865,M1862+O1862,"CHYBA")</f>
        <v>0</v>
      </c>
      <c r="Q1862" s="886">
        <f>Q1863+Q1864</f>
        <v>0</v>
      </c>
      <c r="R1862" s="886">
        <f>R1863+R1864</f>
        <v>0</v>
      </c>
      <c r="S1862" s="886">
        <f>S1865</f>
        <v>0</v>
      </c>
      <c r="T1862" s="888">
        <f>IF(Q1862+S1862=T1863+T1864+T1865,Q1862+S1862,"CHYBA")</f>
        <v>0</v>
      </c>
    </row>
    <row r="1863" spans="1:20" ht="15" hidden="1" customHeight="1">
      <c r="A1863" s="901" t="s">
        <v>73</v>
      </c>
      <c r="B1863" s="885" t="s">
        <v>706</v>
      </c>
      <c r="C1863" s="886" t="e">
        <f>ROUND((Q1863-R1863)/H1863/12,0)</f>
        <v>#DIV/0!</v>
      </c>
      <c r="D1863" s="886" t="e">
        <f>ROUND(R1863/F1863/12,0)</f>
        <v>#DIV/0!</v>
      </c>
      <c r="E1863" s="906"/>
      <c r="F1863" s="907"/>
      <c r="G1863" s="907"/>
      <c r="H1863" s="888">
        <f>E1863+G1863</f>
        <v>0</v>
      </c>
      <c r="I1863" s="908"/>
      <c r="J1863" s="909"/>
      <c r="K1863" s="886" t="s">
        <v>706</v>
      </c>
      <c r="L1863" s="886">
        <f>I1863</f>
        <v>0</v>
      </c>
      <c r="M1863" s="909"/>
      <c r="N1863" s="909"/>
      <c r="O1863" s="886" t="s">
        <v>706</v>
      </c>
      <c r="P1863" s="886">
        <f>M1863</f>
        <v>0</v>
      </c>
      <c r="Q1863" s="886">
        <f>I1863+M1863</f>
        <v>0</v>
      </c>
      <c r="R1863" s="886">
        <f>J1863+N1863</f>
        <v>0</v>
      </c>
      <c r="S1863" s="886" t="s">
        <v>706</v>
      </c>
      <c r="T1863" s="888">
        <f>Q1863</f>
        <v>0</v>
      </c>
    </row>
    <row r="1864" spans="1:20" ht="15" hidden="1" customHeight="1">
      <c r="A1864" s="901" t="s">
        <v>74</v>
      </c>
      <c r="B1864" s="885" t="s">
        <v>706</v>
      </c>
      <c r="C1864" s="886" t="e">
        <f>ROUND((Q1864-R1864)/H1864/12,0)</f>
        <v>#DIV/0!</v>
      </c>
      <c r="D1864" s="886" t="e">
        <f>ROUND(R1864/F1864/12,0)</f>
        <v>#DIV/0!</v>
      </c>
      <c r="E1864" s="906"/>
      <c r="F1864" s="907"/>
      <c r="G1864" s="907"/>
      <c r="H1864" s="888">
        <f>E1864+G1864</f>
        <v>0</v>
      </c>
      <c r="I1864" s="908"/>
      <c r="J1864" s="909"/>
      <c r="K1864" s="886" t="s">
        <v>706</v>
      </c>
      <c r="L1864" s="886">
        <f>I1864</f>
        <v>0</v>
      </c>
      <c r="M1864" s="909"/>
      <c r="N1864" s="909"/>
      <c r="O1864" s="886" t="s">
        <v>706</v>
      </c>
      <c r="P1864" s="886">
        <f>M1864</f>
        <v>0</v>
      </c>
      <c r="Q1864" s="886">
        <f>I1864+M1864</f>
        <v>0</v>
      </c>
      <c r="R1864" s="886">
        <f>J1864+N1864</f>
        <v>0</v>
      </c>
      <c r="S1864" s="886" t="s">
        <v>706</v>
      </c>
      <c r="T1864" s="888">
        <f>Q1864</f>
        <v>0</v>
      </c>
    </row>
    <row r="1865" spans="1:20" ht="15" hidden="1" customHeight="1">
      <c r="A1865" s="901" t="s">
        <v>75</v>
      </c>
      <c r="B1865" s="885" t="s">
        <v>706</v>
      </c>
      <c r="C1865" s="886" t="s">
        <v>706</v>
      </c>
      <c r="D1865" s="886" t="s">
        <v>706</v>
      </c>
      <c r="E1865" s="891" t="s">
        <v>706</v>
      </c>
      <c r="F1865" s="892" t="s">
        <v>706</v>
      </c>
      <c r="G1865" s="892" t="s">
        <v>706</v>
      </c>
      <c r="H1865" s="893" t="s">
        <v>706</v>
      </c>
      <c r="I1865" s="889" t="s">
        <v>706</v>
      </c>
      <c r="J1865" s="886" t="s">
        <v>706</v>
      </c>
      <c r="K1865" s="909"/>
      <c r="L1865" s="886">
        <f>K1865</f>
        <v>0</v>
      </c>
      <c r="M1865" s="886" t="s">
        <v>706</v>
      </c>
      <c r="N1865" s="886" t="s">
        <v>706</v>
      </c>
      <c r="O1865" s="909"/>
      <c r="P1865" s="886">
        <f>O1865</f>
        <v>0</v>
      </c>
      <c r="Q1865" s="886" t="s">
        <v>706</v>
      </c>
      <c r="R1865" s="886" t="s">
        <v>706</v>
      </c>
      <c r="S1865" s="886">
        <f>K1865+O1865</f>
        <v>0</v>
      </c>
      <c r="T1865" s="888">
        <f>S1865</f>
        <v>0</v>
      </c>
    </row>
    <row r="1866" spans="1:20" ht="18" hidden="1" customHeight="1">
      <c r="A1866" s="902" t="s">
        <v>708</v>
      </c>
      <c r="B1866" s="903"/>
      <c r="C1866" s="886" t="e">
        <f>ROUND((Q1866-R1866)/H1866/12,0)</f>
        <v>#DIV/0!</v>
      </c>
      <c r="D1866" s="886" t="e">
        <f>ROUND(R1866/F1866/12,0)</f>
        <v>#DIV/0!</v>
      </c>
      <c r="E1866" s="891">
        <f>E1867+E1868</f>
        <v>0</v>
      </c>
      <c r="F1866" s="892">
        <f>F1867+F1868</f>
        <v>0</v>
      </c>
      <c r="G1866" s="892">
        <f>G1867+G1868</f>
        <v>0</v>
      </c>
      <c r="H1866" s="893">
        <f>IF(E1866+G1866=H1867+H1868,E1866+G1866, "CHYBA")</f>
        <v>0</v>
      </c>
      <c r="I1866" s="889">
        <f>I1867+I1868</f>
        <v>0</v>
      </c>
      <c r="J1866" s="886">
        <f t="shared" ref="J1866" si="601">J1867+J1868</f>
        <v>0</v>
      </c>
      <c r="K1866" s="886">
        <f>K1869</f>
        <v>0</v>
      </c>
      <c r="L1866" s="886">
        <f>IF(I1866+K1866=L1867+L1868+L1869,I1866+K1866,"CHYBA")</f>
        <v>0</v>
      </c>
      <c r="M1866" s="886">
        <f>M1867+M1868</f>
        <v>0</v>
      </c>
      <c r="N1866" s="886">
        <f>N1867+N1868</f>
        <v>0</v>
      </c>
      <c r="O1866" s="886">
        <f>O1869</f>
        <v>0</v>
      </c>
      <c r="P1866" s="886">
        <f>IF(M1866+O1866=P1867+P1868+P1869,M1866+O1866,"CHYBA")</f>
        <v>0</v>
      </c>
      <c r="Q1866" s="886">
        <f>Q1867+Q1868</f>
        <v>0</v>
      </c>
      <c r="R1866" s="886">
        <f>R1867+R1868</f>
        <v>0</v>
      </c>
      <c r="S1866" s="886">
        <f>S1869</f>
        <v>0</v>
      </c>
      <c r="T1866" s="888">
        <f>IF(Q1866+S1866=T1867+T1868+T1869,Q1866+S1866,"CHYBA")</f>
        <v>0</v>
      </c>
    </row>
    <row r="1867" spans="1:20" ht="15" hidden="1" customHeight="1">
      <c r="A1867" s="901" t="s">
        <v>73</v>
      </c>
      <c r="B1867" s="885" t="s">
        <v>706</v>
      </c>
      <c r="C1867" s="886" t="e">
        <f>ROUND((Q1867-R1867)/H1867/12,0)</f>
        <v>#DIV/0!</v>
      </c>
      <c r="D1867" s="886" t="e">
        <f>ROUND(R1867/F1867/12,0)</f>
        <v>#DIV/0!</v>
      </c>
      <c r="E1867" s="906"/>
      <c r="F1867" s="907"/>
      <c r="G1867" s="907"/>
      <c r="H1867" s="888">
        <f>E1867+G1867</f>
        <v>0</v>
      </c>
      <c r="I1867" s="908"/>
      <c r="J1867" s="909"/>
      <c r="K1867" s="886" t="s">
        <v>706</v>
      </c>
      <c r="L1867" s="886">
        <f>I1867</f>
        <v>0</v>
      </c>
      <c r="M1867" s="909"/>
      <c r="N1867" s="909"/>
      <c r="O1867" s="886" t="s">
        <v>706</v>
      </c>
      <c r="P1867" s="886">
        <f>M1867</f>
        <v>0</v>
      </c>
      <c r="Q1867" s="886">
        <f>I1867+M1867</f>
        <v>0</v>
      </c>
      <c r="R1867" s="886">
        <f>J1867+N1867</f>
        <v>0</v>
      </c>
      <c r="S1867" s="886" t="s">
        <v>706</v>
      </c>
      <c r="T1867" s="888">
        <f>Q1867</f>
        <v>0</v>
      </c>
    </row>
    <row r="1868" spans="1:20" ht="15" hidden="1" customHeight="1">
      <c r="A1868" s="901" t="s">
        <v>74</v>
      </c>
      <c r="B1868" s="885" t="s">
        <v>706</v>
      </c>
      <c r="C1868" s="886" t="e">
        <f>ROUND((Q1868-R1868)/H1868/12,0)</f>
        <v>#DIV/0!</v>
      </c>
      <c r="D1868" s="886" t="e">
        <f>ROUND(R1868/F1868/12,0)</f>
        <v>#DIV/0!</v>
      </c>
      <c r="E1868" s="906"/>
      <c r="F1868" s="907"/>
      <c r="G1868" s="907"/>
      <c r="H1868" s="888">
        <f>E1868+G1868</f>
        <v>0</v>
      </c>
      <c r="I1868" s="908"/>
      <c r="J1868" s="909"/>
      <c r="K1868" s="886" t="s">
        <v>706</v>
      </c>
      <c r="L1868" s="886">
        <f>I1868</f>
        <v>0</v>
      </c>
      <c r="M1868" s="909"/>
      <c r="N1868" s="909"/>
      <c r="O1868" s="886" t="s">
        <v>706</v>
      </c>
      <c r="P1868" s="886">
        <f>M1868</f>
        <v>0</v>
      </c>
      <c r="Q1868" s="886">
        <f>I1868+M1868</f>
        <v>0</v>
      </c>
      <c r="R1868" s="886">
        <f>J1868+N1868</f>
        <v>0</v>
      </c>
      <c r="S1868" s="886" t="s">
        <v>706</v>
      </c>
      <c r="T1868" s="888">
        <f>Q1868</f>
        <v>0</v>
      </c>
    </row>
    <row r="1869" spans="1:20" ht="15" hidden="1" customHeight="1">
      <c r="A1869" s="901" t="s">
        <v>75</v>
      </c>
      <c r="B1869" s="885" t="s">
        <v>706</v>
      </c>
      <c r="C1869" s="886" t="s">
        <v>706</v>
      </c>
      <c r="D1869" s="886" t="s">
        <v>706</v>
      </c>
      <c r="E1869" s="891" t="s">
        <v>706</v>
      </c>
      <c r="F1869" s="892" t="s">
        <v>706</v>
      </c>
      <c r="G1869" s="892" t="s">
        <v>706</v>
      </c>
      <c r="H1869" s="893" t="s">
        <v>706</v>
      </c>
      <c r="I1869" s="889" t="s">
        <v>706</v>
      </c>
      <c r="J1869" s="886" t="s">
        <v>706</v>
      </c>
      <c r="K1869" s="909"/>
      <c r="L1869" s="886">
        <f>K1869</f>
        <v>0</v>
      </c>
      <c r="M1869" s="886" t="s">
        <v>706</v>
      </c>
      <c r="N1869" s="886" t="s">
        <v>706</v>
      </c>
      <c r="O1869" s="909"/>
      <c r="P1869" s="886">
        <f>O1869</f>
        <v>0</v>
      </c>
      <c r="Q1869" s="886" t="s">
        <v>706</v>
      </c>
      <c r="R1869" s="886" t="s">
        <v>706</v>
      </c>
      <c r="S1869" s="886">
        <f>K1869+O1869</f>
        <v>0</v>
      </c>
      <c r="T1869" s="888">
        <f>S1869</f>
        <v>0</v>
      </c>
    </row>
    <row r="1870" spans="1:20" ht="18" hidden="1" customHeight="1">
      <c r="A1870" s="902" t="s">
        <v>708</v>
      </c>
      <c r="B1870" s="903"/>
      <c r="C1870" s="886" t="e">
        <f>ROUND((Q1870-R1870)/H1870/12,0)</f>
        <v>#DIV/0!</v>
      </c>
      <c r="D1870" s="886" t="e">
        <f>ROUND(R1870/F1870/12,0)</f>
        <v>#DIV/0!</v>
      </c>
      <c r="E1870" s="891">
        <f>E1871+E1872</f>
        <v>0</v>
      </c>
      <c r="F1870" s="892">
        <f>F1871+F1872</f>
        <v>0</v>
      </c>
      <c r="G1870" s="892">
        <f>G1871+G1872</f>
        <v>0</v>
      </c>
      <c r="H1870" s="893">
        <f>IF(E1870+G1870=H1871+H1872,E1870+G1870, "CHYBA")</f>
        <v>0</v>
      </c>
      <c r="I1870" s="889">
        <f>I1871+I1872</f>
        <v>0</v>
      </c>
      <c r="J1870" s="886">
        <f t="shared" ref="J1870" si="602">J1871+J1872</f>
        <v>0</v>
      </c>
      <c r="K1870" s="886">
        <f>K1873</f>
        <v>0</v>
      </c>
      <c r="L1870" s="886">
        <f>IF(I1870+K1870=L1871+L1872+L1873,I1870+K1870,"CHYBA")</f>
        <v>0</v>
      </c>
      <c r="M1870" s="886">
        <f>M1871+M1872</f>
        <v>0</v>
      </c>
      <c r="N1870" s="886">
        <f>N1871+N1872</f>
        <v>0</v>
      </c>
      <c r="O1870" s="886">
        <f>O1873</f>
        <v>0</v>
      </c>
      <c r="P1870" s="886">
        <f>IF(M1870+O1870=P1871+P1872+P1873,M1870+O1870,"CHYBA")</f>
        <v>0</v>
      </c>
      <c r="Q1870" s="886">
        <f>Q1871+Q1872</f>
        <v>0</v>
      </c>
      <c r="R1870" s="886">
        <f>R1871+R1872</f>
        <v>0</v>
      </c>
      <c r="S1870" s="886">
        <f>S1873</f>
        <v>0</v>
      </c>
      <c r="T1870" s="888">
        <f>IF(Q1870+S1870=T1871+T1872+T1873,Q1870+S1870,"CHYBA")</f>
        <v>0</v>
      </c>
    </row>
    <row r="1871" spans="1:20" ht="15" hidden="1" customHeight="1">
      <c r="A1871" s="901" t="s">
        <v>73</v>
      </c>
      <c r="B1871" s="885" t="s">
        <v>706</v>
      </c>
      <c r="C1871" s="886" t="e">
        <f>ROUND((Q1871-R1871)/H1871/12,0)</f>
        <v>#DIV/0!</v>
      </c>
      <c r="D1871" s="886" t="e">
        <f>ROUND(R1871/F1871/12,0)</f>
        <v>#DIV/0!</v>
      </c>
      <c r="E1871" s="906"/>
      <c r="F1871" s="907"/>
      <c r="G1871" s="907"/>
      <c r="H1871" s="888">
        <f>E1871+G1871</f>
        <v>0</v>
      </c>
      <c r="I1871" s="908"/>
      <c r="J1871" s="909"/>
      <c r="K1871" s="886" t="s">
        <v>706</v>
      </c>
      <c r="L1871" s="886">
        <f>I1871</f>
        <v>0</v>
      </c>
      <c r="M1871" s="909"/>
      <c r="N1871" s="909"/>
      <c r="O1871" s="886" t="s">
        <v>706</v>
      </c>
      <c r="P1871" s="886">
        <f>M1871</f>
        <v>0</v>
      </c>
      <c r="Q1871" s="886">
        <f>I1871+M1871</f>
        <v>0</v>
      </c>
      <c r="R1871" s="886">
        <f>J1871+N1871</f>
        <v>0</v>
      </c>
      <c r="S1871" s="886" t="s">
        <v>706</v>
      </c>
      <c r="T1871" s="888">
        <f>Q1871</f>
        <v>0</v>
      </c>
    </row>
    <row r="1872" spans="1:20" ht="15" hidden="1" customHeight="1">
      <c r="A1872" s="901" t="s">
        <v>74</v>
      </c>
      <c r="B1872" s="885" t="s">
        <v>706</v>
      </c>
      <c r="C1872" s="886" t="e">
        <f>ROUND((Q1872-R1872)/H1872/12,0)</f>
        <v>#DIV/0!</v>
      </c>
      <c r="D1872" s="886" t="e">
        <f>ROUND(R1872/F1872/12,0)</f>
        <v>#DIV/0!</v>
      </c>
      <c r="E1872" s="906"/>
      <c r="F1872" s="907"/>
      <c r="G1872" s="907"/>
      <c r="H1872" s="888">
        <f>E1872+G1872</f>
        <v>0</v>
      </c>
      <c r="I1872" s="908"/>
      <c r="J1872" s="909"/>
      <c r="K1872" s="886" t="s">
        <v>706</v>
      </c>
      <c r="L1872" s="886">
        <f>I1872</f>
        <v>0</v>
      </c>
      <c r="M1872" s="909"/>
      <c r="N1872" s="909"/>
      <c r="O1872" s="886" t="s">
        <v>706</v>
      </c>
      <c r="P1872" s="886">
        <f>M1872</f>
        <v>0</v>
      </c>
      <c r="Q1872" s="886">
        <f>I1872+M1872</f>
        <v>0</v>
      </c>
      <c r="R1872" s="886">
        <f>J1872+N1872</f>
        <v>0</v>
      </c>
      <c r="S1872" s="886" t="s">
        <v>706</v>
      </c>
      <c r="T1872" s="888">
        <f>Q1872</f>
        <v>0</v>
      </c>
    </row>
    <row r="1873" spans="1:20" ht="15" hidden="1" customHeight="1">
      <c r="A1873" s="901" t="s">
        <v>75</v>
      </c>
      <c r="B1873" s="885" t="s">
        <v>706</v>
      </c>
      <c r="C1873" s="886" t="s">
        <v>706</v>
      </c>
      <c r="D1873" s="886" t="s">
        <v>706</v>
      </c>
      <c r="E1873" s="891" t="s">
        <v>706</v>
      </c>
      <c r="F1873" s="892" t="s">
        <v>706</v>
      </c>
      <c r="G1873" s="892" t="s">
        <v>706</v>
      </c>
      <c r="H1873" s="893" t="s">
        <v>706</v>
      </c>
      <c r="I1873" s="889" t="s">
        <v>706</v>
      </c>
      <c r="J1873" s="886" t="s">
        <v>706</v>
      </c>
      <c r="K1873" s="909"/>
      <c r="L1873" s="886">
        <f>K1873</f>
        <v>0</v>
      </c>
      <c r="M1873" s="886" t="s">
        <v>706</v>
      </c>
      <c r="N1873" s="886" t="s">
        <v>706</v>
      </c>
      <c r="O1873" s="909"/>
      <c r="P1873" s="886">
        <f>O1873</f>
        <v>0</v>
      </c>
      <c r="Q1873" s="886" t="s">
        <v>706</v>
      </c>
      <c r="R1873" s="886" t="s">
        <v>706</v>
      </c>
      <c r="S1873" s="886">
        <f>K1873+O1873</f>
        <v>0</v>
      </c>
      <c r="T1873" s="888">
        <f>S1873</f>
        <v>0</v>
      </c>
    </row>
    <row r="1874" spans="1:20" ht="18" hidden="1" customHeight="1">
      <c r="A1874" s="902" t="s">
        <v>708</v>
      </c>
      <c r="B1874" s="903"/>
      <c r="C1874" s="886" t="e">
        <f>ROUND((Q1874-R1874)/H1874/12,0)</f>
        <v>#DIV/0!</v>
      </c>
      <c r="D1874" s="886" t="e">
        <f>ROUND(R1874/F1874/12,0)</f>
        <v>#DIV/0!</v>
      </c>
      <c r="E1874" s="891">
        <f>E1875+E1876</f>
        <v>0</v>
      </c>
      <c r="F1874" s="892">
        <f>F1875+F1876</f>
        <v>0</v>
      </c>
      <c r="G1874" s="892">
        <f>G1875+G1876</f>
        <v>0</v>
      </c>
      <c r="H1874" s="893">
        <f>IF(E1874+G1874=H1875+H1876,E1874+G1874, "CHYBA")</f>
        <v>0</v>
      </c>
      <c r="I1874" s="889">
        <f>I1875+I1876</f>
        <v>0</v>
      </c>
      <c r="J1874" s="886">
        <f t="shared" ref="J1874" si="603">J1875+J1876</f>
        <v>0</v>
      </c>
      <c r="K1874" s="886">
        <f>K1877</f>
        <v>0</v>
      </c>
      <c r="L1874" s="886">
        <f>IF(I1874+K1874=L1875+L1876+L1877,I1874+K1874,"CHYBA")</f>
        <v>0</v>
      </c>
      <c r="M1874" s="886">
        <f>M1875+M1876</f>
        <v>0</v>
      </c>
      <c r="N1874" s="886">
        <f>N1875+N1876</f>
        <v>0</v>
      </c>
      <c r="O1874" s="886">
        <f>O1877</f>
        <v>0</v>
      </c>
      <c r="P1874" s="886">
        <f>IF(M1874+O1874=P1875+P1876+P1877,M1874+O1874,"CHYBA")</f>
        <v>0</v>
      </c>
      <c r="Q1874" s="886">
        <f>Q1875+Q1876</f>
        <v>0</v>
      </c>
      <c r="R1874" s="886">
        <f>R1875+R1876</f>
        <v>0</v>
      </c>
      <c r="S1874" s="886">
        <f>S1877</f>
        <v>0</v>
      </c>
      <c r="T1874" s="888">
        <f>IF(Q1874+S1874=T1875+T1876+T1877,Q1874+S1874,"CHYBA")</f>
        <v>0</v>
      </c>
    </row>
    <row r="1875" spans="1:20" ht="15" hidden="1" customHeight="1">
      <c r="A1875" s="901" t="s">
        <v>73</v>
      </c>
      <c r="B1875" s="885" t="s">
        <v>706</v>
      </c>
      <c r="C1875" s="886" t="e">
        <f>ROUND((Q1875-R1875)/H1875/12,0)</f>
        <v>#DIV/0!</v>
      </c>
      <c r="D1875" s="886" t="e">
        <f>ROUND(R1875/F1875/12,0)</f>
        <v>#DIV/0!</v>
      </c>
      <c r="E1875" s="906"/>
      <c r="F1875" s="907"/>
      <c r="G1875" s="907"/>
      <c r="H1875" s="888">
        <f>E1875+G1875</f>
        <v>0</v>
      </c>
      <c r="I1875" s="908"/>
      <c r="J1875" s="909"/>
      <c r="K1875" s="886" t="s">
        <v>706</v>
      </c>
      <c r="L1875" s="886">
        <f>I1875</f>
        <v>0</v>
      </c>
      <c r="M1875" s="909"/>
      <c r="N1875" s="909"/>
      <c r="O1875" s="886" t="s">
        <v>706</v>
      </c>
      <c r="P1875" s="886">
        <f>M1875</f>
        <v>0</v>
      </c>
      <c r="Q1875" s="886">
        <f>I1875+M1875</f>
        <v>0</v>
      </c>
      <c r="R1875" s="886">
        <f>J1875+N1875</f>
        <v>0</v>
      </c>
      <c r="S1875" s="886" t="s">
        <v>706</v>
      </c>
      <c r="T1875" s="888">
        <f>Q1875</f>
        <v>0</v>
      </c>
    </row>
    <row r="1876" spans="1:20" ht="15" hidden="1" customHeight="1">
      <c r="A1876" s="901" t="s">
        <v>74</v>
      </c>
      <c r="B1876" s="885" t="s">
        <v>706</v>
      </c>
      <c r="C1876" s="886" t="e">
        <f>ROUND((Q1876-R1876)/H1876/12,0)</f>
        <v>#DIV/0!</v>
      </c>
      <c r="D1876" s="886" t="e">
        <f>ROUND(R1876/F1876/12,0)</f>
        <v>#DIV/0!</v>
      </c>
      <c r="E1876" s="906"/>
      <c r="F1876" s="907"/>
      <c r="G1876" s="907"/>
      <c r="H1876" s="888">
        <f>E1876+G1876</f>
        <v>0</v>
      </c>
      <c r="I1876" s="908"/>
      <c r="J1876" s="909"/>
      <c r="K1876" s="886" t="s">
        <v>706</v>
      </c>
      <c r="L1876" s="886">
        <f>I1876</f>
        <v>0</v>
      </c>
      <c r="M1876" s="909"/>
      <c r="N1876" s="909"/>
      <c r="O1876" s="886" t="s">
        <v>706</v>
      </c>
      <c r="P1876" s="886">
        <f>M1876</f>
        <v>0</v>
      </c>
      <c r="Q1876" s="886">
        <f>I1876+M1876</f>
        <v>0</v>
      </c>
      <c r="R1876" s="886">
        <f>J1876+N1876</f>
        <v>0</v>
      </c>
      <c r="S1876" s="886" t="s">
        <v>706</v>
      </c>
      <c r="T1876" s="888">
        <f>Q1876</f>
        <v>0</v>
      </c>
    </row>
    <row r="1877" spans="1:20" ht="15" hidden="1" customHeight="1">
      <c r="A1877" s="901" t="s">
        <v>75</v>
      </c>
      <c r="B1877" s="885" t="s">
        <v>706</v>
      </c>
      <c r="C1877" s="886" t="s">
        <v>706</v>
      </c>
      <c r="D1877" s="886" t="s">
        <v>706</v>
      </c>
      <c r="E1877" s="891" t="s">
        <v>706</v>
      </c>
      <c r="F1877" s="892" t="s">
        <v>706</v>
      </c>
      <c r="G1877" s="892" t="s">
        <v>706</v>
      </c>
      <c r="H1877" s="893" t="s">
        <v>706</v>
      </c>
      <c r="I1877" s="889" t="s">
        <v>706</v>
      </c>
      <c r="J1877" s="886" t="s">
        <v>706</v>
      </c>
      <c r="K1877" s="909"/>
      <c r="L1877" s="886">
        <f>K1877</f>
        <v>0</v>
      </c>
      <c r="M1877" s="886" t="s">
        <v>706</v>
      </c>
      <c r="N1877" s="886" t="s">
        <v>706</v>
      </c>
      <c r="O1877" s="909"/>
      <c r="P1877" s="886">
        <f>O1877</f>
        <v>0</v>
      </c>
      <c r="Q1877" s="886" t="s">
        <v>706</v>
      </c>
      <c r="R1877" s="886" t="s">
        <v>706</v>
      </c>
      <c r="S1877" s="886">
        <f>K1877+O1877</f>
        <v>0</v>
      </c>
      <c r="T1877" s="888">
        <f>S1877</f>
        <v>0</v>
      </c>
    </row>
    <row r="1878" spans="1:20" ht="18" hidden="1" customHeight="1">
      <c r="A1878" s="902" t="s">
        <v>708</v>
      </c>
      <c r="B1878" s="903"/>
      <c r="C1878" s="886" t="e">
        <f>ROUND((Q1878-R1878)/H1878/12,0)</f>
        <v>#DIV/0!</v>
      </c>
      <c r="D1878" s="886" t="e">
        <f>ROUND(R1878/F1878/12,0)</f>
        <v>#DIV/0!</v>
      </c>
      <c r="E1878" s="891">
        <f>E1879+E1880</f>
        <v>0</v>
      </c>
      <c r="F1878" s="892">
        <f>F1879+F1880</f>
        <v>0</v>
      </c>
      <c r="G1878" s="892">
        <f>G1879+G1880</f>
        <v>0</v>
      </c>
      <c r="H1878" s="893">
        <f>IF(E1878+G1878=H1879+H1880,E1878+G1878, "CHYBA")</f>
        <v>0</v>
      </c>
      <c r="I1878" s="889">
        <f>I1879+I1880</f>
        <v>0</v>
      </c>
      <c r="J1878" s="886">
        <f t="shared" ref="J1878" si="604">J1879+J1880</f>
        <v>0</v>
      </c>
      <c r="K1878" s="886">
        <f>K1881</f>
        <v>0</v>
      </c>
      <c r="L1878" s="886">
        <f>IF(I1878+K1878=L1879+L1880+L1881,I1878+K1878,"CHYBA")</f>
        <v>0</v>
      </c>
      <c r="M1878" s="886">
        <f>M1879+M1880</f>
        <v>0</v>
      </c>
      <c r="N1878" s="886">
        <f>N1879+N1880</f>
        <v>0</v>
      </c>
      <c r="O1878" s="886">
        <f>O1881</f>
        <v>0</v>
      </c>
      <c r="P1878" s="886">
        <f>IF(M1878+O1878=P1879+P1880+P1881,M1878+O1878,"CHYBA")</f>
        <v>0</v>
      </c>
      <c r="Q1878" s="886">
        <f>Q1879+Q1880</f>
        <v>0</v>
      </c>
      <c r="R1878" s="886">
        <f>R1879+R1880</f>
        <v>0</v>
      </c>
      <c r="S1878" s="886">
        <f>S1881</f>
        <v>0</v>
      </c>
      <c r="T1878" s="888">
        <f>IF(Q1878+S1878=T1879+T1880+T1881,Q1878+S1878,"CHYBA")</f>
        <v>0</v>
      </c>
    </row>
    <row r="1879" spans="1:20" ht="15" hidden="1" customHeight="1">
      <c r="A1879" s="901" t="s">
        <v>73</v>
      </c>
      <c r="B1879" s="885" t="s">
        <v>706</v>
      </c>
      <c r="C1879" s="886" t="e">
        <f>ROUND((Q1879-R1879)/H1879/12,0)</f>
        <v>#DIV/0!</v>
      </c>
      <c r="D1879" s="886" t="e">
        <f>ROUND(R1879/F1879/12,0)</f>
        <v>#DIV/0!</v>
      </c>
      <c r="E1879" s="906"/>
      <c r="F1879" s="907"/>
      <c r="G1879" s="907"/>
      <c r="H1879" s="888">
        <f>E1879+G1879</f>
        <v>0</v>
      </c>
      <c r="I1879" s="908"/>
      <c r="J1879" s="909"/>
      <c r="K1879" s="886" t="s">
        <v>706</v>
      </c>
      <c r="L1879" s="886">
        <f>I1879</f>
        <v>0</v>
      </c>
      <c r="M1879" s="909"/>
      <c r="N1879" s="909"/>
      <c r="O1879" s="886" t="s">
        <v>706</v>
      </c>
      <c r="P1879" s="886">
        <f>M1879</f>
        <v>0</v>
      </c>
      <c r="Q1879" s="886">
        <f>I1879+M1879</f>
        <v>0</v>
      </c>
      <c r="R1879" s="886">
        <f>J1879+N1879</f>
        <v>0</v>
      </c>
      <c r="S1879" s="886" t="s">
        <v>706</v>
      </c>
      <c r="T1879" s="888">
        <f>Q1879</f>
        <v>0</v>
      </c>
    </row>
    <row r="1880" spans="1:20" ht="15" hidden="1" customHeight="1">
      <c r="A1880" s="901" t="s">
        <v>74</v>
      </c>
      <c r="B1880" s="885" t="s">
        <v>706</v>
      </c>
      <c r="C1880" s="886" t="e">
        <f>ROUND((Q1880-R1880)/H1880/12,0)</f>
        <v>#DIV/0!</v>
      </c>
      <c r="D1880" s="886" t="e">
        <f>ROUND(R1880/F1880/12,0)</f>
        <v>#DIV/0!</v>
      </c>
      <c r="E1880" s="906"/>
      <c r="F1880" s="907"/>
      <c r="G1880" s="907"/>
      <c r="H1880" s="888">
        <f>E1880+G1880</f>
        <v>0</v>
      </c>
      <c r="I1880" s="908"/>
      <c r="J1880" s="909"/>
      <c r="K1880" s="886" t="s">
        <v>706</v>
      </c>
      <c r="L1880" s="886">
        <f>I1880</f>
        <v>0</v>
      </c>
      <c r="M1880" s="909"/>
      <c r="N1880" s="909"/>
      <c r="O1880" s="886" t="s">
        <v>706</v>
      </c>
      <c r="P1880" s="886">
        <f>M1880</f>
        <v>0</v>
      </c>
      <c r="Q1880" s="886">
        <f>I1880+M1880</f>
        <v>0</v>
      </c>
      <c r="R1880" s="886">
        <f>J1880+N1880</f>
        <v>0</v>
      </c>
      <c r="S1880" s="886" t="s">
        <v>706</v>
      </c>
      <c r="T1880" s="888">
        <f>Q1880</f>
        <v>0</v>
      </c>
    </row>
    <row r="1881" spans="1:20" ht="15.75" hidden="1" customHeight="1" thickBot="1">
      <c r="A1881" s="918" t="s">
        <v>75</v>
      </c>
      <c r="B1881" s="919" t="s">
        <v>706</v>
      </c>
      <c r="C1881" s="920" t="s">
        <v>706</v>
      </c>
      <c r="D1881" s="920" t="s">
        <v>706</v>
      </c>
      <c r="E1881" s="921" t="s">
        <v>706</v>
      </c>
      <c r="F1881" s="922" t="s">
        <v>706</v>
      </c>
      <c r="G1881" s="922" t="s">
        <v>706</v>
      </c>
      <c r="H1881" s="923" t="s">
        <v>706</v>
      </c>
      <c r="I1881" s="924" t="s">
        <v>706</v>
      </c>
      <c r="J1881" s="920" t="s">
        <v>706</v>
      </c>
      <c r="K1881" s="925"/>
      <c r="L1881" s="920">
        <f>K1881</f>
        <v>0</v>
      </c>
      <c r="M1881" s="920" t="s">
        <v>706</v>
      </c>
      <c r="N1881" s="920" t="s">
        <v>706</v>
      </c>
      <c r="O1881" s="925"/>
      <c r="P1881" s="920">
        <f>O1881</f>
        <v>0</v>
      </c>
      <c r="Q1881" s="920" t="s">
        <v>706</v>
      </c>
      <c r="R1881" s="920" t="s">
        <v>706</v>
      </c>
      <c r="S1881" s="920">
        <f>K1881+O1881</f>
        <v>0</v>
      </c>
      <c r="T1881" s="926">
        <f>S1881</f>
        <v>0</v>
      </c>
    </row>
    <row r="1882" spans="1:20" ht="15.75" hidden="1" customHeight="1">
      <c r="A1882" s="895" t="s">
        <v>716</v>
      </c>
      <c r="B1882" s="896" t="s">
        <v>706</v>
      </c>
      <c r="C1882" s="897" t="e">
        <f>ROUND((Q1882-R1882)/H1882/12,0)</f>
        <v>#DIV/0!</v>
      </c>
      <c r="D1882" s="897" t="e">
        <f>ROUND(R1882/F1882/12,0)</f>
        <v>#DIV/0!</v>
      </c>
      <c r="E1882" s="898">
        <f>E1883+E1884</f>
        <v>0</v>
      </c>
      <c r="F1882" s="897">
        <f>F1883+F1884</f>
        <v>0</v>
      </c>
      <c r="G1882" s="897">
        <f>G1883+G1884</f>
        <v>0</v>
      </c>
      <c r="H1882" s="899">
        <f>IF(E1882+G1882=H1883+H1884,E1882+G1882, "CHYBA")</f>
        <v>0</v>
      </c>
      <c r="I1882" s="900">
        <f>I1883+I1884</f>
        <v>0</v>
      </c>
      <c r="J1882" s="897">
        <f t="shared" ref="J1882" si="605">J1883+J1884</f>
        <v>0</v>
      </c>
      <c r="K1882" s="897">
        <f>K1885</f>
        <v>0</v>
      </c>
      <c r="L1882" s="897">
        <f>IF(I1882+K1882=L1883+L1884+L1885,I1882+K1882,"CHYBA")</f>
        <v>0</v>
      </c>
      <c r="M1882" s="897">
        <f>M1883+M1884</f>
        <v>0</v>
      </c>
      <c r="N1882" s="897">
        <f>N1883+N1884</f>
        <v>0</v>
      </c>
      <c r="O1882" s="897">
        <f>O1885</f>
        <v>0</v>
      </c>
      <c r="P1882" s="897">
        <f>IF(M1882+O1882=P1883+P1884+P1885,M1882+O1882,"CHYBA")</f>
        <v>0</v>
      </c>
      <c r="Q1882" s="897">
        <f>Q1883+Q1884</f>
        <v>0</v>
      </c>
      <c r="R1882" s="897">
        <f>R1883+R1884</f>
        <v>0</v>
      </c>
      <c r="S1882" s="897">
        <f>S1885</f>
        <v>0</v>
      </c>
      <c r="T1882" s="899">
        <f>IF(Q1882+S1882=T1883+T1884+T1885,Q1882+S1882,"CHYBA")</f>
        <v>0</v>
      </c>
    </row>
    <row r="1883" spans="1:20" ht="15" hidden="1" customHeight="1">
      <c r="A1883" s="901" t="s">
        <v>73</v>
      </c>
      <c r="B1883" s="885" t="s">
        <v>706</v>
      </c>
      <c r="C1883" s="886" t="e">
        <f>ROUND((Q1883-R1883)/H1883/12,0)</f>
        <v>#DIV/0!</v>
      </c>
      <c r="D1883" s="886" t="e">
        <f>ROUND(R1883/F1883/12,0)</f>
        <v>#DIV/0!</v>
      </c>
      <c r="E1883" s="887">
        <f>E1887+E1891+E1895+E1899+E1903+E1907+E1911</f>
        <v>0</v>
      </c>
      <c r="F1883" s="886">
        <f>F1887+F1891+F1895+F1899+F1903+F1907+F1911</f>
        <v>0</v>
      </c>
      <c r="G1883" s="886">
        <f>G1887+G1891+G1895+G1899+G1903+G1907+G1911</f>
        <v>0</v>
      </c>
      <c r="H1883" s="888">
        <f>E1883+G1883</f>
        <v>0</v>
      </c>
      <c r="I1883" s="889">
        <f>I1887+I1891+I1895+I1899+I1903+I1907+I1911</f>
        <v>0</v>
      </c>
      <c r="J1883" s="886">
        <f t="shared" ref="J1883:J1884" si="606">J1887+J1891+J1895+J1899+J1903+J1907+J1911</f>
        <v>0</v>
      </c>
      <c r="K1883" s="886" t="s">
        <v>706</v>
      </c>
      <c r="L1883" s="886">
        <f>I1883</f>
        <v>0</v>
      </c>
      <c r="M1883" s="886">
        <f>M1887+M1891+M1895+M1899+M1903+M1907+M1911</f>
        <v>0</v>
      </c>
      <c r="N1883" s="886">
        <f t="shared" ref="N1883:N1884" si="607">N1887+N1891+N1895+N1899+N1903+N1907+N1911</f>
        <v>0</v>
      </c>
      <c r="O1883" s="886" t="s">
        <v>706</v>
      </c>
      <c r="P1883" s="886">
        <f>M1883</f>
        <v>0</v>
      </c>
      <c r="Q1883" s="886">
        <f>I1883+M1883</f>
        <v>0</v>
      </c>
      <c r="R1883" s="886">
        <f>J1883+N1883</f>
        <v>0</v>
      </c>
      <c r="S1883" s="886" t="s">
        <v>706</v>
      </c>
      <c r="T1883" s="888">
        <f>Q1883</f>
        <v>0</v>
      </c>
    </row>
    <row r="1884" spans="1:20" ht="15" hidden="1" customHeight="1">
      <c r="A1884" s="901" t="s">
        <v>74</v>
      </c>
      <c r="B1884" s="885" t="s">
        <v>706</v>
      </c>
      <c r="C1884" s="886" t="e">
        <f>ROUND((Q1884-R1884)/H1884/12,0)</f>
        <v>#DIV/0!</v>
      </c>
      <c r="D1884" s="886" t="e">
        <f>ROUND(R1884/F1884/12,0)</f>
        <v>#DIV/0!</v>
      </c>
      <c r="E1884" s="887">
        <f>E1888+E1892+E1896+E1900+E1904+E1908+E1912</f>
        <v>0</v>
      </c>
      <c r="F1884" s="886">
        <f t="shared" ref="F1884:G1884" si="608">F1888+F1892+F1896+F1900+F1904+F1908+F1912</f>
        <v>0</v>
      </c>
      <c r="G1884" s="886">
        <f t="shared" si="608"/>
        <v>0</v>
      </c>
      <c r="H1884" s="888">
        <f>E1884+G1884</f>
        <v>0</v>
      </c>
      <c r="I1884" s="889">
        <f>I1888+I1892+I1896+I1900+I1904+I1908+I1912</f>
        <v>0</v>
      </c>
      <c r="J1884" s="886">
        <f t="shared" si="606"/>
        <v>0</v>
      </c>
      <c r="K1884" s="886" t="s">
        <v>706</v>
      </c>
      <c r="L1884" s="886">
        <f>I1884</f>
        <v>0</v>
      </c>
      <c r="M1884" s="886">
        <f>M1888+M1892+M1896+M1900+M1904+M1908+M1912</f>
        <v>0</v>
      </c>
      <c r="N1884" s="886">
        <f t="shared" si="607"/>
        <v>0</v>
      </c>
      <c r="O1884" s="886" t="s">
        <v>706</v>
      </c>
      <c r="P1884" s="886">
        <f>M1884</f>
        <v>0</v>
      </c>
      <c r="Q1884" s="886">
        <f>I1884+M1884</f>
        <v>0</v>
      </c>
      <c r="R1884" s="886">
        <f>J1884+N1884</f>
        <v>0</v>
      </c>
      <c r="S1884" s="886" t="s">
        <v>706</v>
      </c>
      <c r="T1884" s="888">
        <f>Q1884</f>
        <v>0</v>
      </c>
    </row>
    <row r="1885" spans="1:20" ht="15" hidden="1" customHeight="1">
      <c r="A1885" s="901" t="s">
        <v>75</v>
      </c>
      <c r="B1885" s="885" t="s">
        <v>706</v>
      </c>
      <c r="C1885" s="886" t="s">
        <v>706</v>
      </c>
      <c r="D1885" s="886" t="s">
        <v>706</v>
      </c>
      <c r="E1885" s="891" t="s">
        <v>706</v>
      </c>
      <c r="F1885" s="892" t="s">
        <v>706</v>
      </c>
      <c r="G1885" s="892" t="s">
        <v>706</v>
      </c>
      <c r="H1885" s="893" t="s">
        <v>706</v>
      </c>
      <c r="I1885" s="889" t="s">
        <v>706</v>
      </c>
      <c r="J1885" s="886" t="s">
        <v>706</v>
      </c>
      <c r="K1885" s="886">
        <f>K1889+K1893+K1897+K1901+K1905+K1909+K1913</f>
        <v>0</v>
      </c>
      <c r="L1885" s="886">
        <f>K1885</f>
        <v>0</v>
      </c>
      <c r="M1885" s="886" t="s">
        <v>706</v>
      </c>
      <c r="N1885" s="886" t="s">
        <v>706</v>
      </c>
      <c r="O1885" s="886">
        <f>O1889+O1893+O1897+O1901+O1905+O1909+O1913</f>
        <v>0</v>
      </c>
      <c r="P1885" s="886">
        <f>O1885</f>
        <v>0</v>
      </c>
      <c r="Q1885" s="886" t="s">
        <v>706</v>
      </c>
      <c r="R1885" s="886" t="s">
        <v>706</v>
      </c>
      <c r="S1885" s="886">
        <f>K1885+O1885</f>
        <v>0</v>
      </c>
      <c r="T1885" s="888">
        <f>S1885</f>
        <v>0</v>
      </c>
    </row>
    <row r="1886" spans="1:20" ht="18" hidden="1" customHeight="1">
      <c r="A1886" s="902" t="s">
        <v>708</v>
      </c>
      <c r="B1886" s="903"/>
      <c r="C1886" s="886" t="e">
        <f>ROUND((Q1886-R1886)/H1886/12,0)</f>
        <v>#DIV/0!</v>
      </c>
      <c r="D1886" s="886" t="e">
        <f>ROUND(R1886/F1886/12,0)</f>
        <v>#DIV/0!</v>
      </c>
      <c r="E1886" s="891">
        <f>E1887+E1888</f>
        <v>0</v>
      </c>
      <c r="F1886" s="892">
        <f>F1887+F1888</f>
        <v>0</v>
      </c>
      <c r="G1886" s="892">
        <f>G1887+G1888</f>
        <v>0</v>
      </c>
      <c r="H1886" s="893">
        <f>IF(E1886+G1886=H1887+H1888,E1886+G1886, "CHYBA")</f>
        <v>0</v>
      </c>
      <c r="I1886" s="904">
        <f>I1887+I1888</f>
        <v>0</v>
      </c>
      <c r="J1886" s="905">
        <f>J1887+J1888</f>
        <v>0</v>
      </c>
      <c r="K1886" s="905">
        <f>K1889</f>
        <v>0</v>
      </c>
      <c r="L1886" s="905">
        <f>IF(I1886+K1886=L1887+L1888+L1889,I1886+K1886,"CHYBA")</f>
        <v>0</v>
      </c>
      <c r="M1886" s="886">
        <f>M1887+M1888</f>
        <v>0</v>
      </c>
      <c r="N1886" s="886">
        <f>N1887+N1888</f>
        <v>0</v>
      </c>
      <c r="O1886" s="886">
        <f>O1889</f>
        <v>0</v>
      </c>
      <c r="P1886" s="886">
        <f>IF(M1886+O1886=P1887+P1888+P1889,M1886+O1886,"CHYBA")</f>
        <v>0</v>
      </c>
      <c r="Q1886" s="886">
        <f>Q1887+Q1888</f>
        <v>0</v>
      </c>
      <c r="R1886" s="886">
        <f>R1887+R1888</f>
        <v>0</v>
      </c>
      <c r="S1886" s="886">
        <f>S1889</f>
        <v>0</v>
      </c>
      <c r="T1886" s="888">
        <f>IF(Q1886+S1886=T1887+T1888+T1889,Q1886+S1886,"CHYBA")</f>
        <v>0</v>
      </c>
    </row>
    <row r="1887" spans="1:20" ht="15" hidden="1" customHeight="1">
      <c r="A1887" s="901" t="s">
        <v>73</v>
      </c>
      <c r="B1887" s="885" t="s">
        <v>706</v>
      </c>
      <c r="C1887" s="886" t="e">
        <f>ROUND((Q1887-R1887)/H1887/12,0)</f>
        <v>#DIV/0!</v>
      </c>
      <c r="D1887" s="886" t="e">
        <f>ROUND(R1887/F1887/12,0)</f>
        <v>#DIV/0!</v>
      </c>
      <c r="E1887" s="906"/>
      <c r="F1887" s="907"/>
      <c r="G1887" s="907"/>
      <c r="H1887" s="888">
        <f>E1887+G1887</f>
        <v>0</v>
      </c>
      <c r="I1887" s="908"/>
      <c r="J1887" s="909"/>
      <c r="K1887" s="905" t="s">
        <v>706</v>
      </c>
      <c r="L1887" s="905">
        <f>I1887</f>
        <v>0</v>
      </c>
      <c r="M1887" s="909"/>
      <c r="N1887" s="909"/>
      <c r="O1887" s="886" t="s">
        <v>706</v>
      </c>
      <c r="P1887" s="886">
        <f>M1887</f>
        <v>0</v>
      </c>
      <c r="Q1887" s="886">
        <f>I1887+M1887</f>
        <v>0</v>
      </c>
      <c r="R1887" s="886">
        <f>J1887+N1887</f>
        <v>0</v>
      </c>
      <c r="S1887" s="886" t="s">
        <v>706</v>
      </c>
      <c r="T1887" s="888">
        <f>Q1887</f>
        <v>0</v>
      </c>
    </row>
    <row r="1888" spans="1:20" ht="15" hidden="1" customHeight="1">
      <c r="A1888" s="901" t="s">
        <v>74</v>
      </c>
      <c r="B1888" s="885" t="s">
        <v>706</v>
      </c>
      <c r="C1888" s="886" t="e">
        <f>ROUND((Q1888-R1888)/H1888/12,0)</f>
        <v>#DIV/0!</v>
      </c>
      <c r="D1888" s="886" t="e">
        <f>ROUND(R1888/F1888/12,0)</f>
        <v>#DIV/0!</v>
      </c>
      <c r="E1888" s="906"/>
      <c r="F1888" s="907"/>
      <c r="G1888" s="907"/>
      <c r="H1888" s="888">
        <f>E1888+G1888</f>
        <v>0</v>
      </c>
      <c r="I1888" s="908"/>
      <c r="J1888" s="909"/>
      <c r="K1888" s="905" t="s">
        <v>706</v>
      </c>
      <c r="L1888" s="905">
        <f>I1888</f>
        <v>0</v>
      </c>
      <c r="M1888" s="909"/>
      <c r="N1888" s="909"/>
      <c r="O1888" s="886" t="s">
        <v>706</v>
      </c>
      <c r="P1888" s="886">
        <f>M1888</f>
        <v>0</v>
      </c>
      <c r="Q1888" s="886">
        <f>I1888+M1888</f>
        <v>0</v>
      </c>
      <c r="R1888" s="886">
        <f>J1888+N1888</f>
        <v>0</v>
      </c>
      <c r="S1888" s="886" t="s">
        <v>706</v>
      </c>
      <c r="T1888" s="888">
        <f>Q1888</f>
        <v>0</v>
      </c>
    </row>
    <row r="1889" spans="1:20" ht="15" hidden="1" customHeight="1">
      <c r="A1889" s="901" t="s">
        <v>75</v>
      </c>
      <c r="B1889" s="885" t="s">
        <v>706</v>
      </c>
      <c r="C1889" s="886" t="s">
        <v>706</v>
      </c>
      <c r="D1889" s="886" t="s">
        <v>706</v>
      </c>
      <c r="E1889" s="891" t="s">
        <v>706</v>
      </c>
      <c r="F1889" s="892" t="s">
        <v>706</v>
      </c>
      <c r="G1889" s="892" t="s">
        <v>706</v>
      </c>
      <c r="H1889" s="893" t="s">
        <v>706</v>
      </c>
      <c r="I1889" s="889" t="s">
        <v>706</v>
      </c>
      <c r="J1889" s="886" t="s">
        <v>706</v>
      </c>
      <c r="K1889" s="909"/>
      <c r="L1889" s="905">
        <f>K1889</f>
        <v>0</v>
      </c>
      <c r="M1889" s="886" t="s">
        <v>706</v>
      </c>
      <c r="N1889" s="886" t="s">
        <v>706</v>
      </c>
      <c r="O1889" s="909"/>
      <c r="P1889" s="886">
        <f>O1889</f>
        <v>0</v>
      </c>
      <c r="Q1889" s="886" t="s">
        <v>706</v>
      </c>
      <c r="R1889" s="886" t="s">
        <v>706</v>
      </c>
      <c r="S1889" s="886">
        <f>K1889+O1889</f>
        <v>0</v>
      </c>
      <c r="T1889" s="888">
        <f>S1889</f>
        <v>0</v>
      </c>
    </row>
    <row r="1890" spans="1:20" ht="18" hidden="1" customHeight="1">
      <c r="A1890" s="902" t="s">
        <v>708</v>
      </c>
      <c r="B1890" s="903"/>
      <c r="C1890" s="886" t="e">
        <f>ROUND((Q1890-R1890)/H1890/12,0)</f>
        <v>#DIV/0!</v>
      </c>
      <c r="D1890" s="886" t="e">
        <f>ROUND(R1890/F1890/12,0)</f>
        <v>#DIV/0!</v>
      </c>
      <c r="E1890" s="891">
        <f>E1891+E1892</f>
        <v>0</v>
      </c>
      <c r="F1890" s="892">
        <f>F1891+F1892</f>
        <v>0</v>
      </c>
      <c r="G1890" s="892">
        <f>G1891+G1892</f>
        <v>0</v>
      </c>
      <c r="H1890" s="893">
        <f>IF(E1890+G1890=H1891+H1892,E1890+G1890, "CHYBA")</f>
        <v>0</v>
      </c>
      <c r="I1890" s="889">
        <f>I1891+I1892</f>
        <v>0</v>
      </c>
      <c r="J1890" s="886">
        <f t="shared" ref="J1890" si="609">J1891+J1892</f>
        <v>0</v>
      </c>
      <c r="K1890" s="886">
        <f>K1893</f>
        <v>0</v>
      </c>
      <c r="L1890" s="886">
        <f>IF(I1890+K1890=L1891+L1892+L1893,I1890+K1890,"CHYBA")</f>
        <v>0</v>
      </c>
      <c r="M1890" s="886">
        <f>M1891+M1892</f>
        <v>0</v>
      </c>
      <c r="N1890" s="886">
        <f>N1891+N1892</f>
        <v>0</v>
      </c>
      <c r="O1890" s="886">
        <f>O1893</f>
        <v>0</v>
      </c>
      <c r="P1890" s="886">
        <f>IF(M1890+O1890=P1891+P1892+P1893,M1890+O1890,"CHYBA")</f>
        <v>0</v>
      </c>
      <c r="Q1890" s="886">
        <f>Q1891+Q1892</f>
        <v>0</v>
      </c>
      <c r="R1890" s="886">
        <f>R1891+R1892</f>
        <v>0</v>
      </c>
      <c r="S1890" s="886">
        <f>S1893</f>
        <v>0</v>
      </c>
      <c r="T1890" s="888">
        <f>IF(Q1890+S1890=T1891+T1892+T1893,Q1890+S1890,"CHYBA")</f>
        <v>0</v>
      </c>
    </row>
    <row r="1891" spans="1:20" ht="15" hidden="1" customHeight="1">
      <c r="A1891" s="901" t="s">
        <v>73</v>
      </c>
      <c r="B1891" s="885" t="s">
        <v>706</v>
      </c>
      <c r="C1891" s="886" t="e">
        <f>ROUND((Q1891-R1891)/H1891/12,0)</f>
        <v>#DIV/0!</v>
      </c>
      <c r="D1891" s="886" t="e">
        <f>ROUND(R1891/F1891/12,0)</f>
        <v>#DIV/0!</v>
      </c>
      <c r="E1891" s="906"/>
      <c r="F1891" s="907"/>
      <c r="G1891" s="907"/>
      <c r="H1891" s="888">
        <f>E1891+G1891</f>
        <v>0</v>
      </c>
      <c r="I1891" s="908"/>
      <c r="J1891" s="909"/>
      <c r="K1891" s="886" t="s">
        <v>706</v>
      </c>
      <c r="L1891" s="886">
        <f>I1891</f>
        <v>0</v>
      </c>
      <c r="M1891" s="909"/>
      <c r="N1891" s="909"/>
      <c r="O1891" s="886" t="s">
        <v>706</v>
      </c>
      <c r="P1891" s="886">
        <f>M1891</f>
        <v>0</v>
      </c>
      <c r="Q1891" s="886">
        <f>I1891+M1891</f>
        <v>0</v>
      </c>
      <c r="R1891" s="886">
        <f>J1891+N1891</f>
        <v>0</v>
      </c>
      <c r="S1891" s="886" t="s">
        <v>706</v>
      </c>
      <c r="T1891" s="888">
        <f>Q1891</f>
        <v>0</v>
      </c>
    </row>
    <row r="1892" spans="1:20" ht="15" hidden="1" customHeight="1">
      <c r="A1892" s="901" t="s">
        <v>74</v>
      </c>
      <c r="B1892" s="885" t="s">
        <v>706</v>
      </c>
      <c r="C1892" s="886" t="e">
        <f>ROUND((Q1892-R1892)/H1892/12,0)</f>
        <v>#DIV/0!</v>
      </c>
      <c r="D1892" s="886" t="e">
        <f>ROUND(R1892/F1892/12,0)</f>
        <v>#DIV/0!</v>
      </c>
      <c r="E1892" s="906"/>
      <c r="F1892" s="907"/>
      <c r="G1892" s="907"/>
      <c r="H1892" s="888">
        <f>E1892+G1892</f>
        <v>0</v>
      </c>
      <c r="I1892" s="908"/>
      <c r="J1892" s="909"/>
      <c r="K1892" s="886" t="s">
        <v>706</v>
      </c>
      <c r="L1892" s="886">
        <f>I1892</f>
        <v>0</v>
      </c>
      <c r="M1892" s="909"/>
      <c r="N1892" s="909"/>
      <c r="O1892" s="886" t="s">
        <v>706</v>
      </c>
      <c r="P1892" s="886">
        <f>M1892</f>
        <v>0</v>
      </c>
      <c r="Q1892" s="886">
        <f>I1892+M1892</f>
        <v>0</v>
      </c>
      <c r="R1892" s="886">
        <f>J1892+N1892</f>
        <v>0</v>
      </c>
      <c r="S1892" s="886" t="s">
        <v>706</v>
      </c>
      <c r="T1892" s="888">
        <f>Q1892</f>
        <v>0</v>
      </c>
    </row>
    <row r="1893" spans="1:20" ht="15" hidden="1" customHeight="1">
      <c r="A1893" s="901" t="s">
        <v>75</v>
      </c>
      <c r="B1893" s="885" t="s">
        <v>706</v>
      </c>
      <c r="C1893" s="886" t="s">
        <v>706</v>
      </c>
      <c r="D1893" s="886" t="s">
        <v>706</v>
      </c>
      <c r="E1893" s="891" t="s">
        <v>706</v>
      </c>
      <c r="F1893" s="892" t="s">
        <v>706</v>
      </c>
      <c r="G1893" s="892" t="s">
        <v>706</v>
      </c>
      <c r="H1893" s="893" t="s">
        <v>706</v>
      </c>
      <c r="I1893" s="889" t="s">
        <v>706</v>
      </c>
      <c r="J1893" s="886" t="s">
        <v>706</v>
      </c>
      <c r="K1893" s="909"/>
      <c r="L1893" s="886">
        <f>K1893</f>
        <v>0</v>
      </c>
      <c r="M1893" s="886" t="s">
        <v>706</v>
      </c>
      <c r="N1893" s="886" t="s">
        <v>706</v>
      </c>
      <c r="O1893" s="909"/>
      <c r="P1893" s="886">
        <f>O1893</f>
        <v>0</v>
      </c>
      <c r="Q1893" s="886" t="s">
        <v>706</v>
      </c>
      <c r="R1893" s="886" t="s">
        <v>706</v>
      </c>
      <c r="S1893" s="886">
        <f>K1893+O1893</f>
        <v>0</v>
      </c>
      <c r="T1893" s="888">
        <f>S1893</f>
        <v>0</v>
      </c>
    </row>
    <row r="1894" spans="1:20" ht="18" hidden="1" customHeight="1">
      <c r="A1894" s="902" t="s">
        <v>708</v>
      </c>
      <c r="B1894" s="903"/>
      <c r="C1894" s="886" t="e">
        <f>ROUND((Q1894-R1894)/H1894/12,0)</f>
        <v>#DIV/0!</v>
      </c>
      <c r="D1894" s="886" t="e">
        <f>ROUND(R1894/F1894/12,0)</f>
        <v>#DIV/0!</v>
      </c>
      <c r="E1894" s="891">
        <f>E1895+E1896</f>
        <v>0</v>
      </c>
      <c r="F1894" s="892">
        <f>F1895+F1896</f>
        <v>0</v>
      </c>
      <c r="G1894" s="892">
        <f>G1895+G1896</f>
        <v>0</v>
      </c>
      <c r="H1894" s="893">
        <f>IF(E1894+G1894=H1895+H1896,E1894+G1894, "CHYBA")</f>
        <v>0</v>
      </c>
      <c r="I1894" s="889">
        <f>I1895+I1896</f>
        <v>0</v>
      </c>
      <c r="J1894" s="886">
        <f t="shared" ref="J1894" si="610">J1895+J1896</f>
        <v>0</v>
      </c>
      <c r="K1894" s="886">
        <f>K1897</f>
        <v>0</v>
      </c>
      <c r="L1894" s="886">
        <f>IF(I1894+K1894=L1895+L1896+L1897,I1894+K1894,"CHYBA")</f>
        <v>0</v>
      </c>
      <c r="M1894" s="886">
        <f>M1895+M1896</f>
        <v>0</v>
      </c>
      <c r="N1894" s="886">
        <f>N1895+N1896</f>
        <v>0</v>
      </c>
      <c r="O1894" s="886">
        <f>O1897</f>
        <v>0</v>
      </c>
      <c r="P1894" s="886">
        <f>IF(M1894+O1894=P1895+P1896+P1897,M1894+O1894,"CHYBA")</f>
        <v>0</v>
      </c>
      <c r="Q1894" s="886">
        <f>Q1895+Q1896</f>
        <v>0</v>
      </c>
      <c r="R1894" s="886">
        <f>R1895+R1896</f>
        <v>0</v>
      </c>
      <c r="S1894" s="886">
        <f>S1897</f>
        <v>0</v>
      </c>
      <c r="T1894" s="888">
        <f>IF(Q1894+S1894=T1895+T1896+T1897,Q1894+S1894,"CHYBA")</f>
        <v>0</v>
      </c>
    </row>
    <row r="1895" spans="1:20" ht="15" hidden="1" customHeight="1">
      <c r="A1895" s="901" t="s">
        <v>73</v>
      </c>
      <c r="B1895" s="885" t="s">
        <v>706</v>
      </c>
      <c r="C1895" s="886" t="e">
        <f>ROUND((Q1895-R1895)/H1895/12,0)</f>
        <v>#DIV/0!</v>
      </c>
      <c r="D1895" s="886" t="e">
        <f>ROUND(R1895/F1895/12,0)</f>
        <v>#DIV/0!</v>
      </c>
      <c r="E1895" s="906"/>
      <c r="F1895" s="907"/>
      <c r="G1895" s="907"/>
      <c r="H1895" s="888">
        <f>E1895+G1895</f>
        <v>0</v>
      </c>
      <c r="I1895" s="908"/>
      <c r="J1895" s="909"/>
      <c r="K1895" s="886" t="s">
        <v>706</v>
      </c>
      <c r="L1895" s="886">
        <f>I1895</f>
        <v>0</v>
      </c>
      <c r="M1895" s="909"/>
      <c r="N1895" s="909"/>
      <c r="O1895" s="886" t="s">
        <v>706</v>
      </c>
      <c r="P1895" s="886">
        <f>M1895</f>
        <v>0</v>
      </c>
      <c r="Q1895" s="886">
        <f>I1895+M1895</f>
        <v>0</v>
      </c>
      <c r="R1895" s="886">
        <f>J1895+N1895</f>
        <v>0</v>
      </c>
      <c r="S1895" s="886" t="s">
        <v>706</v>
      </c>
      <c r="T1895" s="888">
        <f>Q1895</f>
        <v>0</v>
      </c>
    </row>
    <row r="1896" spans="1:20" ht="15" hidden="1" customHeight="1">
      <c r="A1896" s="901" t="s">
        <v>74</v>
      </c>
      <c r="B1896" s="885" t="s">
        <v>706</v>
      </c>
      <c r="C1896" s="886" t="e">
        <f>ROUND((Q1896-R1896)/H1896/12,0)</f>
        <v>#DIV/0!</v>
      </c>
      <c r="D1896" s="886" t="e">
        <f>ROUND(R1896/F1896/12,0)</f>
        <v>#DIV/0!</v>
      </c>
      <c r="E1896" s="906"/>
      <c r="F1896" s="907"/>
      <c r="G1896" s="907"/>
      <c r="H1896" s="888">
        <f>E1896+G1896</f>
        <v>0</v>
      </c>
      <c r="I1896" s="908"/>
      <c r="J1896" s="909"/>
      <c r="K1896" s="886" t="s">
        <v>706</v>
      </c>
      <c r="L1896" s="886">
        <f>I1896</f>
        <v>0</v>
      </c>
      <c r="M1896" s="909"/>
      <c r="N1896" s="909"/>
      <c r="O1896" s="886" t="s">
        <v>706</v>
      </c>
      <c r="P1896" s="886">
        <f>M1896</f>
        <v>0</v>
      </c>
      <c r="Q1896" s="886">
        <f>I1896+M1896</f>
        <v>0</v>
      </c>
      <c r="R1896" s="886">
        <f>J1896+N1896</f>
        <v>0</v>
      </c>
      <c r="S1896" s="886" t="s">
        <v>706</v>
      </c>
      <c r="T1896" s="888">
        <f>Q1896</f>
        <v>0</v>
      </c>
    </row>
    <row r="1897" spans="1:20" ht="15" hidden="1" customHeight="1">
      <c r="A1897" s="901" t="s">
        <v>75</v>
      </c>
      <c r="B1897" s="885" t="s">
        <v>706</v>
      </c>
      <c r="C1897" s="886" t="s">
        <v>706</v>
      </c>
      <c r="D1897" s="886" t="s">
        <v>706</v>
      </c>
      <c r="E1897" s="891" t="s">
        <v>706</v>
      </c>
      <c r="F1897" s="892" t="s">
        <v>706</v>
      </c>
      <c r="G1897" s="892" t="s">
        <v>706</v>
      </c>
      <c r="H1897" s="893" t="s">
        <v>706</v>
      </c>
      <c r="I1897" s="889" t="s">
        <v>706</v>
      </c>
      <c r="J1897" s="886" t="s">
        <v>706</v>
      </c>
      <c r="K1897" s="909"/>
      <c r="L1897" s="886">
        <f>K1897</f>
        <v>0</v>
      </c>
      <c r="M1897" s="886" t="s">
        <v>706</v>
      </c>
      <c r="N1897" s="886" t="s">
        <v>706</v>
      </c>
      <c r="O1897" s="909"/>
      <c r="P1897" s="886">
        <f>O1897</f>
        <v>0</v>
      </c>
      <c r="Q1897" s="886" t="s">
        <v>706</v>
      </c>
      <c r="R1897" s="886" t="s">
        <v>706</v>
      </c>
      <c r="S1897" s="886">
        <f>K1897+O1897</f>
        <v>0</v>
      </c>
      <c r="T1897" s="888">
        <f>S1897</f>
        <v>0</v>
      </c>
    </row>
    <row r="1898" spans="1:20" ht="18" hidden="1" customHeight="1">
      <c r="A1898" s="902" t="s">
        <v>708</v>
      </c>
      <c r="B1898" s="903"/>
      <c r="C1898" s="886" t="e">
        <f>ROUND((Q1898-R1898)/H1898/12,0)</f>
        <v>#DIV/0!</v>
      </c>
      <c r="D1898" s="886" t="e">
        <f>ROUND(R1898/F1898/12,0)</f>
        <v>#DIV/0!</v>
      </c>
      <c r="E1898" s="891">
        <f>E1899+E1900</f>
        <v>0</v>
      </c>
      <c r="F1898" s="892">
        <f>F1899+F1900</f>
        <v>0</v>
      </c>
      <c r="G1898" s="892">
        <f>G1899+G1900</f>
        <v>0</v>
      </c>
      <c r="H1898" s="893">
        <f>IF(E1898+G1898=H1899+H1900,E1898+G1898, "CHYBA")</f>
        <v>0</v>
      </c>
      <c r="I1898" s="889">
        <f>I1899+I1900</f>
        <v>0</v>
      </c>
      <c r="J1898" s="886">
        <f t="shared" ref="J1898" si="611">J1899+J1900</f>
        <v>0</v>
      </c>
      <c r="K1898" s="886">
        <f>K1901</f>
        <v>0</v>
      </c>
      <c r="L1898" s="886">
        <f>IF(I1898+K1898=L1899+L1900+L1901,I1898+K1898,"CHYBA")</f>
        <v>0</v>
      </c>
      <c r="M1898" s="886">
        <f>M1899+M1900</f>
        <v>0</v>
      </c>
      <c r="N1898" s="886">
        <f>N1899+N1900</f>
        <v>0</v>
      </c>
      <c r="O1898" s="886">
        <f>O1901</f>
        <v>0</v>
      </c>
      <c r="P1898" s="886">
        <f>IF(M1898+O1898=P1899+P1900+P1901,M1898+O1898,"CHYBA")</f>
        <v>0</v>
      </c>
      <c r="Q1898" s="886">
        <f>Q1899+Q1900</f>
        <v>0</v>
      </c>
      <c r="R1898" s="886">
        <f>R1899+R1900</f>
        <v>0</v>
      </c>
      <c r="S1898" s="886">
        <f>S1901</f>
        <v>0</v>
      </c>
      <c r="T1898" s="888">
        <f>IF(Q1898+S1898=T1899+T1900+T1901,Q1898+S1898,"CHYBA")</f>
        <v>0</v>
      </c>
    </row>
    <row r="1899" spans="1:20" ht="15" hidden="1" customHeight="1">
      <c r="A1899" s="901" t="s">
        <v>73</v>
      </c>
      <c r="B1899" s="885" t="s">
        <v>706</v>
      </c>
      <c r="C1899" s="886" t="e">
        <f>ROUND((Q1899-R1899)/H1899/12,0)</f>
        <v>#DIV/0!</v>
      </c>
      <c r="D1899" s="886" t="e">
        <f>ROUND(R1899/F1899/12,0)</f>
        <v>#DIV/0!</v>
      </c>
      <c r="E1899" s="906"/>
      <c r="F1899" s="907"/>
      <c r="G1899" s="907"/>
      <c r="H1899" s="888">
        <f>E1899+G1899</f>
        <v>0</v>
      </c>
      <c r="I1899" s="908"/>
      <c r="J1899" s="909"/>
      <c r="K1899" s="886" t="s">
        <v>706</v>
      </c>
      <c r="L1899" s="886">
        <f>I1899</f>
        <v>0</v>
      </c>
      <c r="M1899" s="909"/>
      <c r="N1899" s="909"/>
      <c r="O1899" s="886" t="s">
        <v>706</v>
      </c>
      <c r="P1899" s="886">
        <f>M1899</f>
        <v>0</v>
      </c>
      <c r="Q1899" s="886">
        <f>I1899+M1899</f>
        <v>0</v>
      </c>
      <c r="R1899" s="886">
        <f>J1899+N1899</f>
        <v>0</v>
      </c>
      <c r="S1899" s="886" t="s">
        <v>706</v>
      </c>
      <c r="T1899" s="888">
        <f>Q1899</f>
        <v>0</v>
      </c>
    </row>
    <row r="1900" spans="1:20" ht="15" hidden="1" customHeight="1">
      <c r="A1900" s="901" t="s">
        <v>74</v>
      </c>
      <c r="B1900" s="885" t="s">
        <v>706</v>
      </c>
      <c r="C1900" s="886" t="e">
        <f>ROUND((Q1900-R1900)/H1900/12,0)</f>
        <v>#DIV/0!</v>
      </c>
      <c r="D1900" s="886" t="e">
        <f>ROUND(R1900/F1900/12,0)</f>
        <v>#DIV/0!</v>
      </c>
      <c r="E1900" s="906"/>
      <c r="F1900" s="907"/>
      <c r="G1900" s="907"/>
      <c r="H1900" s="888">
        <f>E1900+G1900</f>
        <v>0</v>
      </c>
      <c r="I1900" s="908"/>
      <c r="J1900" s="909"/>
      <c r="K1900" s="886" t="s">
        <v>706</v>
      </c>
      <c r="L1900" s="886">
        <f>I1900</f>
        <v>0</v>
      </c>
      <c r="M1900" s="909"/>
      <c r="N1900" s="909"/>
      <c r="O1900" s="886" t="s">
        <v>706</v>
      </c>
      <c r="P1900" s="886">
        <f>M1900</f>
        <v>0</v>
      </c>
      <c r="Q1900" s="886">
        <f>I1900+M1900</f>
        <v>0</v>
      </c>
      <c r="R1900" s="886">
        <f>J1900+N1900</f>
        <v>0</v>
      </c>
      <c r="S1900" s="886" t="s">
        <v>706</v>
      </c>
      <c r="T1900" s="888">
        <f>Q1900</f>
        <v>0</v>
      </c>
    </row>
    <row r="1901" spans="1:20" ht="15" hidden="1" customHeight="1">
      <c r="A1901" s="901" t="s">
        <v>75</v>
      </c>
      <c r="B1901" s="885" t="s">
        <v>706</v>
      </c>
      <c r="C1901" s="886" t="s">
        <v>706</v>
      </c>
      <c r="D1901" s="886" t="s">
        <v>706</v>
      </c>
      <c r="E1901" s="891" t="s">
        <v>706</v>
      </c>
      <c r="F1901" s="892" t="s">
        <v>706</v>
      </c>
      <c r="G1901" s="892" t="s">
        <v>706</v>
      </c>
      <c r="H1901" s="893" t="s">
        <v>706</v>
      </c>
      <c r="I1901" s="889" t="s">
        <v>706</v>
      </c>
      <c r="J1901" s="886" t="s">
        <v>706</v>
      </c>
      <c r="K1901" s="909"/>
      <c r="L1901" s="886">
        <f>K1901</f>
        <v>0</v>
      </c>
      <c r="M1901" s="886" t="s">
        <v>706</v>
      </c>
      <c r="N1901" s="886" t="s">
        <v>706</v>
      </c>
      <c r="O1901" s="909"/>
      <c r="P1901" s="886">
        <f>O1901</f>
        <v>0</v>
      </c>
      <c r="Q1901" s="886" t="s">
        <v>706</v>
      </c>
      <c r="R1901" s="886" t="s">
        <v>706</v>
      </c>
      <c r="S1901" s="886">
        <f>K1901+O1901</f>
        <v>0</v>
      </c>
      <c r="T1901" s="888">
        <f>S1901</f>
        <v>0</v>
      </c>
    </row>
    <row r="1902" spans="1:20" ht="18" hidden="1" customHeight="1">
      <c r="A1902" s="902" t="s">
        <v>708</v>
      </c>
      <c r="B1902" s="903"/>
      <c r="C1902" s="886" t="e">
        <f>ROUND((Q1902-R1902)/H1902/12,0)</f>
        <v>#DIV/0!</v>
      </c>
      <c r="D1902" s="886" t="e">
        <f>ROUND(R1902/F1902/12,0)</f>
        <v>#DIV/0!</v>
      </c>
      <c r="E1902" s="891">
        <f>E1903+E1904</f>
        <v>0</v>
      </c>
      <c r="F1902" s="892">
        <f>F1903+F1904</f>
        <v>0</v>
      </c>
      <c r="G1902" s="892">
        <f>G1903+G1904</f>
        <v>0</v>
      </c>
      <c r="H1902" s="893">
        <f>IF(E1902+G1902=H1903+H1904,E1902+G1902, "CHYBA")</f>
        <v>0</v>
      </c>
      <c r="I1902" s="889">
        <f>I1903+I1904</f>
        <v>0</v>
      </c>
      <c r="J1902" s="886">
        <f t="shared" ref="J1902" si="612">J1903+J1904</f>
        <v>0</v>
      </c>
      <c r="K1902" s="886">
        <f>K1905</f>
        <v>0</v>
      </c>
      <c r="L1902" s="886">
        <f>IF(I1902+K1902=L1903+L1904+L1905,I1902+K1902,"CHYBA")</f>
        <v>0</v>
      </c>
      <c r="M1902" s="886">
        <f>M1903+M1904</f>
        <v>0</v>
      </c>
      <c r="N1902" s="886">
        <f>N1903+N1904</f>
        <v>0</v>
      </c>
      <c r="O1902" s="886">
        <f>O1905</f>
        <v>0</v>
      </c>
      <c r="P1902" s="886">
        <f>IF(M1902+O1902=P1903+P1904+P1905,M1902+O1902,"CHYBA")</f>
        <v>0</v>
      </c>
      <c r="Q1902" s="886">
        <f>Q1903+Q1904</f>
        <v>0</v>
      </c>
      <c r="R1902" s="886">
        <f>R1903+R1904</f>
        <v>0</v>
      </c>
      <c r="S1902" s="886">
        <f>S1905</f>
        <v>0</v>
      </c>
      <c r="T1902" s="888">
        <f>IF(Q1902+S1902=T1903+T1904+T1905,Q1902+S1902,"CHYBA")</f>
        <v>0</v>
      </c>
    </row>
    <row r="1903" spans="1:20" ht="15" hidden="1" customHeight="1">
      <c r="A1903" s="901" t="s">
        <v>73</v>
      </c>
      <c r="B1903" s="885" t="s">
        <v>706</v>
      </c>
      <c r="C1903" s="886" t="e">
        <f>ROUND((Q1903-R1903)/H1903/12,0)</f>
        <v>#DIV/0!</v>
      </c>
      <c r="D1903" s="886" t="e">
        <f>ROUND(R1903/F1903/12,0)</f>
        <v>#DIV/0!</v>
      </c>
      <c r="E1903" s="906"/>
      <c r="F1903" s="907"/>
      <c r="G1903" s="907"/>
      <c r="H1903" s="888">
        <f>E1903+G1903</f>
        <v>0</v>
      </c>
      <c r="I1903" s="908"/>
      <c r="J1903" s="909"/>
      <c r="K1903" s="886" t="s">
        <v>706</v>
      </c>
      <c r="L1903" s="886">
        <f>I1903</f>
        <v>0</v>
      </c>
      <c r="M1903" s="909"/>
      <c r="N1903" s="909"/>
      <c r="O1903" s="886" t="s">
        <v>706</v>
      </c>
      <c r="P1903" s="886">
        <f>M1903</f>
        <v>0</v>
      </c>
      <c r="Q1903" s="886">
        <f>I1903+M1903</f>
        <v>0</v>
      </c>
      <c r="R1903" s="886">
        <f>J1903+N1903</f>
        <v>0</v>
      </c>
      <c r="S1903" s="886" t="s">
        <v>706</v>
      </c>
      <c r="T1903" s="888">
        <f>Q1903</f>
        <v>0</v>
      </c>
    </row>
    <row r="1904" spans="1:20" ht="15" hidden="1" customHeight="1">
      <c r="A1904" s="901" t="s">
        <v>74</v>
      </c>
      <c r="B1904" s="885" t="s">
        <v>706</v>
      </c>
      <c r="C1904" s="886" t="e">
        <f>ROUND((Q1904-R1904)/H1904/12,0)</f>
        <v>#DIV/0!</v>
      </c>
      <c r="D1904" s="886" t="e">
        <f>ROUND(R1904/F1904/12,0)</f>
        <v>#DIV/0!</v>
      </c>
      <c r="E1904" s="906"/>
      <c r="F1904" s="907"/>
      <c r="G1904" s="907"/>
      <c r="H1904" s="888">
        <f>E1904+G1904</f>
        <v>0</v>
      </c>
      <c r="I1904" s="908"/>
      <c r="J1904" s="909"/>
      <c r="K1904" s="886" t="s">
        <v>706</v>
      </c>
      <c r="L1904" s="886">
        <f>I1904</f>
        <v>0</v>
      </c>
      <c r="M1904" s="909"/>
      <c r="N1904" s="909"/>
      <c r="O1904" s="886" t="s">
        <v>706</v>
      </c>
      <c r="P1904" s="886">
        <f>M1904</f>
        <v>0</v>
      </c>
      <c r="Q1904" s="886">
        <f>I1904+M1904</f>
        <v>0</v>
      </c>
      <c r="R1904" s="886">
        <f>J1904+N1904</f>
        <v>0</v>
      </c>
      <c r="S1904" s="886" t="s">
        <v>706</v>
      </c>
      <c r="T1904" s="888">
        <f>Q1904</f>
        <v>0</v>
      </c>
    </row>
    <row r="1905" spans="1:20" ht="15" hidden="1" customHeight="1">
      <c r="A1905" s="901" t="s">
        <v>75</v>
      </c>
      <c r="B1905" s="885" t="s">
        <v>706</v>
      </c>
      <c r="C1905" s="886" t="s">
        <v>706</v>
      </c>
      <c r="D1905" s="886" t="s">
        <v>706</v>
      </c>
      <c r="E1905" s="891" t="s">
        <v>706</v>
      </c>
      <c r="F1905" s="892" t="s">
        <v>706</v>
      </c>
      <c r="G1905" s="892" t="s">
        <v>706</v>
      </c>
      <c r="H1905" s="893" t="s">
        <v>706</v>
      </c>
      <c r="I1905" s="889" t="s">
        <v>706</v>
      </c>
      <c r="J1905" s="886" t="s">
        <v>706</v>
      </c>
      <c r="K1905" s="909"/>
      <c r="L1905" s="886">
        <f>K1905</f>
        <v>0</v>
      </c>
      <c r="M1905" s="886" t="s">
        <v>706</v>
      </c>
      <c r="N1905" s="886" t="s">
        <v>706</v>
      </c>
      <c r="O1905" s="909"/>
      <c r="P1905" s="886">
        <f>O1905</f>
        <v>0</v>
      </c>
      <c r="Q1905" s="886" t="s">
        <v>706</v>
      </c>
      <c r="R1905" s="886" t="s">
        <v>706</v>
      </c>
      <c r="S1905" s="886">
        <f>K1905+O1905</f>
        <v>0</v>
      </c>
      <c r="T1905" s="888">
        <f>S1905</f>
        <v>0</v>
      </c>
    </row>
    <row r="1906" spans="1:20" ht="18" hidden="1" customHeight="1">
      <c r="A1906" s="902" t="s">
        <v>708</v>
      </c>
      <c r="B1906" s="903"/>
      <c r="C1906" s="886" t="e">
        <f>ROUND((Q1906-R1906)/H1906/12,0)</f>
        <v>#DIV/0!</v>
      </c>
      <c r="D1906" s="886" t="e">
        <f>ROUND(R1906/F1906/12,0)</f>
        <v>#DIV/0!</v>
      </c>
      <c r="E1906" s="891">
        <f>E1907+E1908</f>
        <v>0</v>
      </c>
      <c r="F1906" s="892">
        <f>F1907+F1908</f>
        <v>0</v>
      </c>
      <c r="G1906" s="892">
        <f>G1907+G1908</f>
        <v>0</v>
      </c>
      <c r="H1906" s="893">
        <f>IF(E1906+G1906=H1907+H1908,E1906+G1906, "CHYBA")</f>
        <v>0</v>
      </c>
      <c r="I1906" s="889">
        <f>I1907+I1908</f>
        <v>0</v>
      </c>
      <c r="J1906" s="886">
        <f t="shared" ref="J1906" si="613">J1907+J1908</f>
        <v>0</v>
      </c>
      <c r="K1906" s="886">
        <f>K1909</f>
        <v>0</v>
      </c>
      <c r="L1906" s="886">
        <f>IF(I1906+K1906=L1907+L1908+L1909,I1906+K1906,"CHYBA")</f>
        <v>0</v>
      </c>
      <c r="M1906" s="886">
        <f>M1907+M1908</f>
        <v>0</v>
      </c>
      <c r="N1906" s="886">
        <f>N1907+N1908</f>
        <v>0</v>
      </c>
      <c r="O1906" s="886">
        <f>O1909</f>
        <v>0</v>
      </c>
      <c r="P1906" s="886">
        <f>IF(M1906+O1906=P1907+P1908+P1909,M1906+O1906,"CHYBA")</f>
        <v>0</v>
      </c>
      <c r="Q1906" s="886">
        <f>Q1907+Q1908</f>
        <v>0</v>
      </c>
      <c r="R1906" s="886">
        <f>R1907+R1908</f>
        <v>0</v>
      </c>
      <c r="S1906" s="886">
        <f>S1909</f>
        <v>0</v>
      </c>
      <c r="T1906" s="888">
        <f>IF(Q1906+S1906=T1907+T1908+T1909,Q1906+S1906,"CHYBA")</f>
        <v>0</v>
      </c>
    </row>
    <row r="1907" spans="1:20" ht="15" hidden="1" customHeight="1">
      <c r="A1907" s="901" t="s">
        <v>73</v>
      </c>
      <c r="B1907" s="885" t="s">
        <v>706</v>
      </c>
      <c r="C1907" s="886" t="e">
        <f>ROUND((Q1907-R1907)/H1907/12,0)</f>
        <v>#DIV/0!</v>
      </c>
      <c r="D1907" s="886" t="e">
        <f>ROUND(R1907/F1907/12,0)</f>
        <v>#DIV/0!</v>
      </c>
      <c r="E1907" s="906"/>
      <c r="F1907" s="907"/>
      <c r="G1907" s="907"/>
      <c r="H1907" s="888">
        <f>E1907+G1907</f>
        <v>0</v>
      </c>
      <c r="I1907" s="908"/>
      <c r="J1907" s="909"/>
      <c r="K1907" s="886" t="s">
        <v>706</v>
      </c>
      <c r="L1907" s="886">
        <f>I1907</f>
        <v>0</v>
      </c>
      <c r="M1907" s="909"/>
      <c r="N1907" s="909"/>
      <c r="O1907" s="886" t="s">
        <v>706</v>
      </c>
      <c r="P1907" s="886">
        <f>M1907</f>
        <v>0</v>
      </c>
      <c r="Q1907" s="886">
        <f>I1907+M1907</f>
        <v>0</v>
      </c>
      <c r="R1907" s="886">
        <f>J1907+N1907</f>
        <v>0</v>
      </c>
      <c r="S1907" s="886" t="s">
        <v>706</v>
      </c>
      <c r="T1907" s="888">
        <f>Q1907</f>
        <v>0</v>
      </c>
    </row>
    <row r="1908" spans="1:20" ht="15" hidden="1" customHeight="1">
      <c r="A1908" s="901" t="s">
        <v>74</v>
      </c>
      <c r="B1908" s="885" t="s">
        <v>706</v>
      </c>
      <c r="C1908" s="886" t="e">
        <f>ROUND((Q1908-R1908)/H1908/12,0)</f>
        <v>#DIV/0!</v>
      </c>
      <c r="D1908" s="886" t="e">
        <f>ROUND(R1908/F1908/12,0)</f>
        <v>#DIV/0!</v>
      </c>
      <c r="E1908" s="906"/>
      <c r="F1908" s="907"/>
      <c r="G1908" s="907"/>
      <c r="H1908" s="888">
        <f>E1908+G1908</f>
        <v>0</v>
      </c>
      <c r="I1908" s="908"/>
      <c r="J1908" s="909"/>
      <c r="K1908" s="886" t="s">
        <v>706</v>
      </c>
      <c r="L1908" s="886">
        <f>I1908</f>
        <v>0</v>
      </c>
      <c r="M1908" s="909"/>
      <c r="N1908" s="909"/>
      <c r="O1908" s="886" t="s">
        <v>706</v>
      </c>
      <c r="P1908" s="886">
        <f>M1908</f>
        <v>0</v>
      </c>
      <c r="Q1908" s="886">
        <f>I1908+M1908</f>
        <v>0</v>
      </c>
      <c r="R1908" s="886">
        <f>J1908+N1908</f>
        <v>0</v>
      </c>
      <c r="S1908" s="886" t="s">
        <v>706</v>
      </c>
      <c r="T1908" s="888">
        <f>Q1908</f>
        <v>0</v>
      </c>
    </row>
    <row r="1909" spans="1:20" ht="15" hidden="1" customHeight="1">
      <c r="A1909" s="901" t="s">
        <v>75</v>
      </c>
      <c r="B1909" s="885" t="s">
        <v>706</v>
      </c>
      <c r="C1909" s="886" t="s">
        <v>706</v>
      </c>
      <c r="D1909" s="886" t="s">
        <v>706</v>
      </c>
      <c r="E1909" s="891" t="s">
        <v>706</v>
      </c>
      <c r="F1909" s="892" t="s">
        <v>706</v>
      </c>
      <c r="G1909" s="892" t="s">
        <v>706</v>
      </c>
      <c r="H1909" s="893" t="s">
        <v>706</v>
      </c>
      <c r="I1909" s="889" t="s">
        <v>706</v>
      </c>
      <c r="J1909" s="886" t="s">
        <v>706</v>
      </c>
      <c r="K1909" s="909"/>
      <c r="L1909" s="886">
        <f>K1909</f>
        <v>0</v>
      </c>
      <c r="M1909" s="886" t="s">
        <v>706</v>
      </c>
      <c r="N1909" s="886" t="s">
        <v>706</v>
      </c>
      <c r="O1909" s="909"/>
      <c r="P1909" s="886">
        <f>O1909</f>
        <v>0</v>
      </c>
      <c r="Q1909" s="886" t="s">
        <v>706</v>
      </c>
      <c r="R1909" s="886" t="s">
        <v>706</v>
      </c>
      <c r="S1909" s="886">
        <f>K1909+O1909</f>
        <v>0</v>
      </c>
      <c r="T1909" s="888">
        <f>S1909</f>
        <v>0</v>
      </c>
    </row>
    <row r="1910" spans="1:20" ht="18" hidden="1" customHeight="1">
      <c r="A1910" s="902" t="s">
        <v>708</v>
      </c>
      <c r="B1910" s="903"/>
      <c r="C1910" s="886" t="e">
        <f>ROUND((Q1910-R1910)/H1910/12,0)</f>
        <v>#DIV/0!</v>
      </c>
      <c r="D1910" s="886" t="e">
        <f>ROUND(R1910/F1910/12,0)</f>
        <v>#DIV/0!</v>
      </c>
      <c r="E1910" s="891">
        <f>E1911+E1912</f>
        <v>0</v>
      </c>
      <c r="F1910" s="892">
        <f>F1911+F1912</f>
        <v>0</v>
      </c>
      <c r="G1910" s="892">
        <f>G1911+G1912</f>
        <v>0</v>
      </c>
      <c r="H1910" s="893">
        <f>IF(E1910+G1910=H1911+H1912,E1910+G1910, "CHYBA")</f>
        <v>0</v>
      </c>
      <c r="I1910" s="889">
        <f>I1911+I1912</f>
        <v>0</v>
      </c>
      <c r="J1910" s="886">
        <f t="shared" ref="J1910" si="614">J1911+J1912</f>
        <v>0</v>
      </c>
      <c r="K1910" s="886">
        <f>K1913</f>
        <v>0</v>
      </c>
      <c r="L1910" s="886">
        <f>IF(I1910+K1910=L1911+L1912+L1913,I1910+K1910,"CHYBA")</f>
        <v>0</v>
      </c>
      <c r="M1910" s="886">
        <f>M1911+M1912</f>
        <v>0</v>
      </c>
      <c r="N1910" s="886">
        <f>N1911+N1912</f>
        <v>0</v>
      </c>
      <c r="O1910" s="886">
        <f>O1913</f>
        <v>0</v>
      </c>
      <c r="P1910" s="886">
        <f>IF(M1910+O1910=P1911+P1912+P1913,M1910+O1910,"CHYBA")</f>
        <v>0</v>
      </c>
      <c r="Q1910" s="886">
        <f>Q1911+Q1912</f>
        <v>0</v>
      </c>
      <c r="R1910" s="886">
        <f>R1911+R1912</f>
        <v>0</v>
      </c>
      <c r="S1910" s="886">
        <f>S1913</f>
        <v>0</v>
      </c>
      <c r="T1910" s="888">
        <f>IF(Q1910+S1910=T1911+T1912+T1913,Q1910+S1910,"CHYBA")</f>
        <v>0</v>
      </c>
    </row>
    <row r="1911" spans="1:20" ht="15" hidden="1" customHeight="1">
      <c r="A1911" s="901" t="s">
        <v>73</v>
      </c>
      <c r="B1911" s="885" t="s">
        <v>706</v>
      </c>
      <c r="C1911" s="886" t="e">
        <f>ROUND((Q1911-R1911)/H1911/12,0)</f>
        <v>#DIV/0!</v>
      </c>
      <c r="D1911" s="886" t="e">
        <f>ROUND(R1911/F1911/12,0)</f>
        <v>#DIV/0!</v>
      </c>
      <c r="E1911" s="906"/>
      <c r="F1911" s="907"/>
      <c r="G1911" s="907"/>
      <c r="H1911" s="888">
        <f>E1911+G1911</f>
        <v>0</v>
      </c>
      <c r="I1911" s="908"/>
      <c r="J1911" s="909"/>
      <c r="K1911" s="886" t="s">
        <v>706</v>
      </c>
      <c r="L1911" s="886">
        <f>I1911</f>
        <v>0</v>
      </c>
      <c r="M1911" s="909"/>
      <c r="N1911" s="909"/>
      <c r="O1911" s="886" t="s">
        <v>706</v>
      </c>
      <c r="P1911" s="886">
        <f>M1911</f>
        <v>0</v>
      </c>
      <c r="Q1911" s="886">
        <f>I1911+M1911</f>
        <v>0</v>
      </c>
      <c r="R1911" s="886">
        <f>J1911+N1911</f>
        <v>0</v>
      </c>
      <c r="S1911" s="886" t="s">
        <v>706</v>
      </c>
      <c r="T1911" s="888">
        <f>Q1911</f>
        <v>0</v>
      </c>
    </row>
    <row r="1912" spans="1:20" ht="15" hidden="1" customHeight="1">
      <c r="A1912" s="901" t="s">
        <v>74</v>
      </c>
      <c r="B1912" s="885" t="s">
        <v>706</v>
      </c>
      <c r="C1912" s="886" t="e">
        <f>ROUND((Q1912-R1912)/H1912/12,0)</f>
        <v>#DIV/0!</v>
      </c>
      <c r="D1912" s="886" t="e">
        <f>ROUND(R1912/F1912/12,0)</f>
        <v>#DIV/0!</v>
      </c>
      <c r="E1912" s="906"/>
      <c r="F1912" s="907"/>
      <c r="G1912" s="907"/>
      <c r="H1912" s="888">
        <f>E1912+G1912</f>
        <v>0</v>
      </c>
      <c r="I1912" s="908"/>
      <c r="J1912" s="909"/>
      <c r="K1912" s="886" t="s">
        <v>706</v>
      </c>
      <c r="L1912" s="886">
        <f>I1912</f>
        <v>0</v>
      </c>
      <c r="M1912" s="909"/>
      <c r="N1912" s="909"/>
      <c r="O1912" s="886" t="s">
        <v>706</v>
      </c>
      <c r="P1912" s="886">
        <f>M1912</f>
        <v>0</v>
      </c>
      <c r="Q1912" s="886">
        <f>I1912+M1912</f>
        <v>0</v>
      </c>
      <c r="R1912" s="886">
        <f>J1912+N1912</f>
        <v>0</v>
      </c>
      <c r="S1912" s="886" t="s">
        <v>706</v>
      </c>
      <c r="T1912" s="888">
        <f>Q1912</f>
        <v>0</v>
      </c>
    </row>
    <row r="1913" spans="1:20" ht="15.75" hidden="1" customHeight="1" thickBot="1">
      <c r="A1913" s="918" t="s">
        <v>75</v>
      </c>
      <c r="B1913" s="919" t="s">
        <v>706</v>
      </c>
      <c r="C1913" s="920" t="s">
        <v>706</v>
      </c>
      <c r="D1913" s="920" t="s">
        <v>706</v>
      </c>
      <c r="E1913" s="921" t="s">
        <v>706</v>
      </c>
      <c r="F1913" s="922" t="s">
        <v>706</v>
      </c>
      <c r="G1913" s="922" t="s">
        <v>706</v>
      </c>
      <c r="H1913" s="923" t="s">
        <v>706</v>
      </c>
      <c r="I1913" s="924" t="s">
        <v>706</v>
      </c>
      <c r="J1913" s="920" t="s">
        <v>706</v>
      </c>
      <c r="K1913" s="925"/>
      <c r="L1913" s="920">
        <f>K1913</f>
        <v>0</v>
      </c>
      <c r="M1913" s="920" t="s">
        <v>706</v>
      </c>
      <c r="N1913" s="920" t="s">
        <v>706</v>
      </c>
      <c r="O1913" s="925"/>
      <c r="P1913" s="920">
        <f>O1913</f>
        <v>0</v>
      </c>
      <c r="Q1913" s="920" t="s">
        <v>706</v>
      </c>
      <c r="R1913" s="920" t="s">
        <v>706</v>
      </c>
      <c r="S1913" s="920">
        <f>K1913+O1913</f>
        <v>0</v>
      </c>
      <c r="T1913" s="926">
        <f>S1913</f>
        <v>0</v>
      </c>
    </row>
    <row r="1914" spans="1:20" ht="15.75" hidden="1" customHeight="1">
      <c r="A1914" s="895" t="s">
        <v>716</v>
      </c>
      <c r="B1914" s="896" t="s">
        <v>706</v>
      </c>
      <c r="C1914" s="897" t="e">
        <f>ROUND((Q1914-R1914)/H1914/12,0)</f>
        <v>#DIV/0!</v>
      </c>
      <c r="D1914" s="897" t="e">
        <f>ROUND(R1914/F1914/12,0)</f>
        <v>#DIV/0!</v>
      </c>
      <c r="E1914" s="898">
        <f>E1915+E1916</f>
        <v>0</v>
      </c>
      <c r="F1914" s="897">
        <f>F1915+F1916</f>
        <v>0</v>
      </c>
      <c r="G1914" s="897">
        <f>G1915+G1916</f>
        <v>0</v>
      </c>
      <c r="H1914" s="899">
        <f>IF(E1914+G1914=H1915+H1916,E1914+G1914, "CHYBA")</f>
        <v>0</v>
      </c>
      <c r="I1914" s="900">
        <f>I1915+I1916</f>
        <v>0</v>
      </c>
      <c r="J1914" s="897">
        <f t="shared" ref="J1914" si="615">J1915+J1916</f>
        <v>0</v>
      </c>
      <c r="K1914" s="897">
        <f>K1917</f>
        <v>0</v>
      </c>
      <c r="L1914" s="897">
        <f>IF(I1914+K1914=L1915+L1916+L1917,I1914+K1914,"CHYBA")</f>
        <v>0</v>
      </c>
      <c r="M1914" s="897">
        <f>M1915+M1916</f>
        <v>0</v>
      </c>
      <c r="N1914" s="897">
        <f>N1915+N1916</f>
        <v>0</v>
      </c>
      <c r="O1914" s="897">
        <f>O1917</f>
        <v>0</v>
      </c>
      <c r="P1914" s="897">
        <f>IF(M1914+O1914=P1915+P1916+P1917,M1914+O1914,"CHYBA")</f>
        <v>0</v>
      </c>
      <c r="Q1914" s="897">
        <f>Q1915+Q1916</f>
        <v>0</v>
      </c>
      <c r="R1914" s="897">
        <f>R1915+R1916</f>
        <v>0</v>
      </c>
      <c r="S1914" s="897">
        <f>S1917</f>
        <v>0</v>
      </c>
      <c r="T1914" s="899">
        <f>IF(Q1914+S1914=T1915+T1916+T1917,Q1914+S1914,"CHYBA")</f>
        <v>0</v>
      </c>
    </row>
    <row r="1915" spans="1:20" ht="15" hidden="1" customHeight="1">
      <c r="A1915" s="901" t="s">
        <v>73</v>
      </c>
      <c r="B1915" s="885" t="s">
        <v>706</v>
      </c>
      <c r="C1915" s="886" t="e">
        <f>ROUND((Q1915-R1915)/H1915/12,0)</f>
        <v>#DIV/0!</v>
      </c>
      <c r="D1915" s="886" t="e">
        <f>ROUND(R1915/F1915/12,0)</f>
        <v>#DIV/0!</v>
      </c>
      <c r="E1915" s="887">
        <f>E1919+E1923+E1927+E1931+E1935+E1939+E1943</f>
        <v>0</v>
      </c>
      <c r="F1915" s="886">
        <f>F1919+F1923+F1927+F1931+F1935+F1939+F1943</f>
        <v>0</v>
      </c>
      <c r="G1915" s="886">
        <f>G1919+G1923+G1927+G1931+G1935+G1939+G1943</f>
        <v>0</v>
      </c>
      <c r="H1915" s="888">
        <f>E1915+G1915</f>
        <v>0</v>
      </c>
      <c r="I1915" s="889">
        <f>I1919+I1923+I1927+I1931+I1935+I1939+I1943</f>
        <v>0</v>
      </c>
      <c r="J1915" s="886">
        <f t="shared" ref="J1915:J1916" si="616">J1919+J1923+J1927+J1931+J1935+J1939+J1943</f>
        <v>0</v>
      </c>
      <c r="K1915" s="886" t="s">
        <v>706</v>
      </c>
      <c r="L1915" s="886">
        <f>I1915</f>
        <v>0</v>
      </c>
      <c r="M1915" s="886">
        <f>M1919+M1923+M1927+M1931+M1935+M1939+M1943</f>
        <v>0</v>
      </c>
      <c r="N1915" s="886">
        <f t="shared" ref="N1915:N1916" si="617">N1919+N1923+N1927+N1931+N1935+N1939+N1943</f>
        <v>0</v>
      </c>
      <c r="O1915" s="886" t="s">
        <v>706</v>
      </c>
      <c r="P1915" s="886">
        <f>M1915</f>
        <v>0</v>
      </c>
      <c r="Q1915" s="886">
        <f>I1915+M1915</f>
        <v>0</v>
      </c>
      <c r="R1915" s="886">
        <f>J1915+N1915</f>
        <v>0</v>
      </c>
      <c r="S1915" s="886" t="s">
        <v>706</v>
      </c>
      <c r="T1915" s="888">
        <f>Q1915</f>
        <v>0</v>
      </c>
    </row>
    <row r="1916" spans="1:20" ht="15" hidden="1" customHeight="1">
      <c r="A1916" s="901" t="s">
        <v>74</v>
      </c>
      <c r="B1916" s="885" t="s">
        <v>706</v>
      </c>
      <c r="C1916" s="886" t="e">
        <f>ROUND((Q1916-R1916)/H1916/12,0)</f>
        <v>#DIV/0!</v>
      </c>
      <c r="D1916" s="886" t="e">
        <f>ROUND(R1916/F1916/12,0)</f>
        <v>#DIV/0!</v>
      </c>
      <c r="E1916" s="887">
        <f>E1920+E1924+E1928+E1932+E1936+E1940+E1944</f>
        <v>0</v>
      </c>
      <c r="F1916" s="886">
        <f t="shared" ref="F1916:G1916" si="618">F1920+F1924+F1928+F1932+F1936+F1940+F1944</f>
        <v>0</v>
      </c>
      <c r="G1916" s="886">
        <f t="shared" si="618"/>
        <v>0</v>
      </c>
      <c r="H1916" s="888">
        <f>E1916+G1916</f>
        <v>0</v>
      </c>
      <c r="I1916" s="889">
        <f>I1920+I1924+I1928+I1932+I1936+I1940+I1944</f>
        <v>0</v>
      </c>
      <c r="J1916" s="886">
        <f t="shared" si="616"/>
        <v>0</v>
      </c>
      <c r="K1916" s="886" t="s">
        <v>706</v>
      </c>
      <c r="L1916" s="886">
        <f>I1916</f>
        <v>0</v>
      </c>
      <c r="M1916" s="886">
        <f>M1920+M1924+M1928+M1932+M1936+M1940+M1944</f>
        <v>0</v>
      </c>
      <c r="N1916" s="886">
        <f t="shared" si="617"/>
        <v>0</v>
      </c>
      <c r="O1916" s="886" t="s">
        <v>706</v>
      </c>
      <c r="P1916" s="886">
        <f>M1916</f>
        <v>0</v>
      </c>
      <c r="Q1916" s="886">
        <f>I1916+M1916</f>
        <v>0</v>
      </c>
      <c r="R1916" s="886">
        <f>J1916+N1916</f>
        <v>0</v>
      </c>
      <c r="S1916" s="886" t="s">
        <v>706</v>
      </c>
      <c r="T1916" s="888">
        <f>Q1916</f>
        <v>0</v>
      </c>
    </row>
    <row r="1917" spans="1:20" ht="15" hidden="1" customHeight="1">
      <c r="A1917" s="901" t="s">
        <v>75</v>
      </c>
      <c r="B1917" s="885" t="s">
        <v>706</v>
      </c>
      <c r="C1917" s="886" t="s">
        <v>706</v>
      </c>
      <c r="D1917" s="886" t="s">
        <v>706</v>
      </c>
      <c r="E1917" s="891" t="s">
        <v>706</v>
      </c>
      <c r="F1917" s="892" t="s">
        <v>706</v>
      </c>
      <c r="G1917" s="892" t="s">
        <v>706</v>
      </c>
      <c r="H1917" s="893" t="s">
        <v>706</v>
      </c>
      <c r="I1917" s="889" t="s">
        <v>706</v>
      </c>
      <c r="J1917" s="886" t="s">
        <v>706</v>
      </c>
      <c r="K1917" s="886">
        <f>K1921+K1925+K1929+K1933+K1937+K1941+K1945</f>
        <v>0</v>
      </c>
      <c r="L1917" s="886">
        <f>K1917</f>
        <v>0</v>
      </c>
      <c r="M1917" s="886" t="s">
        <v>706</v>
      </c>
      <c r="N1917" s="886" t="s">
        <v>706</v>
      </c>
      <c r="O1917" s="886">
        <f>O1921+O1925+O1929+O1933+O1937+O1941+O1945</f>
        <v>0</v>
      </c>
      <c r="P1917" s="886">
        <f>O1917</f>
        <v>0</v>
      </c>
      <c r="Q1917" s="886" t="s">
        <v>706</v>
      </c>
      <c r="R1917" s="886" t="s">
        <v>706</v>
      </c>
      <c r="S1917" s="886">
        <f>K1917+O1917</f>
        <v>0</v>
      </c>
      <c r="T1917" s="888">
        <f>S1917</f>
        <v>0</v>
      </c>
    </row>
    <row r="1918" spans="1:20" ht="18" hidden="1" customHeight="1">
      <c r="A1918" s="902" t="s">
        <v>708</v>
      </c>
      <c r="B1918" s="903"/>
      <c r="C1918" s="886" t="e">
        <f>ROUND((Q1918-R1918)/H1918/12,0)</f>
        <v>#DIV/0!</v>
      </c>
      <c r="D1918" s="886" t="e">
        <f>ROUND(R1918/F1918/12,0)</f>
        <v>#DIV/0!</v>
      </c>
      <c r="E1918" s="891">
        <f>E1919+E1920</f>
        <v>0</v>
      </c>
      <c r="F1918" s="892">
        <f>F1919+F1920</f>
        <v>0</v>
      </c>
      <c r="G1918" s="892">
        <f>G1919+G1920</f>
        <v>0</v>
      </c>
      <c r="H1918" s="893">
        <f>IF(E1918+G1918=H1919+H1920,E1918+G1918, "CHYBA")</f>
        <v>0</v>
      </c>
      <c r="I1918" s="904">
        <f>I1919+I1920</f>
        <v>0</v>
      </c>
      <c r="J1918" s="905">
        <f>J1919+J1920</f>
        <v>0</v>
      </c>
      <c r="K1918" s="905">
        <f>K1921</f>
        <v>0</v>
      </c>
      <c r="L1918" s="905">
        <f>IF(I1918+K1918=L1919+L1920+L1921,I1918+K1918,"CHYBA")</f>
        <v>0</v>
      </c>
      <c r="M1918" s="886">
        <f>M1919+M1920</f>
        <v>0</v>
      </c>
      <c r="N1918" s="886">
        <f>N1919+N1920</f>
        <v>0</v>
      </c>
      <c r="O1918" s="886">
        <f>O1921</f>
        <v>0</v>
      </c>
      <c r="P1918" s="886">
        <f>IF(M1918+O1918=P1919+P1920+P1921,M1918+O1918,"CHYBA")</f>
        <v>0</v>
      </c>
      <c r="Q1918" s="886">
        <f>Q1919+Q1920</f>
        <v>0</v>
      </c>
      <c r="R1918" s="886">
        <f>R1919+R1920</f>
        <v>0</v>
      </c>
      <c r="S1918" s="886">
        <f>S1921</f>
        <v>0</v>
      </c>
      <c r="T1918" s="888">
        <f>IF(Q1918+S1918=T1919+T1920+T1921,Q1918+S1918,"CHYBA")</f>
        <v>0</v>
      </c>
    </row>
    <row r="1919" spans="1:20" ht="15" hidden="1" customHeight="1">
      <c r="A1919" s="901" t="s">
        <v>73</v>
      </c>
      <c r="B1919" s="885" t="s">
        <v>706</v>
      </c>
      <c r="C1919" s="886" t="e">
        <f>ROUND((Q1919-R1919)/H1919/12,0)</f>
        <v>#DIV/0!</v>
      </c>
      <c r="D1919" s="886" t="e">
        <f>ROUND(R1919/F1919/12,0)</f>
        <v>#DIV/0!</v>
      </c>
      <c r="E1919" s="906"/>
      <c r="F1919" s="907"/>
      <c r="G1919" s="907"/>
      <c r="H1919" s="888">
        <f>E1919+G1919</f>
        <v>0</v>
      </c>
      <c r="I1919" s="908"/>
      <c r="J1919" s="909"/>
      <c r="K1919" s="905" t="s">
        <v>706</v>
      </c>
      <c r="L1919" s="905">
        <f>I1919</f>
        <v>0</v>
      </c>
      <c r="M1919" s="909"/>
      <c r="N1919" s="909"/>
      <c r="O1919" s="886" t="s">
        <v>706</v>
      </c>
      <c r="P1919" s="886">
        <f>M1919</f>
        <v>0</v>
      </c>
      <c r="Q1919" s="886">
        <f>I1919+M1919</f>
        <v>0</v>
      </c>
      <c r="R1919" s="886">
        <f>J1919+N1919</f>
        <v>0</v>
      </c>
      <c r="S1919" s="886" t="s">
        <v>706</v>
      </c>
      <c r="T1919" s="888">
        <f>Q1919</f>
        <v>0</v>
      </c>
    </row>
    <row r="1920" spans="1:20" ht="15" hidden="1" customHeight="1">
      <c r="A1920" s="901" t="s">
        <v>74</v>
      </c>
      <c r="B1920" s="885" t="s">
        <v>706</v>
      </c>
      <c r="C1920" s="886" t="e">
        <f>ROUND((Q1920-R1920)/H1920/12,0)</f>
        <v>#DIV/0!</v>
      </c>
      <c r="D1920" s="886" t="e">
        <f>ROUND(R1920/F1920/12,0)</f>
        <v>#DIV/0!</v>
      </c>
      <c r="E1920" s="906"/>
      <c r="F1920" s="907"/>
      <c r="G1920" s="907"/>
      <c r="H1920" s="888">
        <f>E1920+G1920</f>
        <v>0</v>
      </c>
      <c r="I1920" s="908"/>
      <c r="J1920" s="909"/>
      <c r="K1920" s="905" t="s">
        <v>706</v>
      </c>
      <c r="L1920" s="905">
        <f>I1920</f>
        <v>0</v>
      </c>
      <c r="M1920" s="909"/>
      <c r="N1920" s="909"/>
      <c r="O1920" s="886" t="s">
        <v>706</v>
      </c>
      <c r="P1920" s="886">
        <f>M1920</f>
        <v>0</v>
      </c>
      <c r="Q1920" s="886">
        <f>I1920+M1920</f>
        <v>0</v>
      </c>
      <c r="R1920" s="886">
        <f>J1920+N1920</f>
        <v>0</v>
      </c>
      <c r="S1920" s="886" t="s">
        <v>706</v>
      </c>
      <c r="T1920" s="888">
        <f>Q1920</f>
        <v>0</v>
      </c>
    </row>
    <row r="1921" spans="1:20" ht="15" hidden="1" customHeight="1">
      <c r="A1921" s="901" t="s">
        <v>75</v>
      </c>
      <c r="B1921" s="885" t="s">
        <v>706</v>
      </c>
      <c r="C1921" s="886" t="s">
        <v>706</v>
      </c>
      <c r="D1921" s="886" t="s">
        <v>706</v>
      </c>
      <c r="E1921" s="891" t="s">
        <v>706</v>
      </c>
      <c r="F1921" s="892" t="s">
        <v>706</v>
      </c>
      <c r="G1921" s="892" t="s">
        <v>706</v>
      </c>
      <c r="H1921" s="893" t="s">
        <v>706</v>
      </c>
      <c r="I1921" s="889" t="s">
        <v>706</v>
      </c>
      <c r="J1921" s="886" t="s">
        <v>706</v>
      </c>
      <c r="K1921" s="909"/>
      <c r="L1921" s="905">
        <f>K1921</f>
        <v>0</v>
      </c>
      <c r="M1921" s="886" t="s">
        <v>706</v>
      </c>
      <c r="N1921" s="886" t="s">
        <v>706</v>
      </c>
      <c r="O1921" s="909"/>
      <c r="P1921" s="886">
        <f>O1921</f>
        <v>0</v>
      </c>
      <c r="Q1921" s="886" t="s">
        <v>706</v>
      </c>
      <c r="R1921" s="886" t="s">
        <v>706</v>
      </c>
      <c r="S1921" s="886">
        <f>K1921+O1921</f>
        <v>0</v>
      </c>
      <c r="T1921" s="888">
        <f>S1921</f>
        <v>0</v>
      </c>
    </row>
    <row r="1922" spans="1:20" ht="18" hidden="1" customHeight="1">
      <c r="A1922" s="902" t="s">
        <v>708</v>
      </c>
      <c r="B1922" s="903"/>
      <c r="C1922" s="886" t="e">
        <f>ROUND((Q1922-R1922)/H1922/12,0)</f>
        <v>#DIV/0!</v>
      </c>
      <c r="D1922" s="886" t="e">
        <f>ROUND(R1922/F1922/12,0)</f>
        <v>#DIV/0!</v>
      </c>
      <c r="E1922" s="891">
        <f>E1923+E1924</f>
        <v>0</v>
      </c>
      <c r="F1922" s="892">
        <f>F1923+F1924</f>
        <v>0</v>
      </c>
      <c r="G1922" s="892">
        <f>G1923+G1924</f>
        <v>0</v>
      </c>
      <c r="H1922" s="893">
        <f>IF(E1922+G1922=H1923+H1924,E1922+G1922, "CHYBA")</f>
        <v>0</v>
      </c>
      <c r="I1922" s="889">
        <f>I1923+I1924</f>
        <v>0</v>
      </c>
      <c r="J1922" s="886">
        <f t="shared" ref="J1922" si="619">J1923+J1924</f>
        <v>0</v>
      </c>
      <c r="K1922" s="886">
        <f>K1925</f>
        <v>0</v>
      </c>
      <c r="L1922" s="886">
        <f>IF(I1922+K1922=L1923+L1924+L1925,I1922+K1922,"CHYBA")</f>
        <v>0</v>
      </c>
      <c r="M1922" s="886">
        <f>M1923+M1924</f>
        <v>0</v>
      </c>
      <c r="N1922" s="886">
        <f>N1923+N1924</f>
        <v>0</v>
      </c>
      <c r="O1922" s="886">
        <f>O1925</f>
        <v>0</v>
      </c>
      <c r="P1922" s="886">
        <f>IF(M1922+O1922=P1923+P1924+P1925,M1922+O1922,"CHYBA")</f>
        <v>0</v>
      </c>
      <c r="Q1922" s="886">
        <f>Q1923+Q1924</f>
        <v>0</v>
      </c>
      <c r="R1922" s="886">
        <f>R1923+R1924</f>
        <v>0</v>
      </c>
      <c r="S1922" s="886">
        <f>S1925</f>
        <v>0</v>
      </c>
      <c r="T1922" s="888">
        <f>IF(Q1922+S1922=T1923+T1924+T1925,Q1922+S1922,"CHYBA")</f>
        <v>0</v>
      </c>
    </row>
    <row r="1923" spans="1:20" ht="15" hidden="1" customHeight="1">
      <c r="A1923" s="901" t="s">
        <v>73</v>
      </c>
      <c r="B1923" s="885" t="s">
        <v>706</v>
      </c>
      <c r="C1923" s="886" t="e">
        <f>ROUND((Q1923-R1923)/H1923/12,0)</f>
        <v>#DIV/0!</v>
      </c>
      <c r="D1923" s="886" t="e">
        <f>ROUND(R1923/F1923/12,0)</f>
        <v>#DIV/0!</v>
      </c>
      <c r="E1923" s="906"/>
      <c r="F1923" s="907"/>
      <c r="G1923" s="907"/>
      <c r="H1923" s="888">
        <f>E1923+G1923</f>
        <v>0</v>
      </c>
      <c r="I1923" s="908"/>
      <c r="J1923" s="909"/>
      <c r="K1923" s="886" t="s">
        <v>706</v>
      </c>
      <c r="L1923" s="886">
        <f>I1923</f>
        <v>0</v>
      </c>
      <c r="M1923" s="909"/>
      <c r="N1923" s="909"/>
      <c r="O1923" s="886" t="s">
        <v>706</v>
      </c>
      <c r="P1923" s="886">
        <f>M1923</f>
        <v>0</v>
      </c>
      <c r="Q1923" s="886">
        <f>I1923+M1923</f>
        <v>0</v>
      </c>
      <c r="R1923" s="886">
        <f>J1923+N1923</f>
        <v>0</v>
      </c>
      <c r="S1923" s="886" t="s">
        <v>706</v>
      </c>
      <c r="T1923" s="888">
        <f>Q1923</f>
        <v>0</v>
      </c>
    </row>
    <row r="1924" spans="1:20" ht="15" hidden="1" customHeight="1">
      <c r="A1924" s="901" t="s">
        <v>74</v>
      </c>
      <c r="B1924" s="885" t="s">
        <v>706</v>
      </c>
      <c r="C1924" s="886" t="e">
        <f>ROUND((Q1924-R1924)/H1924/12,0)</f>
        <v>#DIV/0!</v>
      </c>
      <c r="D1924" s="886" t="e">
        <f>ROUND(R1924/F1924/12,0)</f>
        <v>#DIV/0!</v>
      </c>
      <c r="E1924" s="906"/>
      <c r="F1924" s="907"/>
      <c r="G1924" s="907"/>
      <c r="H1924" s="888">
        <f>E1924+G1924</f>
        <v>0</v>
      </c>
      <c r="I1924" s="908"/>
      <c r="J1924" s="909"/>
      <c r="K1924" s="886" t="s">
        <v>706</v>
      </c>
      <c r="L1924" s="886">
        <f>I1924</f>
        <v>0</v>
      </c>
      <c r="M1924" s="909"/>
      <c r="N1924" s="909"/>
      <c r="O1924" s="886" t="s">
        <v>706</v>
      </c>
      <c r="P1924" s="886">
        <f>M1924</f>
        <v>0</v>
      </c>
      <c r="Q1924" s="886">
        <f>I1924+M1924</f>
        <v>0</v>
      </c>
      <c r="R1924" s="886">
        <f>J1924+N1924</f>
        <v>0</v>
      </c>
      <c r="S1924" s="886" t="s">
        <v>706</v>
      </c>
      <c r="T1924" s="888">
        <f>Q1924</f>
        <v>0</v>
      </c>
    </row>
    <row r="1925" spans="1:20" ht="15" hidden="1" customHeight="1">
      <c r="A1925" s="901" t="s">
        <v>75</v>
      </c>
      <c r="B1925" s="885" t="s">
        <v>706</v>
      </c>
      <c r="C1925" s="886" t="s">
        <v>706</v>
      </c>
      <c r="D1925" s="886" t="s">
        <v>706</v>
      </c>
      <c r="E1925" s="891" t="s">
        <v>706</v>
      </c>
      <c r="F1925" s="892" t="s">
        <v>706</v>
      </c>
      <c r="G1925" s="892" t="s">
        <v>706</v>
      </c>
      <c r="H1925" s="893" t="s">
        <v>706</v>
      </c>
      <c r="I1925" s="889" t="s">
        <v>706</v>
      </c>
      <c r="J1925" s="886" t="s">
        <v>706</v>
      </c>
      <c r="K1925" s="909"/>
      <c r="L1925" s="886">
        <f>K1925</f>
        <v>0</v>
      </c>
      <c r="M1925" s="886" t="s">
        <v>706</v>
      </c>
      <c r="N1925" s="886" t="s">
        <v>706</v>
      </c>
      <c r="O1925" s="909"/>
      <c r="P1925" s="886">
        <f>O1925</f>
        <v>0</v>
      </c>
      <c r="Q1925" s="886" t="s">
        <v>706</v>
      </c>
      <c r="R1925" s="886" t="s">
        <v>706</v>
      </c>
      <c r="S1925" s="886">
        <f>K1925+O1925</f>
        <v>0</v>
      </c>
      <c r="T1925" s="888">
        <f>S1925</f>
        <v>0</v>
      </c>
    </row>
    <row r="1926" spans="1:20" ht="18" hidden="1" customHeight="1">
      <c r="A1926" s="902" t="s">
        <v>708</v>
      </c>
      <c r="B1926" s="903"/>
      <c r="C1926" s="886" t="e">
        <f>ROUND((Q1926-R1926)/H1926/12,0)</f>
        <v>#DIV/0!</v>
      </c>
      <c r="D1926" s="886" t="e">
        <f>ROUND(R1926/F1926/12,0)</f>
        <v>#DIV/0!</v>
      </c>
      <c r="E1926" s="891">
        <f>E1927+E1928</f>
        <v>0</v>
      </c>
      <c r="F1926" s="892">
        <f>F1927+F1928</f>
        <v>0</v>
      </c>
      <c r="G1926" s="892">
        <f>G1927+G1928</f>
        <v>0</v>
      </c>
      <c r="H1926" s="893">
        <f>IF(E1926+G1926=H1927+H1928,E1926+G1926, "CHYBA")</f>
        <v>0</v>
      </c>
      <c r="I1926" s="889">
        <f>I1927+I1928</f>
        <v>0</v>
      </c>
      <c r="J1926" s="886">
        <f t="shared" ref="J1926" si="620">J1927+J1928</f>
        <v>0</v>
      </c>
      <c r="K1926" s="886">
        <f>K1929</f>
        <v>0</v>
      </c>
      <c r="L1926" s="886">
        <f>IF(I1926+K1926=L1927+L1928+L1929,I1926+K1926,"CHYBA")</f>
        <v>0</v>
      </c>
      <c r="M1926" s="886">
        <f>M1927+M1928</f>
        <v>0</v>
      </c>
      <c r="N1926" s="886">
        <f>N1927+N1928</f>
        <v>0</v>
      </c>
      <c r="O1926" s="886">
        <f>O1929</f>
        <v>0</v>
      </c>
      <c r="P1926" s="886">
        <f>IF(M1926+O1926=P1927+P1928+P1929,M1926+O1926,"CHYBA")</f>
        <v>0</v>
      </c>
      <c r="Q1926" s="886">
        <f>Q1927+Q1928</f>
        <v>0</v>
      </c>
      <c r="R1926" s="886">
        <f>R1927+R1928</f>
        <v>0</v>
      </c>
      <c r="S1926" s="886">
        <f>S1929</f>
        <v>0</v>
      </c>
      <c r="T1926" s="888">
        <f>IF(Q1926+S1926=T1927+T1928+T1929,Q1926+S1926,"CHYBA")</f>
        <v>0</v>
      </c>
    </row>
    <row r="1927" spans="1:20" ht="15" hidden="1" customHeight="1">
      <c r="A1927" s="901" t="s">
        <v>73</v>
      </c>
      <c r="B1927" s="885" t="s">
        <v>706</v>
      </c>
      <c r="C1927" s="886" t="e">
        <f>ROUND((Q1927-R1927)/H1927/12,0)</f>
        <v>#DIV/0!</v>
      </c>
      <c r="D1927" s="886" t="e">
        <f>ROUND(R1927/F1927/12,0)</f>
        <v>#DIV/0!</v>
      </c>
      <c r="E1927" s="906"/>
      <c r="F1927" s="907"/>
      <c r="G1927" s="907"/>
      <c r="H1927" s="888">
        <f>E1927+G1927</f>
        <v>0</v>
      </c>
      <c r="I1927" s="908"/>
      <c r="J1927" s="909"/>
      <c r="K1927" s="886" t="s">
        <v>706</v>
      </c>
      <c r="L1927" s="886">
        <f>I1927</f>
        <v>0</v>
      </c>
      <c r="M1927" s="909"/>
      <c r="N1927" s="909"/>
      <c r="O1927" s="886" t="s">
        <v>706</v>
      </c>
      <c r="P1927" s="886">
        <f>M1927</f>
        <v>0</v>
      </c>
      <c r="Q1927" s="886">
        <f>I1927+M1927</f>
        <v>0</v>
      </c>
      <c r="R1927" s="886">
        <f>J1927+N1927</f>
        <v>0</v>
      </c>
      <c r="S1927" s="886" t="s">
        <v>706</v>
      </c>
      <c r="T1927" s="888">
        <f>Q1927</f>
        <v>0</v>
      </c>
    </row>
    <row r="1928" spans="1:20" ht="15" hidden="1" customHeight="1">
      <c r="A1928" s="901" t="s">
        <v>74</v>
      </c>
      <c r="B1928" s="885" t="s">
        <v>706</v>
      </c>
      <c r="C1928" s="886" t="e">
        <f>ROUND((Q1928-R1928)/H1928/12,0)</f>
        <v>#DIV/0!</v>
      </c>
      <c r="D1928" s="886" t="e">
        <f>ROUND(R1928/F1928/12,0)</f>
        <v>#DIV/0!</v>
      </c>
      <c r="E1928" s="906"/>
      <c r="F1928" s="907"/>
      <c r="G1928" s="907"/>
      <c r="H1928" s="888">
        <f>E1928+G1928</f>
        <v>0</v>
      </c>
      <c r="I1928" s="908"/>
      <c r="J1928" s="909"/>
      <c r="K1928" s="886" t="s">
        <v>706</v>
      </c>
      <c r="L1928" s="886">
        <f>I1928</f>
        <v>0</v>
      </c>
      <c r="M1928" s="909"/>
      <c r="N1928" s="909"/>
      <c r="O1928" s="886" t="s">
        <v>706</v>
      </c>
      <c r="P1928" s="886">
        <f>M1928</f>
        <v>0</v>
      </c>
      <c r="Q1928" s="886">
        <f>I1928+M1928</f>
        <v>0</v>
      </c>
      <c r="R1928" s="886">
        <f>J1928+N1928</f>
        <v>0</v>
      </c>
      <c r="S1928" s="886" t="s">
        <v>706</v>
      </c>
      <c r="T1928" s="888">
        <f>Q1928</f>
        <v>0</v>
      </c>
    </row>
    <row r="1929" spans="1:20" ht="15" hidden="1" customHeight="1">
      <c r="A1929" s="901" t="s">
        <v>75</v>
      </c>
      <c r="B1929" s="885" t="s">
        <v>706</v>
      </c>
      <c r="C1929" s="886" t="s">
        <v>706</v>
      </c>
      <c r="D1929" s="886" t="s">
        <v>706</v>
      </c>
      <c r="E1929" s="891" t="s">
        <v>706</v>
      </c>
      <c r="F1929" s="892" t="s">
        <v>706</v>
      </c>
      <c r="G1929" s="892" t="s">
        <v>706</v>
      </c>
      <c r="H1929" s="893" t="s">
        <v>706</v>
      </c>
      <c r="I1929" s="889" t="s">
        <v>706</v>
      </c>
      <c r="J1929" s="886" t="s">
        <v>706</v>
      </c>
      <c r="K1929" s="909"/>
      <c r="L1929" s="886">
        <f>K1929</f>
        <v>0</v>
      </c>
      <c r="M1929" s="886" t="s">
        <v>706</v>
      </c>
      <c r="N1929" s="886" t="s">
        <v>706</v>
      </c>
      <c r="O1929" s="909"/>
      <c r="P1929" s="886">
        <f>O1929</f>
        <v>0</v>
      </c>
      <c r="Q1929" s="886" t="s">
        <v>706</v>
      </c>
      <c r="R1929" s="886" t="s">
        <v>706</v>
      </c>
      <c r="S1929" s="886">
        <f>K1929+O1929</f>
        <v>0</v>
      </c>
      <c r="T1929" s="888">
        <f>S1929</f>
        <v>0</v>
      </c>
    </row>
    <row r="1930" spans="1:20" ht="18" hidden="1" customHeight="1">
      <c r="A1930" s="902" t="s">
        <v>708</v>
      </c>
      <c r="B1930" s="903"/>
      <c r="C1930" s="886" t="e">
        <f>ROUND((Q1930-R1930)/H1930/12,0)</f>
        <v>#DIV/0!</v>
      </c>
      <c r="D1930" s="886" t="e">
        <f>ROUND(R1930/F1930/12,0)</f>
        <v>#DIV/0!</v>
      </c>
      <c r="E1930" s="891">
        <f>E1931+E1932</f>
        <v>0</v>
      </c>
      <c r="F1930" s="892">
        <f>F1931+F1932</f>
        <v>0</v>
      </c>
      <c r="G1930" s="892">
        <f>G1931+G1932</f>
        <v>0</v>
      </c>
      <c r="H1930" s="893">
        <f>IF(E1930+G1930=H1931+H1932,E1930+G1930, "CHYBA")</f>
        <v>0</v>
      </c>
      <c r="I1930" s="889">
        <f>I1931+I1932</f>
        <v>0</v>
      </c>
      <c r="J1930" s="886">
        <f t="shared" ref="J1930" si="621">J1931+J1932</f>
        <v>0</v>
      </c>
      <c r="K1930" s="886">
        <f>K1933</f>
        <v>0</v>
      </c>
      <c r="L1930" s="886">
        <f>IF(I1930+K1930=L1931+L1932+L1933,I1930+K1930,"CHYBA")</f>
        <v>0</v>
      </c>
      <c r="M1930" s="886">
        <f>M1931+M1932</f>
        <v>0</v>
      </c>
      <c r="N1930" s="886">
        <f>N1931+N1932</f>
        <v>0</v>
      </c>
      <c r="O1930" s="886">
        <f>O1933</f>
        <v>0</v>
      </c>
      <c r="P1930" s="886">
        <f>IF(M1930+O1930=P1931+P1932+P1933,M1930+O1930,"CHYBA")</f>
        <v>0</v>
      </c>
      <c r="Q1930" s="886">
        <f>Q1931+Q1932</f>
        <v>0</v>
      </c>
      <c r="R1930" s="886">
        <f>R1931+R1932</f>
        <v>0</v>
      </c>
      <c r="S1930" s="886">
        <f>S1933</f>
        <v>0</v>
      </c>
      <c r="T1930" s="888">
        <f>IF(Q1930+S1930=T1931+T1932+T1933,Q1930+S1930,"CHYBA")</f>
        <v>0</v>
      </c>
    </row>
    <row r="1931" spans="1:20" ht="15" hidden="1" customHeight="1">
      <c r="A1931" s="901" t="s">
        <v>73</v>
      </c>
      <c r="B1931" s="885" t="s">
        <v>706</v>
      </c>
      <c r="C1931" s="886" t="e">
        <f>ROUND((Q1931-R1931)/H1931/12,0)</f>
        <v>#DIV/0!</v>
      </c>
      <c r="D1931" s="886" t="e">
        <f>ROUND(R1931/F1931/12,0)</f>
        <v>#DIV/0!</v>
      </c>
      <c r="E1931" s="906"/>
      <c r="F1931" s="907"/>
      <c r="G1931" s="907"/>
      <c r="H1931" s="888">
        <f>E1931+G1931</f>
        <v>0</v>
      </c>
      <c r="I1931" s="908"/>
      <c r="J1931" s="909"/>
      <c r="K1931" s="886" t="s">
        <v>706</v>
      </c>
      <c r="L1931" s="886">
        <f>I1931</f>
        <v>0</v>
      </c>
      <c r="M1931" s="909"/>
      <c r="N1931" s="909"/>
      <c r="O1931" s="886" t="s">
        <v>706</v>
      </c>
      <c r="P1931" s="886">
        <f>M1931</f>
        <v>0</v>
      </c>
      <c r="Q1931" s="886">
        <f>I1931+M1931</f>
        <v>0</v>
      </c>
      <c r="R1931" s="886">
        <f>J1931+N1931</f>
        <v>0</v>
      </c>
      <c r="S1931" s="886" t="s">
        <v>706</v>
      </c>
      <c r="T1931" s="888">
        <f>Q1931</f>
        <v>0</v>
      </c>
    </row>
    <row r="1932" spans="1:20" ht="15" hidden="1" customHeight="1">
      <c r="A1932" s="901" t="s">
        <v>74</v>
      </c>
      <c r="B1932" s="885" t="s">
        <v>706</v>
      </c>
      <c r="C1932" s="886" t="e">
        <f>ROUND((Q1932-R1932)/H1932/12,0)</f>
        <v>#DIV/0!</v>
      </c>
      <c r="D1932" s="886" t="e">
        <f>ROUND(R1932/F1932/12,0)</f>
        <v>#DIV/0!</v>
      </c>
      <c r="E1932" s="906"/>
      <c r="F1932" s="907"/>
      <c r="G1932" s="907"/>
      <c r="H1932" s="888">
        <f>E1932+G1932</f>
        <v>0</v>
      </c>
      <c r="I1932" s="908"/>
      <c r="J1932" s="909"/>
      <c r="K1932" s="886" t="s">
        <v>706</v>
      </c>
      <c r="L1932" s="886">
        <f>I1932</f>
        <v>0</v>
      </c>
      <c r="M1932" s="909"/>
      <c r="N1932" s="909"/>
      <c r="O1932" s="886" t="s">
        <v>706</v>
      </c>
      <c r="P1932" s="886">
        <f>M1932</f>
        <v>0</v>
      </c>
      <c r="Q1932" s="886">
        <f>I1932+M1932</f>
        <v>0</v>
      </c>
      <c r="R1932" s="886">
        <f>J1932+N1932</f>
        <v>0</v>
      </c>
      <c r="S1932" s="886" t="s">
        <v>706</v>
      </c>
      <c r="T1932" s="888">
        <f>Q1932</f>
        <v>0</v>
      </c>
    </row>
    <row r="1933" spans="1:20" ht="15" hidden="1" customHeight="1">
      <c r="A1933" s="901" t="s">
        <v>75</v>
      </c>
      <c r="B1933" s="885" t="s">
        <v>706</v>
      </c>
      <c r="C1933" s="886" t="s">
        <v>706</v>
      </c>
      <c r="D1933" s="886" t="s">
        <v>706</v>
      </c>
      <c r="E1933" s="891" t="s">
        <v>706</v>
      </c>
      <c r="F1933" s="892" t="s">
        <v>706</v>
      </c>
      <c r="G1933" s="892" t="s">
        <v>706</v>
      </c>
      <c r="H1933" s="893" t="s">
        <v>706</v>
      </c>
      <c r="I1933" s="889" t="s">
        <v>706</v>
      </c>
      <c r="J1933" s="886" t="s">
        <v>706</v>
      </c>
      <c r="K1933" s="909"/>
      <c r="L1933" s="886">
        <f>K1933</f>
        <v>0</v>
      </c>
      <c r="M1933" s="886" t="s">
        <v>706</v>
      </c>
      <c r="N1933" s="886" t="s">
        <v>706</v>
      </c>
      <c r="O1933" s="909"/>
      <c r="P1933" s="886">
        <f>O1933</f>
        <v>0</v>
      </c>
      <c r="Q1933" s="886" t="s">
        <v>706</v>
      </c>
      <c r="R1933" s="886" t="s">
        <v>706</v>
      </c>
      <c r="S1933" s="886">
        <f>K1933+O1933</f>
        <v>0</v>
      </c>
      <c r="T1933" s="888">
        <f>S1933</f>
        <v>0</v>
      </c>
    </row>
    <row r="1934" spans="1:20" ht="18" hidden="1" customHeight="1">
      <c r="A1934" s="902" t="s">
        <v>708</v>
      </c>
      <c r="B1934" s="903"/>
      <c r="C1934" s="886" t="e">
        <f>ROUND((Q1934-R1934)/H1934/12,0)</f>
        <v>#DIV/0!</v>
      </c>
      <c r="D1934" s="886" t="e">
        <f>ROUND(R1934/F1934/12,0)</f>
        <v>#DIV/0!</v>
      </c>
      <c r="E1934" s="891">
        <f>E1935+E1936</f>
        <v>0</v>
      </c>
      <c r="F1934" s="892">
        <f>F1935+F1936</f>
        <v>0</v>
      </c>
      <c r="G1934" s="892">
        <f>G1935+G1936</f>
        <v>0</v>
      </c>
      <c r="H1934" s="893">
        <f>IF(E1934+G1934=H1935+H1936,E1934+G1934, "CHYBA")</f>
        <v>0</v>
      </c>
      <c r="I1934" s="889">
        <f>I1935+I1936</f>
        <v>0</v>
      </c>
      <c r="J1934" s="886">
        <f t="shared" ref="J1934" si="622">J1935+J1936</f>
        <v>0</v>
      </c>
      <c r="K1934" s="886">
        <f>K1937</f>
        <v>0</v>
      </c>
      <c r="L1934" s="886">
        <f>IF(I1934+K1934=L1935+L1936+L1937,I1934+K1934,"CHYBA")</f>
        <v>0</v>
      </c>
      <c r="M1934" s="886">
        <f>M1935+M1936</f>
        <v>0</v>
      </c>
      <c r="N1934" s="886">
        <f>N1935+N1936</f>
        <v>0</v>
      </c>
      <c r="O1934" s="886">
        <f>O1937</f>
        <v>0</v>
      </c>
      <c r="P1934" s="886">
        <f>IF(M1934+O1934=P1935+P1936+P1937,M1934+O1934,"CHYBA")</f>
        <v>0</v>
      </c>
      <c r="Q1934" s="886">
        <f>Q1935+Q1936</f>
        <v>0</v>
      </c>
      <c r="R1934" s="886">
        <f>R1935+R1936</f>
        <v>0</v>
      </c>
      <c r="S1934" s="886">
        <f>S1937</f>
        <v>0</v>
      </c>
      <c r="T1934" s="888">
        <f>IF(Q1934+S1934=T1935+T1936+T1937,Q1934+S1934,"CHYBA")</f>
        <v>0</v>
      </c>
    </row>
    <row r="1935" spans="1:20" ht="15" hidden="1" customHeight="1">
      <c r="A1935" s="901" t="s">
        <v>73</v>
      </c>
      <c r="B1935" s="885" t="s">
        <v>706</v>
      </c>
      <c r="C1935" s="886" t="e">
        <f>ROUND((Q1935-R1935)/H1935/12,0)</f>
        <v>#DIV/0!</v>
      </c>
      <c r="D1935" s="886" t="e">
        <f>ROUND(R1935/F1935/12,0)</f>
        <v>#DIV/0!</v>
      </c>
      <c r="E1935" s="906"/>
      <c r="F1935" s="907"/>
      <c r="G1935" s="907"/>
      <c r="H1935" s="888">
        <f>E1935+G1935</f>
        <v>0</v>
      </c>
      <c r="I1935" s="908"/>
      <c r="J1935" s="909"/>
      <c r="K1935" s="886" t="s">
        <v>706</v>
      </c>
      <c r="L1935" s="886">
        <f>I1935</f>
        <v>0</v>
      </c>
      <c r="M1935" s="909"/>
      <c r="N1935" s="909"/>
      <c r="O1935" s="886" t="s">
        <v>706</v>
      </c>
      <c r="P1935" s="886">
        <f>M1935</f>
        <v>0</v>
      </c>
      <c r="Q1935" s="886">
        <f>I1935+M1935</f>
        <v>0</v>
      </c>
      <c r="R1935" s="886">
        <f>J1935+N1935</f>
        <v>0</v>
      </c>
      <c r="S1935" s="886" t="s">
        <v>706</v>
      </c>
      <c r="T1935" s="888">
        <f>Q1935</f>
        <v>0</v>
      </c>
    </row>
    <row r="1936" spans="1:20" ht="15" hidden="1" customHeight="1">
      <c r="A1936" s="901" t="s">
        <v>74</v>
      </c>
      <c r="B1936" s="885" t="s">
        <v>706</v>
      </c>
      <c r="C1936" s="886" t="e">
        <f>ROUND((Q1936-R1936)/H1936/12,0)</f>
        <v>#DIV/0!</v>
      </c>
      <c r="D1936" s="886" t="e">
        <f>ROUND(R1936/F1936/12,0)</f>
        <v>#DIV/0!</v>
      </c>
      <c r="E1936" s="906"/>
      <c r="F1936" s="907"/>
      <c r="G1936" s="907"/>
      <c r="H1936" s="888">
        <f>E1936+G1936</f>
        <v>0</v>
      </c>
      <c r="I1936" s="908"/>
      <c r="J1936" s="909"/>
      <c r="K1936" s="886" t="s">
        <v>706</v>
      </c>
      <c r="L1936" s="886">
        <f>I1936</f>
        <v>0</v>
      </c>
      <c r="M1936" s="909"/>
      <c r="N1936" s="909"/>
      <c r="O1936" s="886" t="s">
        <v>706</v>
      </c>
      <c r="P1936" s="886">
        <f>M1936</f>
        <v>0</v>
      </c>
      <c r="Q1936" s="886">
        <f>I1936+M1936</f>
        <v>0</v>
      </c>
      <c r="R1936" s="886">
        <f>J1936+N1936</f>
        <v>0</v>
      </c>
      <c r="S1936" s="886" t="s">
        <v>706</v>
      </c>
      <c r="T1936" s="888">
        <f>Q1936</f>
        <v>0</v>
      </c>
    </row>
    <row r="1937" spans="1:20" ht="15" hidden="1" customHeight="1">
      <c r="A1937" s="901" t="s">
        <v>75</v>
      </c>
      <c r="B1937" s="885" t="s">
        <v>706</v>
      </c>
      <c r="C1937" s="886" t="s">
        <v>706</v>
      </c>
      <c r="D1937" s="886" t="s">
        <v>706</v>
      </c>
      <c r="E1937" s="891" t="s">
        <v>706</v>
      </c>
      <c r="F1937" s="892" t="s">
        <v>706</v>
      </c>
      <c r="G1937" s="892" t="s">
        <v>706</v>
      </c>
      <c r="H1937" s="893" t="s">
        <v>706</v>
      </c>
      <c r="I1937" s="889" t="s">
        <v>706</v>
      </c>
      <c r="J1937" s="886" t="s">
        <v>706</v>
      </c>
      <c r="K1937" s="909"/>
      <c r="L1937" s="886">
        <f>K1937</f>
        <v>0</v>
      </c>
      <c r="M1937" s="886" t="s">
        <v>706</v>
      </c>
      <c r="N1937" s="886" t="s">
        <v>706</v>
      </c>
      <c r="O1937" s="909"/>
      <c r="P1937" s="886">
        <f>O1937</f>
        <v>0</v>
      </c>
      <c r="Q1937" s="886" t="s">
        <v>706</v>
      </c>
      <c r="R1937" s="886" t="s">
        <v>706</v>
      </c>
      <c r="S1937" s="886">
        <f>K1937+O1937</f>
        <v>0</v>
      </c>
      <c r="T1937" s="888">
        <f>S1937</f>
        <v>0</v>
      </c>
    </row>
    <row r="1938" spans="1:20" ht="18" hidden="1" customHeight="1">
      <c r="A1938" s="902" t="s">
        <v>708</v>
      </c>
      <c r="B1938" s="903"/>
      <c r="C1938" s="886" t="e">
        <f>ROUND((Q1938-R1938)/H1938/12,0)</f>
        <v>#DIV/0!</v>
      </c>
      <c r="D1938" s="886" t="e">
        <f>ROUND(R1938/F1938/12,0)</f>
        <v>#DIV/0!</v>
      </c>
      <c r="E1938" s="891">
        <f>E1939+E1940</f>
        <v>0</v>
      </c>
      <c r="F1938" s="892">
        <f>F1939+F1940</f>
        <v>0</v>
      </c>
      <c r="G1938" s="892">
        <f>G1939+G1940</f>
        <v>0</v>
      </c>
      <c r="H1938" s="893">
        <f>IF(E1938+G1938=H1939+H1940,E1938+G1938, "CHYBA")</f>
        <v>0</v>
      </c>
      <c r="I1938" s="889">
        <f>I1939+I1940</f>
        <v>0</v>
      </c>
      <c r="J1938" s="886">
        <f t="shared" ref="J1938" si="623">J1939+J1940</f>
        <v>0</v>
      </c>
      <c r="K1938" s="886">
        <f>K1941</f>
        <v>0</v>
      </c>
      <c r="L1938" s="886">
        <f>IF(I1938+K1938=L1939+L1940+L1941,I1938+K1938,"CHYBA")</f>
        <v>0</v>
      </c>
      <c r="M1938" s="886">
        <f>M1939+M1940</f>
        <v>0</v>
      </c>
      <c r="N1938" s="886">
        <f>N1939+N1940</f>
        <v>0</v>
      </c>
      <c r="O1938" s="886">
        <f>O1941</f>
        <v>0</v>
      </c>
      <c r="P1938" s="886">
        <f>IF(M1938+O1938=P1939+P1940+P1941,M1938+O1938,"CHYBA")</f>
        <v>0</v>
      </c>
      <c r="Q1938" s="886">
        <f>Q1939+Q1940</f>
        <v>0</v>
      </c>
      <c r="R1938" s="886">
        <f>R1939+R1940</f>
        <v>0</v>
      </c>
      <c r="S1938" s="886">
        <f>S1941</f>
        <v>0</v>
      </c>
      <c r="T1938" s="888">
        <f>IF(Q1938+S1938=T1939+T1940+T1941,Q1938+S1938,"CHYBA")</f>
        <v>0</v>
      </c>
    </row>
    <row r="1939" spans="1:20" ht="15" hidden="1" customHeight="1">
      <c r="A1939" s="901" t="s">
        <v>73</v>
      </c>
      <c r="B1939" s="885" t="s">
        <v>706</v>
      </c>
      <c r="C1939" s="886" t="e">
        <f>ROUND((Q1939-R1939)/H1939/12,0)</f>
        <v>#DIV/0!</v>
      </c>
      <c r="D1939" s="886" t="e">
        <f>ROUND(R1939/F1939/12,0)</f>
        <v>#DIV/0!</v>
      </c>
      <c r="E1939" s="906"/>
      <c r="F1939" s="907"/>
      <c r="G1939" s="907"/>
      <c r="H1939" s="888">
        <f>E1939+G1939</f>
        <v>0</v>
      </c>
      <c r="I1939" s="908"/>
      <c r="J1939" s="909"/>
      <c r="K1939" s="886" t="s">
        <v>706</v>
      </c>
      <c r="L1939" s="886">
        <f>I1939</f>
        <v>0</v>
      </c>
      <c r="M1939" s="909"/>
      <c r="N1939" s="909"/>
      <c r="O1939" s="886" t="s">
        <v>706</v>
      </c>
      <c r="P1939" s="886">
        <f>M1939</f>
        <v>0</v>
      </c>
      <c r="Q1939" s="886">
        <f>I1939+M1939</f>
        <v>0</v>
      </c>
      <c r="R1939" s="886">
        <f>J1939+N1939</f>
        <v>0</v>
      </c>
      <c r="S1939" s="886" t="s">
        <v>706</v>
      </c>
      <c r="T1939" s="888">
        <f>Q1939</f>
        <v>0</v>
      </c>
    </row>
    <row r="1940" spans="1:20" ht="15" hidden="1" customHeight="1">
      <c r="A1940" s="901" t="s">
        <v>74</v>
      </c>
      <c r="B1940" s="885" t="s">
        <v>706</v>
      </c>
      <c r="C1940" s="886" t="e">
        <f>ROUND((Q1940-R1940)/H1940/12,0)</f>
        <v>#DIV/0!</v>
      </c>
      <c r="D1940" s="886" t="e">
        <f>ROUND(R1940/F1940/12,0)</f>
        <v>#DIV/0!</v>
      </c>
      <c r="E1940" s="906"/>
      <c r="F1940" s="907"/>
      <c r="G1940" s="907"/>
      <c r="H1940" s="888">
        <f>E1940+G1940</f>
        <v>0</v>
      </c>
      <c r="I1940" s="908"/>
      <c r="J1940" s="909"/>
      <c r="K1940" s="886" t="s">
        <v>706</v>
      </c>
      <c r="L1940" s="886">
        <f>I1940</f>
        <v>0</v>
      </c>
      <c r="M1940" s="909"/>
      <c r="N1940" s="909"/>
      <c r="O1940" s="886" t="s">
        <v>706</v>
      </c>
      <c r="P1940" s="886">
        <f>M1940</f>
        <v>0</v>
      </c>
      <c r="Q1940" s="886">
        <f>I1940+M1940</f>
        <v>0</v>
      </c>
      <c r="R1940" s="886">
        <f>J1940+N1940</f>
        <v>0</v>
      </c>
      <c r="S1940" s="886" t="s">
        <v>706</v>
      </c>
      <c r="T1940" s="888">
        <f>Q1940</f>
        <v>0</v>
      </c>
    </row>
    <row r="1941" spans="1:20" ht="15" hidden="1" customHeight="1">
      <c r="A1941" s="901" t="s">
        <v>75</v>
      </c>
      <c r="B1941" s="885" t="s">
        <v>706</v>
      </c>
      <c r="C1941" s="886" t="s">
        <v>706</v>
      </c>
      <c r="D1941" s="886" t="s">
        <v>706</v>
      </c>
      <c r="E1941" s="891" t="s">
        <v>706</v>
      </c>
      <c r="F1941" s="892" t="s">
        <v>706</v>
      </c>
      <c r="G1941" s="892" t="s">
        <v>706</v>
      </c>
      <c r="H1941" s="893" t="s">
        <v>706</v>
      </c>
      <c r="I1941" s="889" t="s">
        <v>706</v>
      </c>
      <c r="J1941" s="886" t="s">
        <v>706</v>
      </c>
      <c r="K1941" s="909"/>
      <c r="L1941" s="886">
        <f>K1941</f>
        <v>0</v>
      </c>
      <c r="M1941" s="886" t="s">
        <v>706</v>
      </c>
      <c r="N1941" s="886" t="s">
        <v>706</v>
      </c>
      <c r="O1941" s="909"/>
      <c r="P1941" s="886">
        <f>O1941</f>
        <v>0</v>
      </c>
      <c r="Q1941" s="886" t="s">
        <v>706</v>
      </c>
      <c r="R1941" s="886" t="s">
        <v>706</v>
      </c>
      <c r="S1941" s="886">
        <f>K1941+O1941</f>
        <v>0</v>
      </c>
      <c r="T1941" s="888">
        <f>S1941</f>
        <v>0</v>
      </c>
    </row>
    <row r="1942" spans="1:20" ht="18" hidden="1" customHeight="1">
      <c r="A1942" s="902" t="s">
        <v>708</v>
      </c>
      <c r="B1942" s="903"/>
      <c r="C1942" s="886" t="e">
        <f>ROUND((Q1942-R1942)/H1942/12,0)</f>
        <v>#DIV/0!</v>
      </c>
      <c r="D1942" s="886" t="e">
        <f>ROUND(R1942/F1942/12,0)</f>
        <v>#DIV/0!</v>
      </c>
      <c r="E1942" s="891">
        <f>E1943+E1944</f>
        <v>0</v>
      </c>
      <c r="F1942" s="892">
        <f>F1943+F1944</f>
        <v>0</v>
      </c>
      <c r="G1942" s="892">
        <f>G1943+G1944</f>
        <v>0</v>
      </c>
      <c r="H1942" s="893">
        <f>IF(E1942+G1942=H1943+H1944,E1942+G1942, "CHYBA")</f>
        <v>0</v>
      </c>
      <c r="I1942" s="889">
        <f>I1943+I1944</f>
        <v>0</v>
      </c>
      <c r="J1942" s="886">
        <f t="shared" ref="J1942" si="624">J1943+J1944</f>
        <v>0</v>
      </c>
      <c r="K1942" s="886">
        <f>K1945</f>
        <v>0</v>
      </c>
      <c r="L1942" s="886">
        <f>IF(I1942+K1942=L1943+L1944+L1945,I1942+K1942,"CHYBA")</f>
        <v>0</v>
      </c>
      <c r="M1942" s="886">
        <f>M1943+M1944</f>
        <v>0</v>
      </c>
      <c r="N1942" s="886">
        <f>N1943+N1944</f>
        <v>0</v>
      </c>
      <c r="O1942" s="886">
        <f>O1945</f>
        <v>0</v>
      </c>
      <c r="P1942" s="886">
        <f>IF(M1942+O1942=P1943+P1944+P1945,M1942+O1942,"CHYBA")</f>
        <v>0</v>
      </c>
      <c r="Q1942" s="886">
        <f>Q1943+Q1944</f>
        <v>0</v>
      </c>
      <c r="R1942" s="886">
        <f>R1943+R1944</f>
        <v>0</v>
      </c>
      <c r="S1942" s="886">
        <f>S1945</f>
        <v>0</v>
      </c>
      <c r="T1942" s="888">
        <f>IF(Q1942+S1942=T1943+T1944+T1945,Q1942+S1942,"CHYBA")</f>
        <v>0</v>
      </c>
    </row>
    <row r="1943" spans="1:20" ht="15" hidden="1" customHeight="1">
      <c r="A1943" s="901" t="s">
        <v>73</v>
      </c>
      <c r="B1943" s="885" t="s">
        <v>706</v>
      </c>
      <c r="C1943" s="886" t="e">
        <f>ROUND((Q1943-R1943)/H1943/12,0)</f>
        <v>#DIV/0!</v>
      </c>
      <c r="D1943" s="886" t="e">
        <f>ROUND(R1943/F1943/12,0)</f>
        <v>#DIV/0!</v>
      </c>
      <c r="E1943" s="906"/>
      <c r="F1943" s="907"/>
      <c r="G1943" s="907"/>
      <c r="H1943" s="888">
        <f>E1943+G1943</f>
        <v>0</v>
      </c>
      <c r="I1943" s="908"/>
      <c r="J1943" s="909"/>
      <c r="K1943" s="886" t="s">
        <v>706</v>
      </c>
      <c r="L1943" s="886">
        <f>I1943</f>
        <v>0</v>
      </c>
      <c r="M1943" s="909"/>
      <c r="N1943" s="909"/>
      <c r="O1943" s="886" t="s">
        <v>706</v>
      </c>
      <c r="P1943" s="886">
        <f>M1943</f>
        <v>0</v>
      </c>
      <c r="Q1943" s="886">
        <f>I1943+M1943</f>
        <v>0</v>
      </c>
      <c r="R1943" s="886">
        <f>J1943+N1943</f>
        <v>0</v>
      </c>
      <c r="S1943" s="886" t="s">
        <v>706</v>
      </c>
      <c r="T1943" s="888">
        <f>Q1943</f>
        <v>0</v>
      </c>
    </row>
    <row r="1944" spans="1:20" ht="15" hidden="1" customHeight="1">
      <c r="A1944" s="901" t="s">
        <v>74</v>
      </c>
      <c r="B1944" s="885" t="s">
        <v>706</v>
      </c>
      <c r="C1944" s="886" t="e">
        <f>ROUND((Q1944-R1944)/H1944/12,0)</f>
        <v>#DIV/0!</v>
      </c>
      <c r="D1944" s="886" t="e">
        <f>ROUND(R1944/F1944/12,0)</f>
        <v>#DIV/0!</v>
      </c>
      <c r="E1944" s="906"/>
      <c r="F1944" s="907"/>
      <c r="G1944" s="907"/>
      <c r="H1944" s="888">
        <f>E1944+G1944</f>
        <v>0</v>
      </c>
      <c r="I1944" s="908"/>
      <c r="J1944" s="909"/>
      <c r="K1944" s="886" t="s">
        <v>706</v>
      </c>
      <c r="L1944" s="886">
        <f>I1944</f>
        <v>0</v>
      </c>
      <c r="M1944" s="909"/>
      <c r="N1944" s="909"/>
      <c r="O1944" s="886" t="s">
        <v>706</v>
      </c>
      <c r="P1944" s="886">
        <f>M1944</f>
        <v>0</v>
      </c>
      <c r="Q1944" s="886">
        <f>I1944+M1944</f>
        <v>0</v>
      </c>
      <c r="R1944" s="886">
        <f>J1944+N1944</f>
        <v>0</v>
      </c>
      <c r="S1944" s="886" t="s">
        <v>706</v>
      </c>
      <c r="T1944" s="888">
        <f>Q1944</f>
        <v>0</v>
      </c>
    </row>
    <row r="1945" spans="1:20" ht="15.75" hidden="1" customHeight="1" thickBot="1">
      <c r="A1945" s="918" t="s">
        <v>75</v>
      </c>
      <c r="B1945" s="919" t="s">
        <v>706</v>
      </c>
      <c r="C1945" s="920" t="s">
        <v>706</v>
      </c>
      <c r="D1945" s="920" t="s">
        <v>706</v>
      </c>
      <c r="E1945" s="921" t="s">
        <v>706</v>
      </c>
      <c r="F1945" s="922" t="s">
        <v>706</v>
      </c>
      <c r="G1945" s="922" t="s">
        <v>706</v>
      </c>
      <c r="H1945" s="923" t="s">
        <v>706</v>
      </c>
      <c r="I1945" s="924" t="s">
        <v>706</v>
      </c>
      <c r="J1945" s="920" t="s">
        <v>706</v>
      </c>
      <c r="K1945" s="925"/>
      <c r="L1945" s="920">
        <f>K1945</f>
        <v>0</v>
      </c>
      <c r="M1945" s="920" t="s">
        <v>706</v>
      </c>
      <c r="N1945" s="920" t="s">
        <v>706</v>
      </c>
      <c r="O1945" s="925"/>
      <c r="P1945" s="920">
        <f>O1945</f>
        <v>0</v>
      </c>
      <c r="Q1945" s="920" t="s">
        <v>706</v>
      </c>
      <c r="R1945" s="920" t="s">
        <v>706</v>
      </c>
      <c r="S1945" s="920">
        <f>K1945+O1945</f>
        <v>0</v>
      </c>
      <c r="T1945" s="926">
        <f>S1945</f>
        <v>0</v>
      </c>
    </row>
    <row r="1946" spans="1:20" ht="15.75" hidden="1" customHeight="1">
      <c r="A1946" s="895" t="s">
        <v>716</v>
      </c>
      <c r="B1946" s="896" t="s">
        <v>706</v>
      </c>
      <c r="C1946" s="897" t="e">
        <f>ROUND((Q1946-R1946)/H1946/12,0)</f>
        <v>#DIV/0!</v>
      </c>
      <c r="D1946" s="897" t="e">
        <f>ROUND(R1946/F1946/12,0)</f>
        <v>#DIV/0!</v>
      </c>
      <c r="E1946" s="898">
        <f>E1947+E1948</f>
        <v>0</v>
      </c>
      <c r="F1946" s="897">
        <f>F1947+F1948</f>
        <v>0</v>
      </c>
      <c r="G1946" s="897">
        <f>G1947+G1948</f>
        <v>0</v>
      </c>
      <c r="H1946" s="899">
        <f>IF(E1946+G1946=H1947+H1948,E1946+G1946, "CHYBA")</f>
        <v>0</v>
      </c>
      <c r="I1946" s="900">
        <f>I1947+I1948</f>
        <v>0</v>
      </c>
      <c r="J1946" s="897">
        <f t="shared" ref="J1946" si="625">J1947+J1948</f>
        <v>0</v>
      </c>
      <c r="K1946" s="897">
        <f>K1949</f>
        <v>0</v>
      </c>
      <c r="L1946" s="897">
        <f>IF(I1946+K1946=L1947+L1948+L1949,I1946+K1946,"CHYBA")</f>
        <v>0</v>
      </c>
      <c r="M1946" s="897">
        <f>M1947+M1948</f>
        <v>0</v>
      </c>
      <c r="N1946" s="897">
        <f>N1947+N1948</f>
        <v>0</v>
      </c>
      <c r="O1946" s="897">
        <f>O1949</f>
        <v>0</v>
      </c>
      <c r="P1946" s="897">
        <f>IF(M1946+O1946=P1947+P1948+P1949,M1946+O1946,"CHYBA")</f>
        <v>0</v>
      </c>
      <c r="Q1946" s="897">
        <f>Q1947+Q1948</f>
        <v>0</v>
      </c>
      <c r="R1946" s="897">
        <f>R1947+R1948</f>
        <v>0</v>
      </c>
      <c r="S1946" s="897">
        <f>S1949</f>
        <v>0</v>
      </c>
      <c r="T1946" s="899">
        <f>IF(Q1946+S1946=T1947+T1948+T1949,Q1946+S1946,"CHYBA")</f>
        <v>0</v>
      </c>
    </row>
    <row r="1947" spans="1:20" ht="15" hidden="1" customHeight="1">
      <c r="A1947" s="901" t="s">
        <v>73</v>
      </c>
      <c r="B1947" s="885" t="s">
        <v>706</v>
      </c>
      <c r="C1947" s="886" t="e">
        <f>ROUND((Q1947-R1947)/H1947/12,0)</f>
        <v>#DIV/0!</v>
      </c>
      <c r="D1947" s="886" t="e">
        <f>ROUND(R1947/F1947/12,0)</f>
        <v>#DIV/0!</v>
      </c>
      <c r="E1947" s="887">
        <f>E1951+E1955+E1959+E1963+E1967+E1971+E1975</f>
        <v>0</v>
      </c>
      <c r="F1947" s="886">
        <f>F1951+F1955+F1959+F1963+F1967+F1971+F1975</f>
        <v>0</v>
      </c>
      <c r="G1947" s="886">
        <f>G1951+G1955+G1959+G1963+G1967+G1971+G1975</f>
        <v>0</v>
      </c>
      <c r="H1947" s="888">
        <f>E1947+G1947</f>
        <v>0</v>
      </c>
      <c r="I1947" s="889">
        <f>I1951+I1955+I1959+I1963+I1967+I1971+I1975</f>
        <v>0</v>
      </c>
      <c r="J1947" s="886">
        <f t="shared" ref="J1947:J1948" si="626">J1951+J1955+J1959+J1963+J1967+J1971+J1975</f>
        <v>0</v>
      </c>
      <c r="K1947" s="886" t="s">
        <v>706</v>
      </c>
      <c r="L1947" s="886">
        <f>I1947</f>
        <v>0</v>
      </c>
      <c r="M1947" s="886">
        <f>M1951+M1955+M1959+M1963+M1967+M1971+M1975</f>
        <v>0</v>
      </c>
      <c r="N1947" s="886">
        <f t="shared" ref="N1947:N1948" si="627">N1951+N1955+N1959+N1963+N1967+N1971+N1975</f>
        <v>0</v>
      </c>
      <c r="O1947" s="886" t="s">
        <v>706</v>
      </c>
      <c r="P1947" s="886">
        <f>M1947</f>
        <v>0</v>
      </c>
      <c r="Q1947" s="886">
        <f>I1947+M1947</f>
        <v>0</v>
      </c>
      <c r="R1947" s="886">
        <f>J1947+N1947</f>
        <v>0</v>
      </c>
      <c r="S1947" s="886" t="s">
        <v>706</v>
      </c>
      <c r="T1947" s="888">
        <f>Q1947</f>
        <v>0</v>
      </c>
    </row>
    <row r="1948" spans="1:20" ht="15" hidden="1" customHeight="1">
      <c r="A1948" s="901" t="s">
        <v>74</v>
      </c>
      <c r="B1948" s="885" t="s">
        <v>706</v>
      </c>
      <c r="C1948" s="886" t="e">
        <f>ROUND((Q1948-R1948)/H1948/12,0)</f>
        <v>#DIV/0!</v>
      </c>
      <c r="D1948" s="886" t="e">
        <f>ROUND(R1948/F1948/12,0)</f>
        <v>#DIV/0!</v>
      </c>
      <c r="E1948" s="887">
        <f>E1952+E1956+E1960+E1964+E1968+E1972+E1976</f>
        <v>0</v>
      </c>
      <c r="F1948" s="886">
        <f t="shared" ref="F1948:G1948" si="628">F1952+F1956+F1960+F1964+F1968+F1972+F1976</f>
        <v>0</v>
      </c>
      <c r="G1948" s="886">
        <f t="shared" si="628"/>
        <v>0</v>
      </c>
      <c r="H1948" s="888">
        <f>E1948+G1948</f>
        <v>0</v>
      </c>
      <c r="I1948" s="889">
        <f>I1952+I1956+I1960+I1964+I1968+I1972+I1976</f>
        <v>0</v>
      </c>
      <c r="J1948" s="886">
        <f t="shared" si="626"/>
        <v>0</v>
      </c>
      <c r="K1948" s="886" t="s">
        <v>706</v>
      </c>
      <c r="L1948" s="886">
        <f>I1948</f>
        <v>0</v>
      </c>
      <c r="M1948" s="886">
        <f>M1952+M1956+M1960+M1964+M1968+M1972+M1976</f>
        <v>0</v>
      </c>
      <c r="N1948" s="886">
        <f t="shared" si="627"/>
        <v>0</v>
      </c>
      <c r="O1948" s="886" t="s">
        <v>706</v>
      </c>
      <c r="P1948" s="886">
        <f>M1948</f>
        <v>0</v>
      </c>
      <c r="Q1948" s="886">
        <f>I1948+M1948</f>
        <v>0</v>
      </c>
      <c r="R1948" s="886">
        <f>J1948+N1948</f>
        <v>0</v>
      </c>
      <c r="S1948" s="886" t="s">
        <v>706</v>
      </c>
      <c r="T1948" s="888">
        <f>Q1948</f>
        <v>0</v>
      </c>
    </row>
    <row r="1949" spans="1:20" ht="15" hidden="1" customHeight="1">
      <c r="A1949" s="901" t="s">
        <v>75</v>
      </c>
      <c r="B1949" s="885" t="s">
        <v>706</v>
      </c>
      <c r="C1949" s="886" t="s">
        <v>706</v>
      </c>
      <c r="D1949" s="886" t="s">
        <v>706</v>
      </c>
      <c r="E1949" s="891" t="s">
        <v>706</v>
      </c>
      <c r="F1949" s="892" t="s">
        <v>706</v>
      </c>
      <c r="G1949" s="892" t="s">
        <v>706</v>
      </c>
      <c r="H1949" s="893" t="s">
        <v>706</v>
      </c>
      <c r="I1949" s="889" t="s">
        <v>706</v>
      </c>
      <c r="J1949" s="886" t="s">
        <v>706</v>
      </c>
      <c r="K1949" s="886">
        <f>K1953+K1957+K1961+K1965+K1969+K1973+K1977</f>
        <v>0</v>
      </c>
      <c r="L1949" s="886">
        <f>K1949</f>
        <v>0</v>
      </c>
      <c r="M1949" s="886" t="s">
        <v>706</v>
      </c>
      <c r="N1949" s="886" t="s">
        <v>706</v>
      </c>
      <c r="O1949" s="886">
        <f>O1953+O1957+O1961+O1965+O1969+O1973+O1977</f>
        <v>0</v>
      </c>
      <c r="P1949" s="886">
        <f>O1949</f>
        <v>0</v>
      </c>
      <c r="Q1949" s="886" t="s">
        <v>706</v>
      </c>
      <c r="R1949" s="886" t="s">
        <v>706</v>
      </c>
      <c r="S1949" s="886">
        <f>K1949+O1949</f>
        <v>0</v>
      </c>
      <c r="T1949" s="888">
        <f>S1949</f>
        <v>0</v>
      </c>
    </row>
    <row r="1950" spans="1:20" ht="18" hidden="1" customHeight="1">
      <c r="A1950" s="902" t="s">
        <v>708</v>
      </c>
      <c r="B1950" s="903"/>
      <c r="C1950" s="886" t="e">
        <f>ROUND((Q1950-R1950)/H1950/12,0)</f>
        <v>#DIV/0!</v>
      </c>
      <c r="D1950" s="886" t="e">
        <f>ROUND(R1950/F1950/12,0)</f>
        <v>#DIV/0!</v>
      </c>
      <c r="E1950" s="891">
        <f>E1951+E1952</f>
        <v>0</v>
      </c>
      <c r="F1950" s="892">
        <f>F1951+F1952</f>
        <v>0</v>
      </c>
      <c r="G1950" s="892">
        <f>G1951+G1952</f>
        <v>0</v>
      </c>
      <c r="H1950" s="893">
        <f>IF(E1950+G1950=H1951+H1952,E1950+G1950, "CHYBA")</f>
        <v>0</v>
      </c>
      <c r="I1950" s="904">
        <f>I1951+I1952</f>
        <v>0</v>
      </c>
      <c r="J1950" s="905">
        <f>J1951+J1952</f>
        <v>0</v>
      </c>
      <c r="K1950" s="905">
        <f>K1953</f>
        <v>0</v>
      </c>
      <c r="L1950" s="905">
        <f>IF(I1950+K1950=L1951+L1952+L1953,I1950+K1950,"CHYBA")</f>
        <v>0</v>
      </c>
      <c r="M1950" s="886">
        <f>M1951+M1952</f>
        <v>0</v>
      </c>
      <c r="N1950" s="886">
        <f>N1951+N1952</f>
        <v>0</v>
      </c>
      <c r="O1950" s="886">
        <f>O1953</f>
        <v>0</v>
      </c>
      <c r="P1950" s="886">
        <f>IF(M1950+O1950=P1951+P1952+P1953,M1950+O1950,"CHYBA")</f>
        <v>0</v>
      </c>
      <c r="Q1950" s="886">
        <f>Q1951+Q1952</f>
        <v>0</v>
      </c>
      <c r="R1950" s="886">
        <f>R1951+R1952</f>
        <v>0</v>
      </c>
      <c r="S1950" s="886">
        <f>S1953</f>
        <v>0</v>
      </c>
      <c r="T1950" s="888">
        <f>IF(Q1950+S1950=T1951+T1952+T1953,Q1950+S1950,"CHYBA")</f>
        <v>0</v>
      </c>
    </row>
    <row r="1951" spans="1:20" ht="15" hidden="1" customHeight="1">
      <c r="A1951" s="901" t="s">
        <v>73</v>
      </c>
      <c r="B1951" s="885" t="s">
        <v>706</v>
      </c>
      <c r="C1951" s="886" t="e">
        <f>ROUND((Q1951-R1951)/H1951/12,0)</f>
        <v>#DIV/0!</v>
      </c>
      <c r="D1951" s="886" t="e">
        <f>ROUND(R1951/F1951/12,0)</f>
        <v>#DIV/0!</v>
      </c>
      <c r="E1951" s="906"/>
      <c r="F1951" s="907"/>
      <c r="G1951" s="907"/>
      <c r="H1951" s="888">
        <f>E1951+G1951</f>
        <v>0</v>
      </c>
      <c r="I1951" s="908"/>
      <c r="J1951" s="909"/>
      <c r="K1951" s="905" t="s">
        <v>706</v>
      </c>
      <c r="L1951" s="905">
        <f>I1951</f>
        <v>0</v>
      </c>
      <c r="M1951" s="909"/>
      <c r="N1951" s="909"/>
      <c r="O1951" s="886" t="s">
        <v>706</v>
      </c>
      <c r="P1951" s="886">
        <f>M1951</f>
        <v>0</v>
      </c>
      <c r="Q1951" s="886">
        <f>I1951+M1951</f>
        <v>0</v>
      </c>
      <c r="R1951" s="886">
        <f>J1951+N1951</f>
        <v>0</v>
      </c>
      <c r="S1951" s="886" t="s">
        <v>706</v>
      </c>
      <c r="T1951" s="888">
        <f>Q1951</f>
        <v>0</v>
      </c>
    </row>
    <row r="1952" spans="1:20" ht="15" hidden="1" customHeight="1">
      <c r="A1952" s="901" t="s">
        <v>74</v>
      </c>
      <c r="B1952" s="885" t="s">
        <v>706</v>
      </c>
      <c r="C1952" s="886" t="e">
        <f>ROUND((Q1952-R1952)/H1952/12,0)</f>
        <v>#DIV/0!</v>
      </c>
      <c r="D1952" s="886" t="e">
        <f>ROUND(R1952/F1952/12,0)</f>
        <v>#DIV/0!</v>
      </c>
      <c r="E1952" s="906"/>
      <c r="F1952" s="907"/>
      <c r="G1952" s="907"/>
      <c r="H1952" s="888">
        <f>E1952+G1952</f>
        <v>0</v>
      </c>
      <c r="I1952" s="908"/>
      <c r="J1952" s="909"/>
      <c r="K1952" s="905" t="s">
        <v>706</v>
      </c>
      <c r="L1952" s="905">
        <f>I1952</f>
        <v>0</v>
      </c>
      <c r="M1952" s="909"/>
      <c r="N1952" s="909"/>
      <c r="O1952" s="886" t="s">
        <v>706</v>
      </c>
      <c r="P1952" s="886">
        <f>M1952</f>
        <v>0</v>
      </c>
      <c r="Q1952" s="886">
        <f>I1952+M1952</f>
        <v>0</v>
      </c>
      <c r="R1952" s="886">
        <f>J1952+N1952</f>
        <v>0</v>
      </c>
      <c r="S1952" s="886" t="s">
        <v>706</v>
      </c>
      <c r="T1952" s="888">
        <f>Q1952</f>
        <v>0</v>
      </c>
    </row>
    <row r="1953" spans="1:20" ht="15" hidden="1" customHeight="1">
      <c r="A1953" s="901" t="s">
        <v>75</v>
      </c>
      <c r="B1953" s="885" t="s">
        <v>706</v>
      </c>
      <c r="C1953" s="886" t="s">
        <v>706</v>
      </c>
      <c r="D1953" s="886" t="s">
        <v>706</v>
      </c>
      <c r="E1953" s="891" t="s">
        <v>706</v>
      </c>
      <c r="F1953" s="892" t="s">
        <v>706</v>
      </c>
      <c r="G1953" s="892" t="s">
        <v>706</v>
      </c>
      <c r="H1953" s="893" t="s">
        <v>706</v>
      </c>
      <c r="I1953" s="889" t="s">
        <v>706</v>
      </c>
      <c r="J1953" s="886" t="s">
        <v>706</v>
      </c>
      <c r="K1953" s="909"/>
      <c r="L1953" s="905">
        <f>K1953</f>
        <v>0</v>
      </c>
      <c r="M1953" s="886" t="s">
        <v>706</v>
      </c>
      <c r="N1953" s="886" t="s">
        <v>706</v>
      </c>
      <c r="O1953" s="909"/>
      <c r="P1953" s="886">
        <f>O1953</f>
        <v>0</v>
      </c>
      <c r="Q1953" s="886" t="s">
        <v>706</v>
      </c>
      <c r="R1953" s="886" t="s">
        <v>706</v>
      </c>
      <c r="S1953" s="886">
        <f>K1953+O1953</f>
        <v>0</v>
      </c>
      <c r="T1953" s="888">
        <f>S1953</f>
        <v>0</v>
      </c>
    </row>
    <row r="1954" spans="1:20" ht="18" hidden="1" customHeight="1">
      <c r="A1954" s="902" t="s">
        <v>708</v>
      </c>
      <c r="B1954" s="903"/>
      <c r="C1954" s="886" t="e">
        <f>ROUND((Q1954-R1954)/H1954/12,0)</f>
        <v>#DIV/0!</v>
      </c>
      <c r="D1954" s="886" t="e">
        <f>ROUND(R1954/F1954/12,0)</f>
        <v>#DIV/0!</v>
      </c>
      <c r="E1954" s="891">
        <f>E1955+E1956</f>
        <v>0</v>
      </c>
      <c r="F1954" s="892">
        <f>F1955+F1956</f>
        <v>0</v>
      </c>
      <c r="G1954" s="892">
        <f>G1955+G1956</f>
        <v>0</v>
      </c>
      <c r="H1954" s="893">
        <f>IF(E1954+G1954=H1955+H1956,E1954+G1954, "CHYBA")</f>
        <v>0</v>
      </c>
      <c r="I1954" s="889">
        <f>I1955+I1956</f>
        <v>0</v>
      </c>
      <c r="J1954" s="886">
        <f t="shared" ref="J1954" si="629">J1955+J1956</f>
        <v>0</v>
      </c>
      <c r="K1954" s="886">
        <f>K1957</f>
        <v>0</v>
      </c>
      <c r="L1954" s="886">
        <f>IF(I1954+K1954=L1955+L1956+L1957,I1954+K1954,"CHYBA")</f>
        <v>0</v>
      </c>
      <c r="M1954" s="886">
        <f>M1955+M1956</f>
        <v>0</v>
      </c>
      <c r="N1954" s="886">
        <f>N1955+N1956</f>
        <v>0</v>
      </c>
      <c r="O1954" s="886">
        <f>O1957</f>
        <v>0</v>
      </c>
      <c r="P1954" s="886">
        <f>IF(M1954+O1954=P1955+P1956+P1957,M1954+O1954,"CHYBA")</f>
        <v>0</v>
      </c>
      <c r="Q1954" s="886">
        <f>Q1955+Q1956</f>
        <v>0</v>
      </c>
      <c r="R1954" s="886">
        <f>R1955+R1956</f>
        <v>0</v>
      </c>
      <c r="S1954" s="886">
        <f>S1957</f>
        <v>0</v>
      </c>
      <c r="T1954" s="888">
        <f>IF(Q1954+S1954=T1955+T1956+T1957,Q1954+S1954,"CHYBA")</f>
        <v>0</v>
      </c>
    </row>
    <row r="1955" spans="1:20" ht="15" hidden="1" customHeight="1">
      <c r="A1955" s="901" t="s">
        <v>73</v>
      </c>
      <c r="B1955" s="885" t="s">
        <v>706</v>
      </c>
      <c r="C1955" s="886" t="e">
        <f>ROUND((Q1955-R1955)/H1955/12,0)</f>
        <v>#DIV/0!</v>
      </c>
      <c r="D1955" s="886" t="e">
        <f>ROUND(R1955/F1955/12,0)</f>
        <v>#DIV/0!</v>
      </c>
      <c r="E1955" s="906"/>
      <c r="F1955" s="907"/>
      <c r="G1955" s="907"/>
      <c r="H1955" s="888">
        <f>E1955+G1955</f>
        <v>0</v>
      </c>
      <c r="I1955" s="908"/>
      <c r="J1955" s="909"/>
      <c r="K1955" s="886" t="s">
        <v>706</v>
      </c>
      <c r="L1955" s="886">
        <f>I1955</f>
        <v>0</v>
      </c>
      <c r="M1955" s="909"/>
      <c r="N1955" s="909"/>
      <c r="O1955" s="886" t="s">
        <v>706</v>
      </c>
      <c r="P1955" s="886">
        <f>M1955</f>
        <v>0</v>
      </c>
      <c r="Q1955" s="886">
        <f>I1955+M1955</f>
        <v>0</v>
      </c>
      <c r="R1955" s="886">
        <f>J1955+N1955</f>
        <v>0</v>
      </c>
      <c r="S1955" s="886" t="s">
        <v>706</v>
      </c>
      <c r="T1955" s="888">
        <f>Q1955</f>
        <v>0</v>
      </c>
    </row>
    <row r="1956" spans="1:20" ht="15" hidden="1" customHeight="1">
      <c r="A1956" s="901" t="s">
        <v>74</v>
      </c>
      <c r="B1956" s="885" t="s">
        <v>706</v>
      </c>
      <c r="C1956" s="886" t="e">
        <f>ROUND((Q1956-R1956)/H1956/12,0)</f>
        <v>#DIV/0!</v>
      </c>
      <c r="D1956" s="886" t="e">
        <f>ROUND(R1956/F1956/12,0)</f>
        <v>#DIV/0!</v>
      </c>
      <c r="E1956" s="906"/>
      <c r="F1956" s="907"/>
      <c r="G1956" s="907"/>
      <c r="H1956" s="888">
        <f>E1956+G1956</f>
        <v>0</v>
      </c>
      <c r="I1956" s="908"/>
      <c r="J1956" s="909"/>
      <c r="K1956" s="886" t="s">
        <v>706</v>
      </c>
      <c r="L1956" s="886">
        <f>I1956</f>
        <v>0</v>
      </c>
      <c r="M1956" s="909"/>
      <c r="N1956" s="909"/>
      <c r="O1956" s="886" t="s">
        <v>706</v>
      </c>
      <c r="P1956" s="886">
        <f>M1956</f>
        <v>0</v>
      </c>
      <c r="Q1956" s="886">
        <f>I1956+M1956</f>
        <v>0</v>
      </c>
      <c r="R1956" s="886">
        <f>J1956+N1956</f>
        <v>0</v>
      </c>
      <c r="S1956" s="886" t="s">
        <v>706</v>
      </c>
      <c r="T1956" s="888">
        <f>Q1956</f>
        <v>0</v>
      </c>
    </row>
    <row r="1957" spans="1:20" ht="15" hidden="1" customHeight="1">
      <c r="A1957" s="901" t="s">
        <v>75</v>
      </c>
      <c r="B1957" s="885" t="s">
        <v>706</v>
      </c>
      <c r="C1957" s="886" t="s">
        <v>706</v>
      </c>
      <c r="D1957" s="886" t="s">
        <v>706</v>
      </c>
      <c r="E1957" s="891" t="s">
        <v>706</v>
      </c>
      <c r="F1957" s="892" t="s">
        <v>706</v>
      </c>
      <c r="G1957" s="892" t="s">
        <v>706</v>
      </c>
      <c r="H1957" s="893" t="s">
        <v>706</v>
      </c>
      <c r="I1957" s="889" t="s">
        <v>706</v>
      </c>
      <c r="J1957" s="886" t="s">
        <v>706</v>
      </c>
      <c r="K1957" s="909"/>
      <c r="L1957" s="886">
        <f>K1957</f>
        <v>0</v>
      </c>
      <c r="M1957" s="886" t="s">
        <v>706</v>
      </c>
      <c r="N1957" s="886" t="s">
        <v>706</v>
      </c>
      <c r="O1957" s="909"/>
      <c r="P1957" s="886">
        <f>O1957</f>
        <v>0</v>
      </c>
      <c r="Q1957" s="886" t="s">
        <v>706</v>
      </c>
      <c r="R1957" s="886" t="s">
        <v>706</v>
      </c>
      <c r="S1957" s="886">
        <f>K1957+O1957</f>
        <v>0</v>
      </c>
      <c r="T1957" s="888">
        <f>S1957</f>
        <v>0</v>
      </c>
    </row>
    <row r="1958" spans="1:20" ht="18" hidden="1" customHeight="1">
      <c r="A1958" s="902" t="s">
        <v>708</v>
      </c>
      <c r="B1958" s="903"/>
      <c r="C1958" s="886" t="e">
        <f>ROUND((Q1958-R1958)/H1958/12,0)</f>
        <v>#DIV/0!</v>
      </c>
      <c r="D1958" s="886" t="e">
        <f>ROUND(R1958/F1958/12,0)</f>
        <v>#DIV/0!</v>
      </c>
      <c r="E1958" s="891">
        <f>E1959+E1960</f>
        <v>0</v>
      </c>
      <c r="F1958" s="892">
        <f>F1959+F1960</f>
        <v>0</v>
      </c>
      <c r="G1958" s="892">
        <f>G1959+G1960</f>
        <v>0</v>
      </c>
      <c r="H1958" s="893">
        <f>IF(E1958+G1958=H1959+H1960,E1958+G1958, "CHYBA")</f>
        <v>0</v>
      </c>
      <c r="I1958" s="889">
        <f>I1959+I1960</f>
        <v>0</v>
      </c>
      <c r="J1958" s="886">
        <f t="shared" ref="J1958" si="630">J1959+J1960</f>
        <v>0</v>
      </c>
      <c r="K1958" s="886">
        <f>K1961</f>
        <v>0</v>
      </c>
      <c r="L1958" s="886">
        <f>IF(I1958+K1958=L1959+L1960+L1961,I1958+K1958,"CHYBA")</f>
        <v>0</v>
      </c>
      <c r="M1958" s="886">
        <f>M1959+M1960</f>
        <v>0</v>
      </c>
      <c r="N1958" s="886">
        <f>N1959+N1960</f>
        <v>0</v>
      </c>
      <c r="O1958" s="886">
        <f>O1961</f>
        <v>0</v>
      </c>
      <c r="P1958" s="886">
        <f>IF(M1958+O1958=P1959+P1960+P1961,M1958+O1958,"CHYBA")</f>
        <v>0</v>
      </c>
      <c r="Q1958" s="886">
        <f>Q1959+Q1960</f>
        <v>0</v>
      </c>
      <c r="R1958" s="886">
        <f>R1959+R1960</f>
        <v>0</v>
      </c>
      <c r="S1958" s="886">
        <f>S1961</f>
        <v>0</v>
      </c>
      <c r="T1958" s="888">
        <f>IF(Q1958+S1958=T1959+T1960+T1961,Q1958+S1958,"CHYBA")</f>
        <v>0</v>
      </c>
    </row>
    <row r="1959" spans="1:20" ht="15" hidden="1" customHeight="1">
      <c r="A1959" s="901" t="s">
        <v>73</v>
      </c>
      <c r="B1959" s="885" t="s">
        <v>706</v>
      </c>
      <c r="C1959" s="886" t="e">
        <f>ROUND((Q1959-R1959)/H1959/12,0)</f>
        <v>#DIV/0!</v>
      </c>
      <c r="D1959" s="886" t="e">
        <f>ROUND(R1959/F1959/12,0)</f>
        <v>#DIV/0!</v>
      </c>
      <c r="E1959" s="906"/>
      <c r="F1959" s="907"/>
      <c r="G1959" s="907"/>
      <c r="H1959" s="888">
        <f>E1959+G1959</f>
        <v>0</v>
      </c>
      <c r="I1959" s="908"/>
      <c r="J1959" s="909"/>
      <c r="K1959" s="886" t="s">
        <v>706</v>
      </c>
      <c r="L1959" s="886">
        <f>I1959</f>
        <v>0</v>
      </c>
      <c r="M1959" s="909"/>
      <c r="N1959" s="909"/>
      <c r="O1959" s="886" t="s">
        <v>706</v>
      </c>
      <c r="P1959" s="886">
        <f>M1959</f>
        <v>0</v>
      </c>
      <c r="Q1959" s="886">
        <f>I1959+M1959</f>
        <v>0</v>
      </c>
      <c r="R1959" s="886">
        <f>J1959+N1959</f>
        <v>0</v>
      </c>
      <c r="S1959" s="886" t="s">
        <v>706</v>
      </c>
      <c r="T1959" s="888">
        <f>Q1959</f>
        <v>0</v>
      </c>
    </row>
    <row r="1960" spans="1:20" ht="15" hidden="1" customHeight="1">
      <c r="A1960" s="901" t="s">
        <v>74</v>
      </c>
      <c r="B1960" s="885" t="s">
        <v>706</v>
      </c>
      <c r="C1960" s="886" t="e">
        <f>ROUND((Q1960-R1960)/H1960/12,0)</f>
        <v>#DIV/0!</v>
      </c>
      <c r="D1960" s="886" t="e">
        <f>ROUND(R1960/F1960/12,0)</f>
        <v>#DIV/0!</v>
      </c>
      <c r="E1960" s="906"/>
      <c r="F1960" s="907"/>
      <c r="G1960" s="907"/>
      <c r="H1960" s="888">
        <f>E1960+G1960</f>
        <v>0</v>
      </c>
      <c r="I1960" s="908"/>
      <c r="J1960" s="909"/>
      <c r="K1960" s="886" t="s">
        <v>706</v>
      </c>
      <c r="L1960" s="886">
        <f>I1960</f>
        <v>0</v>
      </c>
      <c r="M1960" s="909"/>
      <c r="N1960" s="909"/>
      <c r="O1960" s="886" t="s">
        <v>706</v>
      </c>
      <c r="P1960" s="886">
        <f>M1960</f>
        <v>0</v>
      </c>
      <c r="Q1960" s="886">
        <f>I1960+M1960</f>
        <v>0</v>
      </c>
      <c r="R1960" s="886">
        <f>J1960+N1960</f>
        <v>0</v>
      </c>
      <c r="S1960" s="886" t="s">
        <v>706</v>
      </c>
      <c r="T1960" s="888">
        <f>Q1960</f>
        <v>0</v>
      </c>
    </row>
    <row r="1961" spans="1:20" ht="15" hidden="1" customHeight="1">
      <c r="A1961" s="901" t="s">
        <v>75</v>
      </c>
      <c r="B1961" s="885" t="s">
        <v>706</v>
      </c>
      <c r="C1961" s="886" t="s">
        <v>706</v>
      </c>
      <c r="D1961" s="886" t="s">
        <v>706</v>
      </c>
      <c r="E1961" s="891" t="s">
        <v>706</v>
      </c>
      <c r="F1961" s="892" t="s">
        <v>706</v>
      </c>
      <c r="G1961" s="892" t="s">
        <v>706</v>
      </c>
      <c r="H1961" s="893" t="s">
        <v>706</v>
      </c>
      <c r="I1961" s="889" t="s">
        <v>706</v>
      </c>
      <c r="J1961" s="886" t="s">
        <v>706</v>
      </c>
      <c r="K1961" s="909"/>
      <c r="L1961" s="886">
        <f>K1961</f>
        <v>0</v>
      </c>
      <c r="M1961" s="886" t="s">
        <v>706</v>
      </c>
      <c r="N1961" s="886" t="s">
        <v>706</v>
      </c>
      <c r="O1961" s="909"/>
      <c r="P1961" s="886">
        <f>O1961</f>
        <v>0</v>
      </c>
      <c r="Q1961" s="886" t="s">
        <v>706</v>
      </c>
      <c r="R1961" s="886" t="s">
        <v>706</v>
      </c>
      <c r="S1961" s="886">
        <f>K1961+O1961</f>
        <v>0</v>
      </c>
      <c r="T1961" s="888">
        <f>S1961</f>
        <v>0</v>
      </c>
    </row>
    <row r="1962" spans="1:20" ht="18" hidden="1" customHeight="1">
      <c r="A1962" s="902" t="s">
        <v>708</v>
      </c>
      <c r="B1962" s="903"/>
      <c r="C1962" s="886" t="e">
        <f>ROUND((Q1962-R1962)/H1962/12,0)</f>
        <v>#DIV/0!</v>
      </c>
      <c r="D1962" s="886" t="e">
        <f>ROUND(R1962/F1962/12,0)</f>
        <v>#DIV/0!</v>
      </c>
      <c r="E1962" s="891">
        <f>E1963+E1964</f>
        <v>0</v>
      </c>
      <c r="F1962" s="892">
        <f>F1963+F1964</f>
        <v>0</v>
      </c>
      <c r="G1962" s="892">
        <f>G1963+G1964</f>
        <v>0</v>
      </c>
      <c r="H1962" s="893">
        <f>IF(E1962+G1962=H1963+H1964,E1962+G1962, "CHYBA")</f>
        <v>0</v>
      </c>
      <c r="I1962" s="889">
        <f>I1963+I1964</f>
        <v>0</v>
      </c>
      <c r="J1962" s="886">
        <f t="shared" ref="J1962" si="631">J1963+J1964</f>
        <v>0</v>
      </c>
      <c r="K1962" s="886">
        <f>K1965</f>
        <v>0</v>
      </c>
      <c r="L1962" s="886">
        <f>IF(I1962+K1962=L1963+L1964+L1965,I1962+K1962,"CHYBA")</f>
        <v>0</v>
      </c>
      <c r="M1962" s="886">
        <f>M1963+M1964</f>
        <v>0</v>
      </c>
      <c r="N1962" s="886">
        <f>N1963+N1964</f>
        <v>0</v>
      </c>
      <c r="O1962" s="886">
        <f>O1965</f>
        <v>0</v>
      </c>
      <c r="P1962" s="886">
        <f>IF(M1962+O1962=P1963+P1964+P1965,M1962+O1962,"CHYBA")</f>
        <v>0</v>
      </c>
      <c r="Q1962" s="886">
        <f>Q1963+Q1964</f>
        <v>0</v>
      </c>
      <c r="R1962" s="886">
        <f>R1963+R1964</f>
        <v>0</v>
      </c>
      <c r="S1962" s="886">
        <f>S1965</f>
        <v>0</v>
      </c>
      <c r="T1962" s="888">
        <f>IF(Q1962+S1962=T1963+T1964+T1965,Q1962+S1962,"CHYBA")</f>
        <v>0</v>
      </c>
    </row>
    <row r="1963" spans="1:20" ht="15" hidden="1" customHeight="1">
      <c r="A1963" s="901" t="s">
        <v>73</v>
      </c>
      <c r="B1963" s="885" t="s">
        <v>706</v>
      </c>
      <c r="C1963" s="886" t="e">
        <f>ROUND((Q1963-R1963)/H1963/12,0)</f>
        <v>#DIV/0!</v>
      </c>
      <c r="D1963" s="886" t="e">
        <f>ROUND(R1963/F1963/12,0)</f>
        <v>#DIV/0!</v>
      </c>
      <c r="E1963" s="906"/>
      <c r="F1963" s="907"/>
      <c r="G1963" s="907"/>
      <c r="H1963" s="888">
        <f>E1963+G1963</f>
        <v>0</v>
      </c>
      <c r="I1963" s="908"/>
      <c r="J1963" s="909"/>
      <c r="K1963" s="886" t="s">
        <v>706</v>
      </c>
      <c r="L1963" s="886">
        <f>I1963</f>
        <v>0</v>
      </c>
      <c r="M1963" s="909"/>
      <c r="N1963" s="909"/>
      <c r="O1963" s="886" t="s">
        <v>706</v>
      </c>
      <c r="P1963" s="886">
        <f>M1963</f>
        <v>0</v>
      </c>
      <c r="Q1963" s="886">
        <f>I1963+M1963</f>
        <v>0</v>
      </c>
      <c r="R1963" s="886">
        <f>J1963+N1963</f>
        <v>0</v>
      </c>
      <c r="S1963" s="886" t="s">
        <v>706</v>
      </c>
      <c r="T1963" s="888">
        <f>Q1963</f>
        <v>0</v>
      </c>
    </row>
    <row r="1964" spans="1:20" ht="15" hidden="1" customHeight="1">
      <c r="A1964" s="901" t="s">
        <v>74</v>
      </c>
      <c r="B1964" s="885" t="s">
        <v>706</v>
      </c>
      <c r="C1964" s="886" t="e">
        <f>ROUND((Q1964-R1964)/H1964/12,0)</f>
        <v>#DIV/0!</v>
      </c>
      <c r="D1964" s="886" t="e">
        <f>ROUND(R1964/F1964/12,0)</f>
        <v>#DIV/0!</v>
      </c>
      <c r="E1964" s="906"/>
      <c r="F1964" s="907"/>
      <c r="G1964" s="907"/>
      <c r="H1964" s="888">
        <f>E1964+G1964</f>
        <v>0</v>
      </c>
      <c r="I1964" s="908"/>
      <c r="J1964" s="909"/>
      <c r="K1964" s="886" t="s">
        <v>706</v>
      </c>
      <c r="L1964" s="886">
        <f>I1964</f>
        <v>0</v>
      </c>
      <c r="M1964" s="909"/>
      <c r="N1964" s="909"/>
      <c r="O1964" s="886" t="s">
        <v>706</v>
      </c>
      <c r="P1964" s="886">
        <f>M1964</f>
        <v>0</v>
      </c>
      <c r="Q1964" s="886">
        <f>I1964+M1964</f>
        <v>0</v>
      </c>
      <c r="R1964" s="886">
        <f>J1964+N1964</f>
        <v>0</v>
      </c>
      <c r="S1964" s="886" t="s">
        <v>706</v>
      </c>
      <c r="T1964" s="888">
        <f>Q1964</f>
        <v>0</v>
      </c>
    </row>
    <row r="1965" spans="1:20" ht="15" hidden="1" customHeight="1">
      <c r="A1965" s="901" t="s">
        <v>75</v>
      </c>
      <c r="B1965" s="885" t="s">
        <v>706</v>
      </c>
      <c r="C1965" s="886" t="s">
        <v>706</v>
      </c>
      <c r="D1965" s="886" t="s">
        <v>706</v>
      </c>
      <c r="E1965" s="891" t="s">
        <v>706</v>
      </c>
      <c r="F1965" s="892" t="s">
        <v>706</v>
      </c>
      <c r="G1965" s="892" t="s">
        <v>706</v>
      </c>
      <c r="H1965" s="893" t="s">
        <v>706</v>
      </c>
      <c r="I1965" s="889" t="s">
        <v>706</v>
      </c>
      <c r="J1965" s="886" t="s">
        <v>706</v>
      </c>
      <c r="K1965" s="909"/>
      <c r="L1965" s="886">
        <f>K1965</f>
        <v>0</v>
      </c>
      <c r="M1965" s="886" t="s">
        <v>706</v>
      </c>
      <c r="N1965" s="886" t="s">
        <v>706</v>
      </c>
      <c r="O1965" s="909"/>
      <c r="P1965" s="886">
        <f>O1965</f>
        <v>0</v>
      </c>
      <c r="Q1965" s="886" t="s">
        <v>706</v>
      </c>
      <c r="R1965" s="886" t="s">
        <v>706</v>
      </c>
      <c r="S1965" s="886">
        <f>K1965+O1965</f>
        <v>0</v>
      </c>
      <c r="T1965" s="888">
        <f>S1965</f>
        <v>0</v>
      </c>
    </row>
    <row r="1966" spans="1:20" ht="18" hidden="1" customHeight="1">
      <c r="A1966" s="902" t="s">
        <v>708</v>
      </c>
      <c r="B1966" s="903"/>
      <c r="C1966" s="886" t="e">
        <f>ROUND((Q1966-R1966)/H1966/12,0)</f>
        <v>#DIV/0!</v>
      </c>
      <c r="D1966" s="886" t="e">
        <f>ROUND(R1966/F1966/12,0)</f>
        <v>#DIV/0!</v>
      </c>
      <c r="E1966" s="891">
        <f>E1967+E1968</f>
        <v>0</v>
      </c>
      <c r="F1966" s="892">
        <f>F1967+F1968</f>
        <v>0</v>
      </c>
      <c r="G1966" s="892">
        <f>G1967+G1968</f>
        <v>0</v>
      </c>
      <c r="H1966" s="893">
        <f>IF(E1966+G1966=H1967+H1968,E1966+G1966, "CHYBA")</f>
        <v>0</v>
      </c>
      <c r="I1966" s="889">
        <f>I1967+I1968</f>
        <v>0</v>
      </c>
      <c r="J1966" s="886">
        <f t="shared" ref="J1966" si="632">J1967+J1968</f>
        <v>0</v>
      </c>
      <c r="K1966" s="886">
        <f>K1969</f>
        <v>0</v>
      </c>
      <c r="L1966" s="886">
        <f>IF(I1966+K1966=L1967+L1968+L1969,I1966+K1966,"CHYBA")</f>
        <v>0</v>
      </c>
      <c r="M1966" s="886">
        <f>M1967+M1968</f>
        <v>0</v>
      </c>
      <c r="N1966" s="886">
        <f>N1967+N1968</f>
        <v>0</v>
      </c>
      <c r="O1966" s="886">
        <f>O1969</f>
        <v>0</v>
      </c>
      <c r="P1966" s="886">
        <f>IF(M1966+O1966=P1967+P1968+P1969,M1966+O1966,"CHYBA")</f>
        <v>0</v>
      </c>
      <c r="Q1966" s="886">
        <f>Q1967+Q1968</f>
        <v>0</v>
      </c>
      <c r="R1966" s="886">
        <f>R1967+R1968</f>
        <v>0</v>
      </c>
      <c r="S1966" s="886">
        <f>S1969</f>
        <v>0</v>
      </c>
      <c r="T1966" s="888">
        <f>IF(Q1966+S1966=T1967+T1968+T1969,Q1966+S1966,"CHYBA")</f>
        <v>0</v>
      </c>
    </row>
    <row r="1967" spans="1:20" ht="15" hidden="1" customHeight="1">
      <c r="A1967" s="901" t="s">
        <v>73</v>
      </c>
      <c r="B1967" s="885" t="s">
        <v>706</v>
      </c>
      <c r="C1967" s="886" t="e">
        <f>ROUND((Q1967-R1967)/H1967/12,0)</f>
        <v>#DIV/0!</v>
      </c>
      <c r="D1967" s="886" t="e">
        <f>ROUND(R1967/F1967/12,0)</f>
        <v>#DIV/0!</v>
      </c>
      <c r="E1967" s="906"/>
      <c r="F1967" s="907"/>
      <c r="G1967" s="907"/>
      <c r="H1967" s="888">
        <f>E1967+G1967</f>
        <v>0</v>
      </c>
      <c r="I1967" s="908"/>
      <c r="J1967" s="909"/>
      <c r="K1967" s="886" t="s">
        <v>706</v>
      </c>
      <c r="L1967" s="886">
        <f>I1967</f>
        <v>0</v>
      </c>
      <c r="M1967" s="909"/>
      <c r="N1967" s="909"/>
      <c r="O1967" s="886" t="s">
        <v>706</v>
      </c>
      <c r="P1967" s="886">
        <f>M1967</f>
        <v>0</v>
      </c>
      <c r="Q1967" s="886">
        <f>I1967+M1967</f>
        <v>0</v>
      </c>
      <c r="R1967" s="886">
        <f>J1967+N1967</f>
        <v>0</v>
      </c>
      <c r="S1967" s="886" t="s">
        <v>706</v>
      </c>
      <c r="T1967" s="888">
        <f>Q1967</f>
        <v>0</v>
      </c>
    </row>
    <row r="1968" spans="1:20" ht="15" hidden="1" customHeight="1">
      <c r="A1968" s="901" t="s">
        <v>74</v>
      </c>
      <c r="B1968" s="885" t="s">
        <v>706</v>
      </c>
      <c r="C1968" s="886" t="e">
        <f>ROUND((Q1968-R1968)/H1968/12,0)</f>
        <v>#DIV/0!</v>
      </c>
      <c r="D1968" s="886" t="e">
        <f>ROUND(R1968/F1968/12,0)</f>
        <v>#DIV/0!</v>
      </c>
      <c r="E1968" s="906"/>
      <c r="F1968" s="907"/>
      <c r="G1968" s="907"/>
      <c r="H1968" s="888">
        <f>E1968+G1968</f>
        <v>0</v>
      </c>
      <c r="I1968" s="908"/>
      <c r="J1968" s="909"/>
      <c r="K1968" s="886" t="s">
        <v>706</v>
      </c>
      <c r="L1968" s="886">
        <f>I1968</f>
        <v>0</v>
      </c>
      <c r="M1968" s="909"/>
      <c r="N1968" s="909"/>
      <c r="O1968" s="886" t="s">
        <v>706</v>
      </c>
      <c r="P1968" s="886">
        <f>M1968</f>
        <v>0</v>
      </c>
      <c r="Q1968" s="886">
        <f>I1968+M1968</f>
        <v>0</v>
      </c>
      <c r="R1968" s="886">
        <f>J1968+N1968</f>
        <v>0</v>
      </c>
      <c r="S1968" s="886" t="s">
        <v>706</v>
      </c>
      <c r="T1968" s="888">
        <f>Q1968</f>
        <v>0</v>
      </c>
    </row>
    <row r="1969" spans="1:20" ht="15" hidden="1" customHeight="1">
      <c r="A1969" s="901" t="s">
        <v>75</v>
      </c>
      <c r="B1969" s="885" t="s">
        <v>706</v>
      </c>
      <c r="C1969" s="886" t="s">
        <v>706</v>
      </c>
      <c r="D1969" s="886" t="s">
        <v>706</v>
      </c>
      <c r="E1969" s="891" t="s">
        <v>706</v>
      </c>
      <c r="F1969" s="892" t="s">
        <v>706</v>
      </c>
      <c r="G1969" s="892" t="s">
        <v>706</v>
      </c>
      <c r="H1969" s="893" t="s">
        <v>706</v>
      </c>
      <c r="I1969" s="889" t="s">
        <v>706</v>
      </c>
      <c r="J1969" s="886" t="s">
        <v>706</v>
      </c>
      <c r="K1969" s="909"/>
      <c r="L1969" s="886">
        <f>K1969</f>
        <v>0</v>
      </c>
      <c r="M1969" s="886" t="s">
        <v>706</v>
      </c>
      <c r="N1969" s="886" t="s">
        <v>706</v>
      </c>
      <c r="O1969" s="909"/>
      <c r="P1969" s="886">
        <f>O1969</f>
        <v>0</v>
      </c>
      <c r="Q1969" s="886" t="s">
        <v>706</v>
      </c>
      <c r="R1969" s="886" t="s">
        <v>706</v>
      </c>
      <c r="S1969" s="886">
        <f>K1969+O1969</f>
        <v>0</v>
      </c>
      <c r="T1969" s="888">
        <f>S1969</f>
        <v>0</v>
      </c>
    </row>
    <row r="1970" spans="1:20" ht="18" hidden="1" customHeight="1">
      <c r="A1970" s="902" t="s">
        <v>708</v>
      </c>
      <c r="B1970" s="903"/>
      <c r="C1970" s="886" t="e">
        <f>ROUND((Q1970-R1970)/H1970/12,0)</f>
        <v>#DIV/0!</v>
      </c>
      <c r="D1970" s="886" t="e">
        <f>ROUND(R1970/F1970/12,0)</f>
        <v>#DIV/0!</v>
      </c>
      <c r="E1970" s="891">
        <f>E1971+E1972</f>
        <v>0</v>
      </c>
      <c r="F1970" s="892">
        <f>F1971+F1972</f>
        <v>0</v>
      </c>
      <c r="G1970" s="892">
        <f>G1971+G1972</f>
        <v>0</v>
      </c>
      <c r="H1970" s="893">
        <f>IF(E1970+G1970=H1971+H1972,E1970+G1970, "CHYBA")</f>
        <v>0</v>
      </c>
      <c r="I1970" s="889">
        <f>I1971+I1972</f>
        <v>0</v>
      </c>
      <c r="J1970" s="886">
        <f t="shared" ref="J1970" si="633">J1971+J1972</f>
        <v>0</v>
      </c>
      <c r="K1970" s="886">
        <f>K1973</f>
        <v>0</v>
      </c>
      <c r="L1970" s="886">
        <f>IF(I1970+K1970=L1971+L1972+L1973,I1970+K1970,"CHYBA")</f>
        <v>0</v>
      </c>
      <c r="M1970" s="886">
        <f>M1971+M1972</f>
        <v>0</v>
      </c>
      <c r="N1970" s="886">
        <f>N1971+N1972</f>
        <v>0</v>
      </c>
      <c r="O1970" s="886">
        <f>O1973</f>
        <v>0</v>
      </c>
      <c r="P1970" s="886">
        <f>IF(M1970+O1970=P1971+P1972+P1973,M1970+O1970,"CHYBA")</f>
        <v>0</v>
      </c>
      <c r="Q1970" s="886">
        <f>Q1971+Q1972</f>
        <v>0</v>
      </c>
      <c r="R1970" s="886">
        <f>R1971+R1972</f>
        <v>0</v>
      </c>
      <c r="S1970" s="886">
        <f>S1973</f>
        <v>0</v>
      </c>
      <c r="T1970" s="888">
        <f>IF(Q1970+S1970=T1971+T1972+T1973,Q1970+S1970,"CHYBA")</f>
        <v>0</v>
      </c>
    </row>
    <row r="1971" spans="1:20" ht="15" hidden="1" customHeight="1">
      <c r="A1971" s="901" t="s">
        <v>73</v>
      </c>
      <c r="B1971" s="885" t="s">
        <v>706</v>
      </c>
      <c r="C1971" s="886" t="e">
        <f>ROUND((Q1971-R1971)/H1971/12,0)</f>
        <v>#DIV/0!</v>
      </c>
      <c r="D1971" s="886" t="e">
        <f>ROUND(R1971/F1971/12,0)</f>
        <v>#DIV/0!</v>
      </c>
      <c r="E1971" s="906"/>
      <c r="F1971" s="907"/>
      <c r="G1971" s="907"/>
      <c r="H1971" s="888">
        <f>E1971+G1971</f>
        <v>0</v>
      </c>
      <c r="I1971" s="908"/>
      <c r="J1971" s="909"/>
      <c r="K1971" s="886" t="s">
        <v>706</v>
      </c>
      <c r="L1971" s="886">
        <f>I1971</f>
        <v>0</v>
      </c>
      <c r="M1971" s="909"/>
      <c r="N1971" s="909"/>
      <c r="O1971" s="886" t="s">
        <v>706</v>
      </c>
      <c r="P1971" s="886">
        <f>M1971</f>
        <v>0</v>
      </c>
      <c r="Q1971" s="886">
        <f>I1971+M1971</f>
        <v>0</v>
      </c>
      <c r="R1971" s="886">
        <f>J1971+N1971</f>
        <v>0</v>
      </c>
      <c r="S1971" s="886" t="s">
        <v>706</v>
      </c>
      <c r="T1971" s="888">
        <f>Q1971</f>
        <v>0</v>
      </c>
    </row>
    <row r="1972" spans="1:20" ht="15" hidden="1" customHeight="1">
      <c r="A1972" s="901" t="s">
        <v>74</v>
      </c>
      <c r="B1972" s="885" t="s">
        <v>706</v>
      </c>
      <c r="C1972" s="886" t="e">
        <f>ROUND((Q1972-R1972)/H1972/12,0)</f>
        <v>#DIV/0!</v>
      </c>
      <c r="D1972" s="886" t="e">
        <f>ROUND(R1972/F1972/12,0)</f>
        <v>#DIV/0!</v>
      </c>
      <c r="E1972" s="906"/>
      <c r="F1972" s="907"/>
      <c r="G1972" s="907"/>
      <c r="H1972" s="888">
        <f>E1972+G1972</f>
        <v>0</v>
      </c>
      <c r="I1972" s="908"/>
      <c r="J1972" s="909"/>
      <c r="K1972" s="886" t="s">
        <v>706</v>
      </c>
      <c r="L1972" s="886">
        <f>I1972</f>
        <v>0</v>
      </c>
      <c r="M1972" s="909"/>
      <c r="N1972" s="909"/>
      <c r="O1972" s="886" t="s">
        <v>706</v>
      </c>
      <c r="P1972" s="886">
        <f>M1972</f>
        <v>0</v>
      </c>
      <c r="Q1972" s="886">
        <f>I1972+M1972</f>
        <v>0</v>
      </c>
      <c r="R1972" s="886">
        <f>J1972+N1972</f>
        <v>0</v>
      </c>
      <c r="S1972" s="886" t="s">
        <v>706</v>
      </c>
      <c r="T1972" s="888">
        <f>Q1972</f>
        <v>0</v>
      </c>
    </row>
    <row r="1973" spans="1:20" ht="15" hidden="1" customHeight="1">
      <c r="A1973" s="901" t="s">
        <v>75</v>
      </c>
      <c r="B1973" s="885" t="s">
        <v>706</v>
      </c>
      <c r="C1973" s="886" t="s">
        <v>706</v>
      </c>
      <c r="D1973" s="886" t="s">
        <v>706</v>
      </c>
      <c r="E1973" s="891" t="s">
        <v>706</v>
      </c>
      <c r="F1973" s="892" t="s">
        <v>706</v>
      </c>
      <c r="G1973" s="892" t="s">
        <v>706</v>
      </c>
      <c r="H1973" s="893" t="s">
        <v>706</v>
      </c>
      <c r="I1973" s="889" t="s">
        <v>706</v>
      </c>
      <c r="J1973" s="886" t="s">
        <v>706</v>
      </c>
      <c r="K1973" s="909"/>
      <c r="L1973" s="886">
        <f>K1973</f>
        <v>0</v>
      </c>
      <c r="M1973" s="886" t="s">
        <v>706</v>
      </c>
      <c r="N1973" s="886" t="s">
        <v>706</v>
      </c>
      <c r="O1973" s="909"/>
      <c r="P1973" s="886">
        <f>O1973</f>
        <v>0</v>
      </c>
      <c r="Q1973" s="886" t="s">
        <v>706</v>
      </c>
      <c r="R1973" s="886" t="s">
        <v>706</v>
      </c>
      <c r="S1973" s="886">
        <f>K1973+O1973</f>
        <v>0</v>
      </c>
      <c r="T1973" s="888">
        <f>S1973</f>
        <v>0</v>
      </c>
    </row>
    <row r="1974" spans="1:20" ht="18" hidden="1" customHeight="1">
      <c r="A1974" s="902" t="s">
        <v>708</v>
      </c>
      <c r="B1974" s="903"/>
      <c r="C1974" s="886" t="e">
        <f>ROUND((Q1974-R1974)/H1974/12,0)</f>
        <v>#DIV/0!</v>
      </c>
      <c r="D1974" s="886" t="e">
        <f>ROUND(R1974/F1974/12,0)</f>
        <v>#DIV/0!</v>
      </c>
      <c r="E1974" s="891">
        <f>E1975+E1976</f>
        <v>0</v>
      </c>
      <c r="F1974" s="892">
        <f>F1975+F1976</f>
        <v>0</v>
      </c>
      <c r="G1974" s="892">
        <f>G1975+G1976</f>
        <v>0</v>
      </c>
      <c r="H1974" s="893">
        <f>IF(E1974+G1974=H1975+H1976,E1974+G1974, "CHYBA")</f>
        <v>0</v>
      </c>
      <c r="I1974" s="889">
        <f>I1975+I1976</f>
        <v>0</v>
      </c>
      <c r="J1974" s="886">
        <f t="shared" ref="J1974" si="634">J1975+J1976</f>
        <v>0</v>
      </c>
      <c r="K1974" s="886">
        <f>K1977</f>
        <v>0</v>
      </c>
      <c r="L1974" s="886">
        <f>IF(I1974+K1974=L1975+L1976+L1977,I1974+K1974,"CHYBA")</f>
        <v>0</v>
      </c>
      <c r="M1974" s="886">
        <f>M1975+M1976</f>
        <v>0</v>
      </c>
      <c r="N1974" s="886">
        <f>N1975+N1976</f>
        <v>0</v>
      </c>
      <c r="O1974" s="886">
        <f>O1977</f>
        <v>0</v>
      </c>
      <c r="P1974" s="886">
        <f>IF(M1974+O1974=P1975+P1976+P1977,M1974+O1974,"CHYBA")</f>
        <v>0</v>
      </c>
      <c r="Q1974" s="886">
        <f>Q1975+Q1976</f>
        <v>0</v>
      </c>
      <c r="R1974" s="886">
        <f>R1975+R1976</f>
        <v>0</v>
      </c>
      <c r="S1974" s="886">
        <f>S1977</f>
        <v>0</v>
      </c>
      <c r="T1974" s="888">
        <f>IF(Q1974+S1974=T1975+T1976+T1977,Q1974+S1974,"CHYBA")</f>
        <v>0</v>
      </c>
    </row>
    <row r="1975" spans="1:20" ht="15" hidden="1" customHeight="1">
      <c r="A1975" s="901" t="s">
        <v>73</v>
      </c>
      <c r="B1975" s="885" t="s">
        <v>706</v>
      </c>
      <c r="C1975" s="886" t="e">
        <f>ROUND((Q1975-R1975)/H1975/12,0)</f>
        <v>#DIV/0!</v>
      </c>
      <c r="D1975" s="886" t="e">
        <f>ROUND(R1975/F1975/12,0)</f>
        <v>#DIV/0!</v>
      </c>
      <c r="E1975" s="906"/>
      <c r="F1975" s="907"/>
      <c r="G1975" s="907"/>
      <c r="H1975" s="888">
        <f>E1975+G1975</f>
        <v>0</v>
      </c>
      <c r="I1975" s="908"/>
      <c r="J1975" s="909"/>
      <c r="K1975" s="886" t="s">
        <v>706</v>
      </c>
      <c r="L1975" s="886">
        <f>I1975</f>
        <v>0</v>
      </c>
      <c r="M1975" s="909"/>
      <c r="N1975" s="909"/>
      <c r="O1975" s="886" t="s">
        <v>706</v>
      </c>
      <c r="P1975" s="886">
        <f>M1975</f>
        <v>0</v>
      </c>
      <c r="Q1975" s="886">
        <f>I1975+M1975</f>
        <v>0</v>
      </c>
      <c r="R1975" s="886">
        <f>J1975+N1975</f>
        <v>0</v>
      </c>
      <c r="S1975" s="886" t="s">
        <v>706</v>
      </c>
      <c r="T1975" s="888">
        <f>Q1975</f>
        <v>0</v>
      </c>
    </row>
    <row r="1976" spans="1:20" ht="15" hidden="1" customHeight="1">
      <c r="A1976" s="901" t="s">
        <v>74</v>
      </c>
      <c r="B1976" s="885" t="s">
        <v>706</v>
      </c>
      <c r="C1976" s="886" t="e">
        <f>ROUND((Q1976-R1976)/H1976/12,0)</f>
        <v>#DIV/0!</v>
      </c>
      <c r="D1976" s="886" t="e">
        <f>ROUND(R1976/F1976/12,0)</f>
        <v>#DIV/0!</v>
      </c>
      <c r="E1976" s="906"/>
      <c r="F1976" s="907"/>
      <c r="G1976" s="907"/>
      <c r="H1976" s="888">
        <f>E1976+G1976</f>
        <v>0</v>
      </c>
      <c r="I1976" s="908"/>
      <c r="J1976" s="909"/>
      <c r="K1976" s="886" t="s">
        <v>706</v>
      </c>
      <c r="L1976" s="886">
        <f>I1976</f>
        <v>0</v>
      </c>
      <c r="M1976" s="909"/>
      <c r="N1976" s="909"/>
      <c r="O1976" s="886" t="s">
        <v>706</v>
      </c>
      <c r="P1976" s="886">
        <f>M1976</f>
        <v>0</v>
      </c>
      <c r="Q1976" s="886">
        <f>I1976+M1976</f>
        <v>0</v>
      </c>
      <c r="R1976" s="886">
        <f>J1976+N1976</f>
        <v>0</v>
      </c>
      <c r="S1976" s="886" t="s">
        <v>706</v>
      </c>
      <c r="T1976" s="888">
        <f>Q1976</f>
        <v>0</v>
      </c>
    </row>
    <row r="1977" spans="1:20" ht="15.75" hidden="1" customHeight="1" thickBot="1">
      <c r="A1977" s="918" t="s">
        <v>75</v>
      </c>
      <c r="B1977" s="919" t="s">
        <v>706</v>
      </c>
      <c r="C1977" s="920" t="s">
        <v>706</v>
      </c>
      <c r="D1977" s="920" t="s">
        <v>706</v>
      </c>
      <c r="E1977" s="921" t="s">
        <v>706</v>
      </c>
      <c r="F1977" s="922" t="s">
        <v>706</v>
      </c>
      <c r="G1977" s="922" t="s">
        <v>706</v>
      </c>
      <c r="H1977" s="923" t="s">
        <v>706</v>
      </c>
      <c r="I1977" s="924" t="s">
        <v>706</v>
      </c>
      <c r="J1977" s="920" t="s">
        <v>706</v>
      </c>
      <c r="K1977" s="925"/>
      <c r="L1977" s="920">
        <f>K1977</f>
        <v>0</v>
      </c>
      <c r="M1977" s="920" t="s">
        <v>706</v>
      </c>
      <c r="N1977" s="920" t="s">
        <v>706</v>
      </c>
      <c r="O1977" s="925"/>
      <c r="P1977" s="920">
        <f>O1977</f>
        <v>0</v>
      </c>
      <c r="Q1977" s="920" t="s">
        <v>706</v>
      </c>
      <c r="R1977" s="920" t="s">
        <v>706</v>
      </c>
      <c r="S1977" s="920">
        <f>K1977+O1977</f>
        <v>0</v>
      </c>
      <c r="T1977" s="926">
        <f>S1977</f>
        <v>0</v>
      </c>
    </row>
    <row r="1978" spans="1:20" ht="15.75" hidden="1" customHeight="1">
      <c r="A1978" s="952" t="s">
        <v>723</v>
      </c>
      <c r="B1978" s="981" t="s">
        <v>706</v>
      </c>
      <c r="C1978" s="954">
        <f>ROUND((Q1978-R1978)/H1978/12,0)</f>
        <v>39527</v>
      </c>
      <c r="D1978" s="954">
        <f>ROUND(R1978/F1978/12,0)</f>
        <v>32</v>
      </c>
      <c r="E1978" s="955">
        <f>E1979+E1980</f>
        <v>11.959999999999999</v>
      </c>
      <c r="F1978" s="954">
        <f>F1979+F1980</f>
        <v>662</v>
      </c>
      <c r="G1978" s="954">
        <f>G1979+G1980</f>
        <v>0</v>
      </c>
      <c r="H1978" s="982">
        <f>IF(E1978+G1978=H1979+H1980,E1978+G1978, "CHYBA")</f>
        <v>11.959999999999999</v>
      </c>
      <c r="I1978" s="957">
        <f>I1979+I1980</f>
        <v>2185996</v>
      </c>
      <c r="J1978" s="954">
        <f>J1979+J1980</f>
        <v>0</v>
      </c>
      <c r="K1978" s="954">
        <f>K1981</f>
        <v>0</v>
      </c>
      <c r="L1978" s="954">
        <f>IF(I1978+K1978=L1979+L1980+L1981,I1978+K1978,"CHYBA")</f>
        <v>2185996</v>
      </c>
      <c r="M1978" s="954">
        <f>M1979+M1980</f>
        <v>3744445</v>
      </c>
      <c r="N1978" s="954">
        <f>N1979+N1980</f>
        <v>257568</v>
      </c>
      <c r="O1978" s="954">
        <f>O1981</f>
        <v>163940</v>
      </c>
      <c r="P1978" s="954">
        <f>IF(M1978+O1978=P1979+P1980+P1981,M1978+O1978,"CHYBA")</f>
        <v>3908385</v>
      </c>
      <c r="Q1978" s="954">
        <f>Q1979+Q1980</f>
        <v>5930441</v>
      </c>
      <c r="R1978" s="954">
        <f>R1979+R1980</f>
        <v>257568</v>
      </c>
      <c r="S1978" s="954">
        <f>S1981</f>
        <v>163940</v>
      </c>
      <c r="T1978" s="958">
        <f>IF(Q1978+S1978=T1979+T1980+T1981,Q1978+S1978,"CHYBA")</f>
        <v>6094381</v>
      </c>
    </row>
    <row r="1979" spans="1:20" ht="15" hidden="1" customHeight="1">
      <c r="A1979" s="959" t="s">
        <v>73</v>
      </c>
      <c r="B1979" s="960" t="s">
        <v>706</v>
      </c>
      <c r="C1979" s="961">
        <f>ROUND((Q1979-R1979)/H1979/12,0)</f>
        <v>39500</v>
      </c>
      <c r="D1979" s="961">
        <f>ROUND(R1979/F1979/12,0)</f>
        <v>33</v>
      </c>
      <c r="E1979" s="962">
        <f>E999+E1783</f>
        <v>11.639999999999999</v>
      </c>
      <c r="F1979" s="961">
        <f>F999+F1783</f>
        <v>658</v>
      </c>
      <c r="G1979" s="961">
        <f t="shared" ref="G1979" si="635">G999+G1783</f>
        <v>0</v>
      </c>
      <c r="H1979" s="963">
        <f>E1979+G1979</f>
        <v>11.639999999999999</v>
      </c>
      <c r="I1979" s="964">
        <f>I999+I1783</f>
        <v>2185996</v>
      </c>
      <c r="J1979" s="961">
        <f t="shared" ref="J1979" si="636">J999+J1783</f>
        <v>0</v>
      </c>
      <c r="K1979" s="961" t="s">
        <v>706</v>
      </c>
      <c r="L1979" s="961">
        <f>I1979</f>
        <v>2185996</v>
      </c>
      <c r="M1979" s="961">
        <f>M999+M1783</f>
        <v>3588942</v>
      </c>
      <c r="N1979" s="961">
        <f t="shared" ref="N1979" si="637">N999+N1783</f>
        <v>257568</v>
      </c>
      <c r="O1979" s="961" t="s">
        <v>706</v>
      </c>
      <c r="P1979" s="961">
        <f>M1979</f>
        <v>3588942</v>
      </c>
      <c r="Q1979" s="961">
        <f>I1979+M1979</f>
        <v>5774938</v>
      </c>
      <c r="R1979" s="961">
        <f>J1979+N1979</f>
        <v>257568</v>
      </c>
      <c r="S1979" s="961" t="s">
        <v>706</v>
      </c>
      <c r="T1979" s="963">
        <f>Q1979</f>
        <v>5774938</v>
      </c>
    </row>
    <row r="1980" spans="1:20" ht="15" hidden="1" customHeight="1">
      <c r="A1980" s="959" t="s">
        <v>74</v>
      </c>
      <c r="B1980" s="960" t="s">
        <v>706</v>
      </c>
      <c r="C1980" s="961">
        <f>ROUND((Q1980-R1980)/H1980/12,0)</f>
        <v>40496</v>
      </c>
      <c r="D1980" s="961">
        <f>ROUND(R1980/F1980/12,0)</f>
        <v>0</v>
      </c>
      <c r="E1980" s="962">
        <f t="shared" ref="E1980:G1980" si="638">E1000+E1784</f>
        <v>0.32</v>
      </c>
      <c r="F1980" s="961">
        <f t="shared" si="638"/>
        <v>4</v>
      </c>
      <c r="G1980" s="961">
        <f t="shared" si="638"/>
        <v>0</v>
      </c>
      <c r="H1980" s="963">
        <f>E1980+G1980</f>
        <v>0.32</v>
      </c>
      <c r="I1980" s="964">
        <f t="shared" ref="I1980:J1980" si="639">I1000+I1784</f>
        <v>0</v>
      </c>
      <c r="J1980" s="961">
        <f t="shared" si="639"/>
        <v>0</v>
      </c>
      <c r="K1980" s="961" t="s">
        <v>706</v>
      </c>
      <c r="L1980" s="961">
        <f>I1980</f>
        <v>0</v>
      </c>
      <c r="M1980" s="961">
        <f t="shared" ref="M1980:N1980" si="640">M1000+M1784</f>
        <v>155503</v>
      </c>
      <c r="N1980" s="961">
        <f t="shared" si="640"/>
        <v>0</v>
      </c>
      <c r="O1980" s="961" t="s">
        <v>706</v>
      </c>
      <c r="P1980" s="961">
        <f>M1980</f>
        <v>155503</v>
      </c>
      <c r="Q1980" s="961">
        <f>I1980+M1980</f>
        <v>155503</v>
      </c>
      <c r="R1980" s="961">
        <f>J1980+N1980</f>
        <v>0</v>
      </c>
      <c r="S1980" s="961" t="s">
        <v>706</v>
      </c>
      <c r="T1980" s="963">
        <f>Q1980</f>
        <v>155503</v>
      </c>
    </row>
    <row r="1981" spans="1:20" ht="15.75" hidden="1" customHeight="1" thickBot="1">
      <c r="A1981" s="983" t="s">
        <v>75</v>
      </c>
      <c r="B1981" s="984" t="s">
        <v>706</v>
      </c>
      <c r="C1981" s="985" t="s">
        <v>706</v>
      </c>
      <c r="D1981" s="985" t="s">
        <v>706</v>
      </c>
      <c r="E1981" s="986" t="s">
        <v>706</v>
      </c>
      <c r="F1981" s="987" t="s">
        <v>706</v>
      </c>
      <c r="G1981" s="987" t="s">
        <v>706</v>
      </c>
      <c r="H1981" s="988" t="s">
        <v>706</v>
      </c>
      <c r="I1981" s="989" t="s">
        <v>706</v>
      </c>
      <c r="J1981" s="987" t="s">
        <v>706</v>
      </c>
      <c r="K1981" s="985">
        <f>K1785+K1001</f>
        <v>0</v>
      </c>
      <c r="L1981" s="985">
        <f>K1981</f>
        <v>0</v>
      </c>
      <c r="M1981" s="987" t="s">
        <v>706</v>
      </c>
      <c r="N1981" s="987" t="s">
        <v>706</v>
      </c>
      <c r="O1981" s="985">
        <f>O1785+O1001</f>
        <v>163940</v>
      </c>
      <c r="P1981" s="985">
        <f>O1981</f>
        <v>163940</v>
      </c>
      <c r="Q1981" s="987" t="s">
        <v>706</v>
      </c>
      <c r="R1981" s="987" t="s">
        <v>706</v>
      </c>
      <c r="S1981" s="985">
        <f>K1981+O1981</f>
        <v>163940</v>
      </c>
      <c r="T1981" s="990">
        <f>S1981</f>
        <v>163940</v>
      </c>
    </row>
    <row r="1982" spans="1:20" ht="31.5">
      <c r="A1982" s="970" t="s">
        <v>724</v>
      </c>
      <c r="B1982" s="991" t="s">
        <v>706</v>
      </c>
      <c r="C1982" s="972">
        <f>ROUND((Q1982-R1982)/H1982/12,0)</f>
        <v>39527</v>
      </c>
      <c r="D1982" s="972">
        <f>ROUND(R1982/F1982/12,0)</f>
        <v>32</v>
      </c>
      <c r="E1982" s="973">
        <f>E1983+E1984</f>
        <v>11.959999999999999</v>
      </c>
      <c r="F1982" s="972">
        <f>F1983+F1984</f>
        <v>662</v>
      </c>
      <c r="G1982" s="972">
        <f>G1983+G1984</f>
        <v>0</v>
      </c>
      <c r="H1982" s="992">
        <f>IF(E1982+G1982=H1983+H1984,E1982+G1982, "CHYBA")</f>
        <v>11.959999999999999</v>
      </c>
      <c r="I1982" s="975">
        <f>I1983+I1984</f>
        <v>2185996</v>
      </c>
      <c r="J1982" s="972">
        <f>J1983+J1984</f>
        <v>0</v>
      </c>
      <c r="K1982" s="972">
        <f>K1985</f>
        <v>0</v>
      </c>
      <c r="L1982" s="972">
        <f>IF(I1982+K1982=L1983+L1984+L1985,I1982+K1982,"CHYBA")</f>
        <v>2185996</v>
      </c>
      <c r="M1982" s="972">
        <f>M1983+M1984</f>
        <v>3744445</v>
      </c>
      <c r="N1982" s="972">
        <f>N1983+N1984</f>
        <v>257568</v>
      </c>
      <c r="O1982" s="972">
        <f>O1985</f>
        <v>163940</v>
      </c>
      <c r="P1982" s="972">
        <f>IF(M1982+O1982=P1983+P1984+P1985,M1982+O1982,"CHYBA")</f>
        <v>3908385</v>
      </c>
      <c r="Q1982" s="972">
        <f>Q1983+Q1984</f>
        <v>5930441</v>
      </c>
      <c r="R1982" s="972">
        <f>R1983+R1984</f>
        <v>257568</v>
      </c>
      <c r="S1982" s="972">
        <f>S1985</f>
        <v>163940</v>
      </c>
      <c r="T1982" s="974">
        <f>IF(Q1982+S1982=T1983+T1984+T1985,Q1982+S1982,"CHYBA")</f>
        <v>6094381</v>
      </c>
    </row>
    <row r="1983" spans="1:20">
      <c r="A1983" s="976" t="s">
        <v>73</v>
      </c>
      <c r="B1983" s="960" t="s">
        <v>706</v>
      </c>
      <c r="C1983" s="961">
        <f>ROUND((Q1983-R1983)/H1983/12,0)</f>
        <v>39500</v>
      </c>
      <c r="D1983" s="961">
        <f>ROUND(R1983/F1983/12,0)</f>
        <v>33</v>
      </c>
      <c r="E1983" s="962">
        <f>E1987+E1991+E1995+E1999+E2003</f>
        <v>11.639999999999999</v>
      </c>
      <c r="F1983" s="961">
        <f>F1987+F1991+F1995+F1999+F2003</f>
        <v>658</v>
      </c>
      <c r="G1983" s="961">
        <f t="shared" ref="G1983" si="641">G1987+G1991+G1995+G1999+G2003</f>
        <v>0</v>
      </c>
      <c r="H1983" s="963">
        <f>E1983+G1983</f>
        <v>11.639999999999999</v>
      </c>
      <c r="I1983" s="964">
        <f>I1987+I1991+I1995+I1999+I2003</f>
        <v>2185996</v>
      </c>
      <c r="J1983" s="961">
        <f t="shared" ref="J1983" si="642">J1987+J1991+J1995+J1999+J2003</f>
        <v>0</v>
      </c>
      <c r="K1983" s="961" t="s">
        <v>706</v>
      </c>
      <c r="L1983" s="961">
        <f>I1983</f>
        <v>2185996</v>
      </c>
      <c r="M1983" s="961">
        <f>M1987+M1991+M1995+M1999+M2003</f>
        <v>3588942</v>
      </c>
      <c r="N1983" s="961">
        <f t="shared" ref="N1983" si="643">N1987+N1991+N1995+N1999+N2003</f>
        <v>257568</v>
      </c>
      <c r="O1983" s="961" t="s">
        <v>706</v>
      </c>
      <c r="P1983" s="961">
        <f>M1983</f>
        <v>3588942</v>
      </c>
      <c r="Q1983" s="961">
        <f>I1983+M1983</f>
        <v>5774938</v>
      </c>
      <c r="R1983" s="961">
        <f>J1983+N1983</f>
        <v>257568</v>
      </c>
      <c r="S1983" s="961" t="s">
        <v>706</v>
      </c>
      <c r="T1983" s="963">
        <f>Q1983</f>
        <v>5774938</v>
      </c>
    </row>
    <row r="1984" spans="1:20">
      <c r="A1984" s="976" t="s">
        <v>74</v>
      </c>
      <c r="B1984" s="960" t="s">
        <v>706</v>
      </c>
      <c r="C1984" s="961">
        <f>ROUND((Q1984-R1984)/H1984/12,0)</f>
        <v>40496</v>
      </c>
      <c r="D1984" s="961">
        <f>ROUND(R1984/F1984/12,0)</f>
        <v>0</v>
      </c>
      <c r="E1984" s="962">
        <f>E1988+E1992+E1996+E2000+E2004</f>
        <v>0.32</v>
      </c>
      <c r="F1984" s="961">
        <f t="shared" ref="F1984" si="644">F1988+F1992+F1996+F2000+F2004</f>
        <v>4</v>
      </c>
      <c r="G1984" s="961">
        <f>G1988+G1992+G1996+G2000+G2004</f>
        <v>0</v>
      </c>
      <c r="H1984" s="963">
        <f>E1984+G1984</f>
        <v>0.32</v>
      </c>
      <c r="I1984" s="964">
        <f t="shared" ref="I1984:J1984" si="645">I1988+I1992+I1996+I2000+I2004</f>
        <v>0</v>
      </c>
      <c r="J1984" s="961">
        <f t="shared" si="645"/>
        <v>0</v>
      </c>
      <c r="K1984" s="961" t="s">
        <v>706</v>
      </c>
      <c r="L1984" s="961">
        <f>I1984</f>
        <v>0</v>
      </c>
      <c r="M1984" s="961">
        <f t="shared" ref="M1984" si="646">M1988+M1992+M1996+M2000+M2004</f>
        <v>155503</v>
      </c>
      <c r="N1984" s="961">
        <f>N1988+N1992+N1996+N2000+N2004</f>
        <v>0</v>
      </c>
      <c r="O1984" s="961" t="s">
        <v>706</v>
      </c>
      <c r="P1984" s="961">
        <f>M1984</f>
        <v>155503</v>
      </c>
      <c r="Q1984" s="961">
        <f>I1984+M1984</f>
        <v>155503</v>
      </c>
      <c r="R1984" s="961">
        <f>J1984+N1984</f>
        <v>0</v>
      </c>
      <c r="S1984" s="961" t="s">
        <v>706</v>
      </c>
      <c r="T1984" s="963">
        <f>Q1984</f>
        <v>155503</v>
      </c>
    </row>
    <row r="1985" spans="1:20" ht="15.75" thickBot="1">
      <c r="A1985" s="993" t="s">
        <v>75</v>
      </c>
      <c r="B1985" s="994" t="s">
        <v>706</v>
      </c>
      <c r="C1985" s="995" t="s">
        <v>706</v>
      </c>
      <c r="D1985" s="995" t="s">
        <v>706</v>
      </c>
      <c r="E1985" s="996" t="s">
        <v>706</v>
      </c>
      <c r="F1985" s="997" t="s">
        <v>706</v>
      </c>
      <c r="G1985" s="997" t="s">
        <v>706</v>
      </c>
      <c r="H1985" s="998" t="s">
        <v>706</v>
      </c>
      <c r="I1985" s="999" t="s">
        <v>706</v>
      </c>
      <c r="J1985" s="997" t="s">
        <v>706</v>
      </c>
      <c r="K1985" s="995">
        <f>K1989+K1993+K1997+K2001+K2005</f>
        <v>0</v>
      </c>
      <c r="L1985" s="995">
        <f>K1985</f>
        <v>0</v>
      </c>
      <c r="M1985" s="997" t="s">
        <v>706</v>
      </c>
      <c r="N1985" s="997" t="s">
        <v>706</v>
      </c>
      <c r="O1985" s="995">
        <f>O1989+O1993+O1997+O2001+O2005</f>
        <v>163940</v>
      </c>
      <c r="P1985" s="995">
        <f>O1985</f>
        <v>163940</v>
      </c>
      <c r="Q1985" s="997" t="s">
        <v>706</v>
      </c>
      <c r="R1985" s="997" t="s">
        <v>706</v>
      </c>
      <c r="S1985" s="995">
        <f>K1985+O1985</f>
        <v>163940</v>
      </c>
      <c r="T1985" s="1000">
        <f>S1985</f>
        <v>163940</v>
      </c>
    </row>
    <row r="1986" spans="1:20" ht="15.75" hidden="1" customHeight="1">
      <c r="A1986" s="895" t="s">
        <v>725</v>
      </c>
      <c r="B1986" s="896" t="s">
        <v>706</v>
      </c>
      <c r="C1986" s="897">
        <f>ROUND((Q1986-R1986)/H1986/12,0)</f>
        <v>39527</v>
      </c>
      <c r="D1986" s="897">
        <f>ROUND(R1986/F1986/12,0)</f>
        <v>32</v>
      </c>
      <c r="E1986" s="1001">
        <f>E1987+E1988</f>
        <v>11.959999999999999</v>
      </c>
      <c r="F1986" s="940">
        <f>F1987+F1988</f>
        <v>662</v>
      </c>
      <c r="G1986" s="940">
        <f>G1987+G1988</f>
        <v>0</v>
      </c>
      <c r="H1986" s="941">
        <f>IF(E1986+G1986=H1987+H1988,E1986+G1986, "CHYBA")</f>
        <v>11.959999999999999</v>
      </c>
      <c r="I1986" s="900">
        <f>I1987+I1988</f>
        <v>2185996</v>
      </c>
      <c r="J1986" s="897">
        <f>J1987+J1988</f>
        <v>0</v>
      </c>
      <c r="K1986" s="897">
        <f>K1989</f>
        <v>0</v>
      </c>
      <c r="L1986" s="897">
        <f>IF(I1986+K1986=L1987+L1988+L1989,I1986+K1986,"CHYBA")</f>
        <v>2185996</v>
      </c>
      <c r="M1986" s="897">
        <f>M1987+M1988</f>
        <v>3744445</v>
      </c>
      <c r="N1986" s="897">
        <f>N1987+N1988</f>
        <v>257568</v>
      </c>
      <c r="O1986" s="897">
        <f>O1989</f>
        <v>163940</v>
      </c>
      <c r="P1986" s="897">
        <f>IF(M1986+O1986=P1987+P1988+P1989,M1986+O1986,"CHYBA")</f>
        <v>3908385</v>
      </c>
      <c r="Q1986" s="897">
        <f>Q1987+Q1988</f>
        <v>5930441</v>
      </c>
      <c r="R1986" s="897">
        <f>R1987+R1988</f>
        <v>257568</v>
      </c>
      <c r="S1986" s="897">
        <f>S1989</f>
        <v>163940</v>
      </c>
      <c r="T1986" s="899">
        <f>IF(Q1986+S1986=T1987+T1988+T1989,Q1986+S1986,"CHYBA")</f>
        <v>6094381</v>
      </c>
    </row>
    <row r="1987" spans="1:20" ht="15" hidden="1" customHeight="1">
      <c r="A1987" s="901" t="s">
        <v>73</v>
      </c>
      <c r="B1987" s="885" t="s">
        <v>706</v>
      </c>
      <c r="C1987" s="886">
        <f>ROUND((Q1987-R1987)/H1987/12,0)</f>
        <v>39500</v>
      </c>
      <c r="D1987" s="886">
        <f>ROUND(R1987/F1987/12,0)</f>
        <v>33</v>
      </c>
      <c r="E1987" s="887">
        <f t="shared" ref="E1987:G1988" si="647">E18+E1003</f>
        <v>11.639999999999999</v>
      </c>
      <c r="F1987" s="886">
        <f t="shared" si="647"/>
        <v>658</v>
      </c>
      <c r="G1987" s="886">
        <f t="shared" si="647"/>
        <v>0</v>
      </c>
      <c r="H1987" s="888">
        <f>E1987+G1987</f>
        <v>11.639999999999999</v>
      </c>
      <c r="I1987" s="889">
        <f t="shared" ref="I1987:J1988" si="648">I18+I1003</f>
        <v>2185996</v>
      </c>
      <c r="J1987" s="886">
        <f t="shared" si="648"/>
        <v>0</v>
      </c>
      <c r="K1987" s="886" t="s">
        <v>706</v>
      </c>
      <c r="L1987" s="886">
        <f>I1987</f>
        <v>2185996</v>
      </c>
      <c r="M1987" s="886">
        <f t="shared" ref="M1987:N1988" si="649">M18+M1003</f>
        <v>3588942</v>
      </c>
      <c r="N1987" s="886">
        <f t="shared" si="649"/>
        <v>257568</v>
      </c>
      <c r="O1987" s="886" t="s">
        <v>706</v>
      </c>
      <c r="P1987" s="886">
        <f>M1987</f>
        <v>3588942</v>
      </c>
      <c r="Q1987" s="886">
        <f>I1987+M1987</f>
        <v>5774938</v>
      </c>
      <c r="R1987" s="886">
        <f>J1987+N1987</f>
        <v>257568</v>
      </c>
      <c r="S1987" s="886" t="s">
        <v>706</v>
      </c>
      <c r="T1987" s="888">
        <f>Q1987</f>
        <v>5774938</v>
      </c>
    </row>
    <row r="1988" spans="1:20" ht="15" hidden="1" customHeight="1">
      <c r="A1988" s="901" t="s">
        <v>74</v>
      </c>
      <c r="B1988" s="885" t="s">
        <v>706</v>
      </c>
      <c r="C1988" s="886">
        <f>ROUND((Q1988-R1988)/H1988/12,0)</f>
        <v>40496</v>
      </c>
      <c r="D1988" s="886">
        <f>ROUND(R1988/F1988/12,0)</f>
        <v>0</v>
      </c>
      <c r="E1988" s="887">
        <f t="shared" si="647"/>
        <v>0.32</v>
      </c>
      <c r="F1988" s="886">
        <f t="shared" si="647"/>
        <v>4</v>
      </c>
      <c r="G1988" s="886">
        <f t="shared" si="647"/>
        <v>0</v>
      </c>
      <c r="H1988" s="888">
        <f>E1988+G1988</f>
        <v>0.32</v>
      </c>
      <c r="I1988" s="889">
        <f t="shared" si="648"/>
        <v>0</v>
      </c>
      <c r="J1988" s="886">
        <f t="shared" si="648"/>
        <v>0</v>
      </c>
      <c r="K1988" s="886" t="s">
        <v>706</v>
      </c>
      <c r="L1988" s="886">
        <f>I1988</f>
        <v>0</v>
      </c>
      <c r="M1988" s="886">
        <f t="shared" si="649"/>
        <v>155503</v>
      </c>
      <c r="N1988" s="886">
        <f t="shared" si="649"/>
        <v>0</v>
      </c>
      <c r="O1988" s="886" t="s">
        <v>706</v>
      </c>
      <c r="P1988" s="886">
        <f>M1988</f>
        <v>155503</v>
      </c>
      <c r="Q1988" s="886">
        <f>I1988+M1988</f>
        <v>155503</v>
      </c>
      <c r="R1988" s="886">
        <f>J1988+N1988</f>
        <v>0</v>
      </c>
      <c r="S1988" s="886" t="s">
        <v>706</v>
      </c>
      <c r="T1988" s="888">
        <f>Q1988</f>
        <v>155503</v>
      </c>
    </row>
    <row r="1989" spans="1:20" ht="15.75" hidden="1" customHeight="1" thickBot="1">
      <c r="A1989" s="901" t="s">
        <v>75</v>
      </c>
      <c r="B1989" s="885" t="s">
        <v>706</v>
      </c>
      <c r="C1989" s="886" t="s">
        <v>706</v>
      </c>
      <c r="D1989" s="886" t="s">
        <v>706</v>
      </c>
      <c r="E1989" s="891" t="s">
        <v>706</v>
      </c>
      <c r="F1989" s="892" t="s">
        <v>706</v>
      </c>
      <c r="G1989" s="892" t="s">
        <v>706</v>
      </c>
      <c r="H1989" s="893" t="s">
        <v>706</v>
      </c>
      <c r="I1989" s="889" t="s">
        <v>706</v>
      </c>
      <c r="J1989" s="886" t="s">
        <v>706</v>
      </c>
      <c r="K1989" s="886">
        <f>K1005+K20</f>
        <v>0</v>
      </c>
      <c r="L1989" s="886">
        <f>K1989</f>
        <v>0</v>
      </c>
      <c r="M1989" s="886" t="s">
        <v>706</v>
      </c>
      <c r="N1989" s="886" t="s">
        <v>706</v>
      </c>
      <c r="O1989" s="886">
        <f>O1005+O20</f>
        <v>163940</v>
      </c>
      <c r="P1989" s="886">
        <f>O1989</f>
        <v>163940</v>
      </c>
      <c r="Q1989" s="886" t="s">
        <v>706</v>
      </c>
      <c r="R1989" s="886" t="s">
        <v>706</v>
      </c>
      <c r="S1989" s="886">
        <f>K1989+O1989</f>
        <v>163940</v>
      </c>
      <c r="T1989" s="888">
        <f>S1989</f>
        <v>163940</v>
      </c>
    </row>
    <row r="1990" spans="1:20" ht="15.75" hidden="1" customHeight="1">
      <c r="A1990" s="895" t="s">
        <v>726</v>
      </c>
      <c r="B1990" s="878" t="s">
        <v>706</v>
      </c>
      <c r="C1990" s="879" t="e">
        <f>ROUND((Q1990-R1990)/H1990/12,0)</f>
        <v>#DIV/0!</v>
      </c>
      <c r="D1990" s="879" t="e">
        <f>ROUND(R1990/F1990/12,0)</f>
        <v>#DIV/0!</v>
      </c>
      <c r="E1990" s="1002">
        <f>E1991+E1992</f>
        <v>0</v>
      </c>
      <c r="F1990" s="1003">
        <f>F1991+F1992</f>
        <v>0</v>
      </c>
      <c r="G1990" s="1003">
        <f>G1991+G1992</f>
        <v>0</v>
      </c>
      <c r="H1990" s="881">
        <f>IF(E1990+G1990=H1991+H1992,E1990+G1990, "CHYBA")</f>
        <v>0</v>
      </c>
      <c r="I1990" s="882">
        <f>I1991+I1992</f>
        <v>0</v>
      </c>
      <c r="J1990" s="879">
        <f>J1991+J1992</f>
        <v>0</v>
      </c>
      <c r="K1990" s="879">
        <f>K1993</f>
        <v>0</v>
      </c>
      <c r="L1990" s="879">
        <f>IF(I1990+K1990=L1991+L1992+L1993,I1990+K1990,"CHYBA")</f>
        <v>0</v>
      </c>
      <c r="M1990" s="879">
        <f>M1991+M1992</f>
        <v>0</v>
      </c>
      <c r="N1990" s="879">
        <f>N1991+N1992</f>
        <v>0</v>
      </c>
      <c r="O1990" s="879">
        <f>O1993</f>
        <v>0</v>
      </c>
      <c r="P1990" s="879">
        <f>IF(M1990+O1990=P1991+P1992+P1993,M1990+O1990,"CHYBA")</f>
        <v>0</v>
      </c>
      <c r="Q1990" s="879">
        <f>Q1991+Q1992</f>
        <v>0</v>
      </c>
      <c r="R1990" s="879">
        <f>R1991+R1992</f>
        <v>0</v>
      </c>
      <c r="S1990" s="879">
        <f>S1993</f>
        <v>0</v>
      </c>
      <c r="T1990" s="883">
        <f>IF(Q1990+S1990=T1991+T1992+T1993,Q1990+S1990,"CHYBA")</f>
        <v>0</v>
      </c>
    </row>
    <row r="1991" spans="1:20" ht="15" hidden="1" customHeight="1">
      <c r="A1991" s="901" t="s">
        <v>73</v>
      </c>
      <c r="B1991" s="885" t="s">
        <v>706</v>
      </c>
      <c r="C1991" s="886" t="e">
        <f>ROUND((Q1991-R1991)/H1991/12,0)</f>
        <v>#DIV/0!</v>
      </c>
      <c r="D1991" s="886" t="e">
        <f>ROUND(R1991/F1991/12,0)</f>
        <v>#DIV/0!</v>
      </c>
      <c r="E1991" s="887">
        <f t="shared" ref="E1991:G1992" si="650">E50+E1035</f>
        <v>0</v>
      </c>
      <c r="F1991" s="886">
        <f t="shared" si="650"/>
        <v>0</v>
      </c>
      <c r="G1991" s="886">
        <f t="shared" si="650"/>
        <v>0</v>
      </c>
      <c r="H1991" s="888">
        <f>E1991+G1991</f>
        <v>0</v>
      </c>
      <c r="I1991" s="889">
        <f t="shared" ref="I1991:J1992" si="651">I50+I1035</f>
        <v>0</v>
      </c>
      <c r="J1991" s="886">
        <f t="shared" si="651"/>
        <v>0</v>
      </c>
      <c r="K1991" s="886" t="s">
        <v>706</v>
      </c>
      <c r="L1991" s="886">
        <f>I1991</f>
        <v>0</v>
      </c>
      <c r="M1991" s="886">
        <f t="shared" ref="M1991:N1992" si="652">M50+M1035</f>
        <v>0</v>
      </c>
      <c r="N1991" s="886">
        <f t="shared" si="652"/>
        <v>0</v>
      </c>
      <c r="O1991" s="886" t="s">
        <v>706</v>
      </c>
      <c r="P1991" s="886">
        <f>M1991</f>
        <v>0</v>
      </c>
      <c r="Q1991" s="886">
        <f>I1991+M1991</f>
        <v>0</v>
      </c>
      <c r="R1991" s="886">
        <f>J1991+N1991</f>
        <v>0</v>
      </c>
      <c r="S1991" s="886" t="s">
        <v>706</v>
      </c>
      <c r="T1991" s="888">
        <f>Q1991</f>
        <v>0</v>
      </c>
    </row>
    <row r="1992" spans="1:20" ht="15" hidden="1" customHeight="1">
      <c r="A1992" s="901" t="s">
        <v>74</v>
      </c>
      <c r="B1992" s="885" t="s">
        <v>706</v>
      </c>
      <c r="C1992" s="886" t="e">
        <f>ROUND((Q1992-R1992)/H1992/12,0)</f>
        <v>#DIV/0!</v>
      </c>
      <c r="D1992" s="886" t="e">
        <f>ROUND(R1992/F1992/12,0)</f>
        <v>#DIV/0!</v>
      </c>
      <c r="E1992" s="887">
        <f t="shared" si="650"/>
        <v>0</v>
      </c>
      <c r="F1992" s="886">
        <f t="shared" si="650"/>
        <v>0</v>
      </c>
      <c r="G1992" s="886">
        <f t="shared" si="650"/>
        <v>0</v>
      </c>
      <c r="H1992" s="888">
        <f>E1992+G1992</f>
        <v>0</v>
      </c>
      <c r="I1992" s="889">
        <f t="shared" si="651"/>
        <v>0</v>
      </c>
      <c r="J1992" s="886">
        <f t="shared" si="651"/>
        <v>0</v>
      </c>
      <c r="K1992" s="886" t="s">
        <v>706</v>
      </c>
      <c r="L1992" s="886">
        <f>I1992</f>
        <v>0</v>
      </c>
      <c r="M1992" s="886">
        <f t="shared" si="652"/>
        <v>0</v>
      </c>
      <c r="N1992" s="886">
        <f t="shared" si="652"/>
        <v>0</v>
      </c>
      <c r="O1992" s="886" t="s">
        <v>706</v>
      </c>
      <c r="P1992" s="886">
        <f>M1992</f>
        <v>0</v>
      </c>
      <c r="Q1992" s="886">
        <f>I1992+M1992</f>
        <v>0</v>
      </c>
      <c r="R1992" s="886">
        <f>J1992+N1992</f>
        <v>0</v>
      </c>
      <c r="S1992" s="886" t="s">
        <v>706</v>
      </c>
      <c r="T1992" s="888">
        <f>Q1992</f>
        <v>0</v>
      </c>
    </row>
    <row r="1993" spans="1:20" ht="15.75" hidden="1" customHeight="1" thickBot="1">
      <c r="A1993" s="901" t="s">
        <v>75</v>
      </c>
      <c r="B1993" s="885" t="s">
        <v>706</v>
      </c>
      <c r="C1993" s="886" t="s">
        <v>706</v>
      </c>
      <c r="D1993" s="886" t="s">
        <v>706</v>
      </c>
      <c r="E1993" s="891" t="s">
        <v>706</v>
      </c>
      <c r="F1993" s="892" t="s">
        <v>706</v>
      </c>
      <c r="G1993" s="892" t="s">
        <v>706</v>
      </c>
      <c r="H1993" s="893" t="s">
        <v>706</v>
      </c>
      <c r="I1993" s="889" t="s">
        <v>706</v>
      </c>
      <c r="J1993" s="886" t="s">
        <v>706</v>
      </c>
      <c r="K1993" s="886">
        <f>K52+K1037</f>
        <v>0</v>
      </c>
      <c r="L1993" s="886">
        <f>K1993</f>
        <v>0</v>
      </c>
      <c r="M1993" s="886" t="s">
        <v>706</v>
      </c>
      <c r="N1993" s="886" t="s">
        <v>706</v>
      </c>
      <c r="O1993" s="886">
        <f>O52+O1037</f>
        <v>0</v>
      </c>
      <c r="P1993" s="886">
        <f>O1993</f>
        <v>0</v>
      </c>
      <c r="Q1993" s="886" t="s">
        <v>706</v>
      </c>
      <c r="R1993" s="886" t="s">
        <v>706</v>
      </c>
      <c r="S1993" s="886">
        <f>K1993+O1993</f>
        <v>0</v>
      </c>
      <c r="T1993" s="888">
        <f>S1993</f>
        <v>0</v>
      </c>
    </row>
    <row r="1994" spans="1:20" ht="47.25" hidden="1" customHeight="1">
      <c r="A1994" s="895" t="s">
        <v>727</v>
      </c>
      <c r="B1994" s="878" t="s">
        <v>706</v>
      </c>
      <c r="C1994" s="879" t="e">
        <f>ROUND((Q1994-R1994)/H1994/12,0)</f>
        <v>#DIV/0!</v>
      </c>
      <c r="D1994" s="879" t="e">
        <f>ROUND(R1994/F1994/12,0)</f>
        <v>#DIV/0!</v>
      </c>
      <c r="E1994" s="1002">
        <f>E1995+E1996</f>
        <v>0</v>
      </c>
      <c r="F1994" s="1003">
        <f>F1995+F1996</f>
        <v>0</v>
      </c>
      <c r="G1994" s="1003">
        <f>G1995+G1996</f>
        <v>0</v>
      </c>
      <c r="H1994" s="881">
        <f>IF(E1994+G1994=H1995+H1996,E1994+G1994, "CHYBA")</f>
        <v>0</v>
      </c>
      <c r="I1994" s="882">
        <f>I1995+I1996</f>
        <v>0</v>
      </c>
      <c r="J1994" s="879">
        <f>J1995+J1996</f>
        <v>0</v>
      </c>
      <c r="K1994" s="879">
        <f>K1997</f>
        <v>0</v>
      </c>
      <c r="L1994" s="879">
        <f>IF(I1994+K1994=L1995+L1996+L1997,I1994+K1994,"CHYBA")</f>
        <v>0</v>
      </c>
      <c r="M1994" s="879">
        <f>M1995+M1996</f>
        <v>0</v>
      </c>
      <c r="N1994" s="879">
        <f>N1995+N1996</f>
        <v>0</v>
      </c>
      <c r="O1994" s="879">
        <f>O1997</f>
        <v>0</v>
      </c>
      <c r="P1994" s="879">
        <f>IF(M1994+O1994=P1995+P1996+P1997,M1994+O1994,"CHYBA")</f>
        <v>0</v>
      </c>
      <c r="Q1994" s="879">
        <f>Q1995+Q1996</f>
        <v>0</v>
      </c>
      <c r="R1994" s="879">
        <f>R1995+R1996</f>
        <v>0</v>
      </c>
      <c r="S1994" s="879">
        <f>S1997</f>
        <v>0</v>
      </c>
      <c r="T1994" s="883">
        <f>IF(Q1994+S1994=T1995+T1996+T1997,Q1994+S1994,"CHYBA")</f>
        <v>0</v>
      </c>
    </row>
    <row r="1995" spans="1:20" ht="15" hidden="1" customHeight="1">
      <c r="A1995" s="901" t="s">
        <v>73</v>
      </c>
      <c r="B1995" s="885" t="s">
        <v>706</v>
      </c>
      <c r="C1995" s="886" t="e">
        <f>ROUND((Q1995-R1995)/H1995/12,0)</f>
        <v>#DIV/0!</v>
      </c>
      <c r="D1995" s="886" t="e">
        <f>ROUND(R1995/F1995/12,0)</f>
        <v>#DIV/0!</v>
      </c>
      <c r="E1995" s="887">
        <f t="shared" ref="E1995:G1996" si="653">E406+E1391</f>
        <v>0</v>
      </c>
      <c r="F1995" s="886">
        <f t="shared" si="653"/>
        <v>0</v>
      </c>
      <c r="G1995" s="886">
        <f t="shared" si="653"/>
        <v>0</v>
      </c>
      <c r="H1995" s="888">
        <f>E1995+G1995</f>
        <v>0</v>
      </c>
      <c r="I1995" s="889">
        <f t="shared" ref="I1995:J1996" si="654">I406+I1391</f>
        <v>0</v>
      </c>
      <c r="J1995" s="886">
        <f t="shared" si="654"/>
        <v>0</v>
      </c>
      <c r="K1995" s="886" t="s">
        <v>706</v>
      </c>
      <c r="L1995" s="886">
        <f>I1995</f>
        <v>0</v>
      </c>
      <c r="M1995" s="886">
        <f t="shared" ref="M1995:N1996" si="655">M406+M1391</f>
        <v>0</v>
      </c>
      <c r="N1995" s="886">
        <f t="shared" si="655"/>
        <v>0</v>
      </c>
      <c r="O1995" s="886" t="s">
        <v>706</v>
      </c>
      <c r="P1995" s="886">
        <f>M1995</f>
        <v>0</v>
      </c>
      <c r="Q1995" s="886">
        <f>I1995+M1995</f>
        <v>0</v>
      </c>
      <c r="R1995" s="886">
        <f>J1995+N1995</f>
        <v>0</v>
      </c>
      <c r="S1995" s="886" t="s">
        <v>706</v>
      </c>
      <c r="T1995" s="888">
        <f>Q1995</f>
        <v>0</v>
      </c>
    </row>
    <row r="1996" spans="1:20" ht="15" hidden="1" customHeight="1">
      <c r="A1996" s="901" t="s">
        <v>74</v>
      </c>
      <c r="B1996" s="885" t="s">
        <v>706</v>
      </c>
      <c r="C1996" s="886" t="e">
        <f>ROUND((Q1996-R1996)/H1996/12,0)</f>
        <v>#DIV/0!</v>
      </c>
      <c r="D1996" s="886" t="e">
        <f>ROUND(R1996/F1996/12,0)</f>
        <v>#DIV/0!</v>
      </c>
      <c r="E1996" s="887">
        <f t="shared" si="653"/>
        <v>0</v>
      </c>
      <c r="F1996" s="886">
        <f t="shared" si="653"/>
        <v>0</v>
      </c>
      <c r="G1996" s="886">
        <f t="shared" si="653"/>
        <v>0</v>
      </c>
      <c r="H1996" s="888">
        <f>E1996+G1996</f>
        <v>0</v>
      </c>
      <c r="I1996" s="889">
        <f t="shared" si="654"/>
        <v>0</v>
      </c>
      <c r="J1996" s="886">
        <f t="shared" si="654"/>
        <v>0</v>
      </c>
      <c r="K1996" s="886" t="s">
        <v>706</v>
      </c>
      <c r="L1996" s="886">
        <f>I1996</f>
        <v>0</v>
      </c>
      <c r="M1996" s="886">
        <f t="shared" si="655"/>
        <v>0</v>
      </c>
      <c r="N1996" s="886">
        <f t="shared" si="655"/>
        <v>0</v>
      </c>
      <c r="O1996" s="886" t="s">
        <v>706</v>
      </c>
      <c r="P1996" s="886">
        <f>M1996</f>
        <v>0</v>
      </c>
      <c r="Q1996" s="886">
        <f>I1996+M1996</f>
        <v>0</v>
      </c>
      <c r="R1996" s="886">
        <f>J1996+N1996</f>
        <v>0</v>
      </c>
      <c r="S1996" s="886" t="s">
        <v>706</v>
      </c>
      <c r="T1996" s="888">
        <f>Q1996</f>
        <v>0</v>
      </c>
    </row>
    <row r="1997" spans="1:20" ht="15.75" hidden="1" customHeight="1" thickBot="1">
      <c r="A1997" s="918" t="s">
        <v>75</v>
      </c>
      <c r="B1997" s="919" t="s">
        <v>706</v>
      </c>
      <c r="C1997" s="920" t="s">
        <v>706</v>
      </c>
      <c r="D1997" s="920" t="s">
        <v>706</v>
      </c>
      <c r="E1997" s="921" t="s">
        <v>706</v>
      </c>
      <c r="F1997" s="922" t="s">
        <v>706</v>
      </c>
      <c r="G1997" s="922" t="s">
        <v>706</v>
      </c>
      <c r="H1997" s="923" t="s">
        <v>706</v>
      </c>
      <c r="I1997" s="924" t="s">
        <v>706</v>
      </c>
      <c r="J1997" s="920" t="s">
        <v>706</v>
      </c>
      <c r="K1997" s="920">
        <f>K408+K1393</f>
        <v>0</v>
      </c>
      <c r="L1997" s="920">
        <f>K1997</f>
        <v>0</v>
      </c>
      <c r="M1997" s="920" t="s">
        <v>706</v>
      </c>
      <c r="N1997" s="920" t="s">
        <v>706</v>
      </c>
      <c r="O1997" s="920">
        <f>O408+O1393</f>
        <v>0</v>
      </c>
      <c r="P1997" s="920">
        <f>O1997</f>
        <v>0</v>
      </c>
      <c r="Q1997" s="920" t="s">
        <v>706</v>
      </c>
      <c r="R1997" s="920" t="s">
        <v>706</v>
      </c>
      <c r="S1997" s="920">
        <f>K1997+O1997</f>
        <v>0</v>
      </c>
      <c r="T1997" s="926">
        <f>S1997</f>
        <v>0</v>
      </c>
    </row>
    <row r="1998" spans="1:20" ht="15.75" hidden="1" customHeight="1">
      <c r="A1998" s="933" t="s">
        <v>728</v>
      </c>
      <c r="B1998" s="934" t="s">
        <v>706</v>
      </c>
      <c r="C1998" s="935" t="e">
        <f>ROUND((Q1998-R1998)/H1998/12,0)</f>
        <v>#DIV/0!</v>
      </c>
      <c r="D1998" s="935" t="e">
        <f>ROUND(R1998/F1998/12,0)</f>
        <v>#DIV/0!</v>
      </c>
      <c r="E1998" s="1004">
        <f>E1999+E2000</f>
        <v>0</v>
      </c>
      <c r="F1998" s="864">
        <f>F1999+F2000</f>
        <v>0</v>
      </c>
      <c r="G1998" s="864">
        <f>G1999+G2000</f>
        <v>0</v>
      </c>
      <c r="H1998" s="937">
        <f>IF(E1998+G1998=H1999+H2000,E1998+G1998, "CHYBA")</f>
        <v>0</v>
      </c>
      <c r="I1998" s="938">
        <f>I1999+I2000</f>
        <v>0</v>
      </c>
      <c r="J1998" s="935">
        <f>J1999+J2000</f>
        <v>0</v>
      </c>
      <c r="K1998" s="935">
        <f>K2001</f>
        <v>0</v>
      </c>
      <c r="L1998" s="935">
        <f>IF(I1998+K1998=L1999+L2000+L2001,I1998+K1998,"CHYBA")</f>
        <v>0</v>
      </c>
      <c r="M1998" s="935">
        <f>M1999+M2000</f>
        <v>0</v>
      </c>
      <c r="N1998" s="935">
        <f>N1999+N2000</f>
        <v>0</v>
      </c>
      <c r="O1998" s="935">
        <f>O2001</f>
        <v>0</v>
      </c>
      <c r="P1998" s="935">
        <f>IF(M1998+O1998=P1999+P2000+P2001,M1998+O1998,"CHYBA")</f>
        <v>0</v>
      </c>
      <c r="Q1998" s="935">
        <f>Q1999+Q2000</f>
        <v>0</v>
      </c>
      <c r="R1998" s="935">
        <f>R1999+R2000</f>
        <v>0</v>
      </c>
      <c r="S1998" s="935">
        <f>S2001</f>
        <v>0</v>
      </c>
      <c r="T1998" s="939">
        <f>IF(Q1998+S1998=T1999+T2000+T2001,Q1998+S1998,"CHYBA")</f>
        <v>0</v>
      </c>
    </row>
    <row r="1999" spans="1:20" ht="15" hidden="1" customHeight="1">
      <c r="A1999" s="901" t="s">
        <v>73</v>
      </c>
      <c r="B1999" s="885" t="s">
        <v>706</v>
      </c>
      <c r="C1999" s="886" t="e">
        <f>ROUND((Q1999-R1999)/H1999/12,0)</f>
        <v>#DIV/0!</v>
      </c>
      <c r="D1999" s="886" t="e">
        <f>ROUND(R1999/F1999/12,0)</f>
        <v>#DIV/0!</v>
      </c>
      <c r="E1999" s="887">
        <f t="shared" ref="E1999:G2000" si="656">E602+E1587</f>
        <v>0</v>
      </c>
      <c r="F1999" s="886">
        <f t="shared" si="656"/>
        <v>0</v>
      </c>
      <c r="G1999" s="886">
        <f t="shared" si="656"/>
        <v>0</v>
      </c>
      <c r="H1999" s="888">
        <f>E1999+G1999</f>
        <v>0</v>
      </c>
      <c r="I1999" s="889">
        <f t="shared" ref="I1999:J2000" si="657">I602+I1587</f>
        <v>0</v>
      </c>
      <c r="J1999" s="886">
        <f t="shared" si="657"/>
        <v>0</v>
      </c>
      <c r="K1999" s="886" t="s">
        <v>706</v>
      </c>
      <c r="L1999" s="886">
        <f>I1999</f>
        <v>0</v>
      </c>
      <c r="M1999" s="886">
        <f t="shared" ref="M1999:N2000" si="658">M602+M1587</f>
        <v>0</v>
      </c>
      <c r="N1999" s="886">
        <f t="shared" si="658"/>
        <v>0</v>
      </c>
      <c r="O1999" s="886" t="s">
        <v>706</v>
      </c>
      <c r="P1999" s="886">
        <f>M1999</f>
        <v>0</v>
      </c>
      <c r="Q1999" s="886">
        <f>I1999+M1999</f>
        <v>0</v>
      </c>
      <c r="R1999" s="886">
        <f>J1999+N1999</f>
        <v>0</v>
      </c>
      <c r="S1999" s="886" t="s">
        <v>706</v>
      </c>
      <c r="T1999" s="888">
        <f>Q1999</f>
        <v>0</v>
      </c>
    </row>
    <row r="2000" spans="1:20" ht="15" hidden="1" customHeight="1">
      <c r="A2000" s="901" t="s">
        <v>74</v>
      </c>
      <c r="B2000" s="885" t="s">
        <v>706</v>
      </c>
      <c r="C2000" s="886" t="e">
        <f>ROUND((Q2000-R2000)/H2000/12,0)</f>
        <v>#DIV/0!</v>
      </c>
      <c r="D2000" s="886" t="e">
        <f>ROUND(R2000/F2000/12,0)</f>
        <v>#DIV/0!</v>
      </c>
      <c r="E2000" s="887">
        <f t="shared" si="656"/>
        <v>0</v>
      </c>
      <c r="F2000" s="886">
        <f t="shared" si="656"/>
        <v>0</v>
      </c>
      <c r="G2000" s="886">
        <f t="shared" si="656"/>
        <v>0</v>
      </c>
      <c r="H2000" s="888">
        <f>E2000+G2000</f>
        <v>0</v>
      </c>
      <c r="I2000" s="889">
        <f t="shared" si="657"/>
        <v>0</v>
      </c>
      <c r="J2000" s="886">
        <f t="shared" si="657"/>
        <v>0</v>
      </c>
      <c r="K2000" s="886" t="s">
        <v>706</v>
      </c>
      <c r="L2000" s="886">
        <f>I2000</f>
        <v>0</v>
      </c>
      <c r="M2000" s="886">
        <f t="shared" si="658"/>
        <v>0</v>
      </c>
      <c r="N2000" s="886">
        <f t="shared" si="658"/>
        <v>0</v>
      </c>
      <c r="O2000" s="886" t="s">
        <v>706</v>
      </c>
      <c r="P2000" s="886">
        <f>M2000</f>
        <v>0</v>
      </c>
      <c r="Q2000" s="886">
        <f>I2000+M2000</f>
        <v>0</v>
      </c>
      <c r="R2000" s="886">
        <f>J2000+N2000</f>
        <v>0</v>
      </c>
      <c r="S2000" s="886" t="s">
        <v>706</v>
      </c>
      <c r="T2000" s="888">
        <f>Q2000</f>
        <v>0</v>
      </c>
    </row>
    <row r="2001" spans="1:20" ht="15.75" hidden="1" customHeight="1" thickBot="1">
      <c r="A2001" s="901" t="s">
        <v>75</v>
      </c>
      <c r="B2001" s="885" t="s">
        <v>706</v>
      </c>
      <c r="C2001" s="886" t="s">
        <v>706</v>
      </c>
      <c r="D2001" s="886" t="s">
        <v>706</v>
      </c>
      <c r="E2001" s="891" t="s">
        <v>706</v>
      </c>
      <c r="F2001" s="892" t="s">
        <v>706</v>
      </c>
      <c r="G2001" s="892" t="s">
        <v>706</v>
      </c>
      <c r="H2001" s="893" t="s">
        <v>706</v>
      </c>
      <c r="I2001" s="889" t="s">
        <v>706</v>
      </c>
      <c r="J2001" s="886" t="s">
        <v>706</v>
      </c>
      <c r="K2001" s="886">
        <f>K604+K1589</f>
        <v>0</v>
      </c>
      <c r="L2001" s="886">
        <f>K2001</f>
        <v>0</v>
      </c>
      <c r="M2001" s="886" t="s">
        <v>706</v>
      </c>
      <c r="N2001" s="886" t="s">
        <v>706</v>
      </c>
      <c r="O2001" s="886">
        <f>O604+O1589</f>
        <v>0</v>
      </c>
      <c r="P2001" s="886">
        <f>O2001</f>
        <v>0</v>
      </c>
      <c r="Q2001" s="886" t="s">
        <v>706</v>
      </c>
      <c r="R2001" s="886" t="s">
        <v>706</v>
      </c>
      <c r="S2001" s="886">
        <f>K2001+O2001</f>
        <v>0</v>
      </c>
      <c r="T2001" s="888">
        <f>S2001</f>
        <v>0</v>
      </c>
    </row>
    <row r="2002" spans="1:20" ht="18.75" hidden="1" customHeight="1">
      <c r="A2002" s="895" t="s">
        <v>729</v>
      </c>
      <c r="B2002" s="896" t="s">
        <v>706</v>
      </c>
      <c r="C2002" s="897" t="e">
        <f>ROUND((Q2002-R2002)/H2002/12,0)</f>
        <v>#DIV/0!</v>
      </c>
      <c r="D2002" s="897" t="e">
        <f>ROUND(R2002/F2002/12,0)</f>
        <v>#DIV/0!</v>
      </c>
      <c r="E2002" s="1001">
        <f>E2003+E2004</f>
        <v>0</v>
      </c>
      <c r="F2002" s="940">
        <f>F2003+F2004</f>
        <v>0</v>
      </c>
      <c r="G2002" s="940">
        <f>G2003+G2004</f>
        <v>0</v>
      </c>
      <c r="H2002" s="941">
        <f>IF(E2002+G2002=H2003+H2004,E2002+G2002, "CHYBA")</f>
        <v>0</v>
      </c>
      <c r="I2002" s="900">
        <f>I2003+I2004</f>
        <v>0</v>
      </c>
      <c r="J2002" s="897">
        <f>J2003+J2004</f>
        <v>0</v>
      </c>
      <c r="K2002" s="897">
        <f>K2005</f>
        <v>0</v>
      </c>
      <c r="L2002" s="897">
        <f>IF(I2002+K2002=L2003+L2004+L2005,I2002+K2002,"CHYBA")</f>
        <v>0</v>
      </c>
      <c r="M2002" s="897">
        <f>M2003+M2004</f>
        <v>0</v>
      </c>
      <c r="N2002" s="897">
        <f>N2003+N2004</f>
        <v>0</v>
      </c>
      <c r="O2002" s="897">
        <f>O2005</f>
        <v>0</v>
      </c>
      <c r="P2002" s="897">
        <f>IF(M2002+O2002=P2003+P2004+P2005,M2002+O2002,"CHYBA")</f>
        <v>0</v>
      </c>
      <c r="Q2002" s="897">
        <f>Q2003+Q2004</f>
        <v>0</v>
      </c>
      <c r="R2002" s="897">
        <f>R2003+R2004</f>
        <v>0</v>
      </c>
      <c r="S2002" s="897">
        <f>S2005</f>
        <v>0</v>
      </c>
      <c r="T2002" s="899">
        <f>IF(Q2002+S2002=T2003+T2004+T2005,Q2002+S2002,"CHYBA")</f>
        <v>0</v>
      </c>
    </row>
    <row r="2003" spans="1:20" ht="15" hidden="1" customHeight="1">
      <c r="A2003" s="901" t="s">
        <v>73</v>
      </c>
      <c r="B2003" s="885" t="s">
        <v>706</v>
      </c>
      <c r="C2003" s="886" t="e">
        <f>ROUND((Q2003-R2003)/H2003/12,0)</f>
        <v>#DIV/0!</v>
      </c>
      <c r="D2003" s="886" t="e">
        <f>ROUND(R2003/F2003/12,0)</f>
        <v>#DIV/0!</v>
      </c>
      <c r="E2003" s="887">
        <f t="shared" ref="E2003:G2004" si="659">E798+E1783</f>
        <v>0</v>
      </c>
      <c r="F2003" s="886">
        <f t="shared" si="659"/>
        <v>0</v>
      </c>
      <c r="G2003" s="886">
        <f t="shared" si="659"/>
        <v>0</v>
      </c>
      <c r="H2003" s="888">
        <f>E2003+G2003</f>
        <v>0</v>
      </c>
      <c r="I2003" s="889">
        <f t="shared" ref="I2003:J2004" si="660">I798+I1783</f>
        <v>0</v>
      </c>
      <c r="J2003" s="886">
        <f t="shared" si="660"/>
        <v>0</v>
      </c>
      <c r="K2003" s="886" t="s">
        <v>706</v>
      </c>
      <c r="L2003" s="886">
        <f>I2003</f>
        <v>0</v>
      </c>
      <c r="M2003" s="886">
        <f t="shared" ref="M2003:N2004" si="661">M798+M1783</f>
        <v>0</v>
      </c>
      <c r="N2003" s="886">
        <f t="shared" si="661"/>
        <v>0</v>
      </c>
      <c r="O2003" s="886" t="s">
        <v>706</v>
      </c>
      <c r="P2003" s="886">
        <f>M2003</f>
        <v>0</v>
      </c>
      <c r="Q2003" s="886">
        <f>I2003+M2003</f>
        <v>0</v>
      </c>
      <c r="R2003" s="886">
        <f>J2003+N2003</f>
        <v>0</v>
      </c>
      <c r="S2003" s="886" t="s">
        <v>706</v>
      </c>
      <c r="T2003" s="888">
        <f>Q2003</f>
        <v>0</v>
      </c>
    </row>
    <row r="2004" spans="1:20" ht="15" hidden="1" customHeight="1">
      <c r="A2004" s="901" t="s">
        <v>74</v>
      </c>
      <c r="B2004" s="885" t="s">
        <v>706</v>
      </c>
      <c r="C2004" s="886" t="e">
        <f>ROUND((Q2004-R2004)/H2004/12,0)</f>
        <v>#DIV/0!</v>
      </c>
      <c r="D2004" s="886" t="e">
        <f>ROUND(R2004/F2004/12,0)</f>
        <v>#DIV/0!</v>
      </c>
      <c r="E2004" s="887">
        <f t="shared" si="659"/>
        <v>0</v>
      </c>
      <c r="F2004" s="886">
        <f t="shared" si="659"/>
        <v>0</v>
      </c>
      <c r="G2004" s="886">
        <f t="shared" si="659"/>
        <v>0</v>
      </c>
      <c r="H2004" s="888">
        <f>E2004+G2004</f>
        <v>0</v>
      </c>
      <c r="I2004" s="889">
        <f t="shared" si="660"/>
        <v>0</v>
      </c>
      <c r="J2004" s="886">
        <f t="shared" si="660"/>
        <v>0</v>
      </c>
      <c r="K2004" s="886" t="s">
        <v>706</v>
      </c>
      <c r="L2004" s="886">
        <f>I2004</f>
        <v>0</v>
      </c>
      <c r="M2004" s="886">
        <f t="shared" si="661"/>
        <v>0</v>
      </c>
      <c r="N2004" s="886">
        <f t="shared" si="661"/>
        <v>0</v>
      </c>
      <c r="O2004" s="886" t="s">
        <v>706</v>
      </c>
      <c r="P2004" s="886">
        <f>M2004</f>
        <v>0</v>
      </c>
      <c r="Q2004" s="886">
        <f>I2004+M2004</f>
        <v>0</v>
      </c>
      <c r="R2004" s="886">
        <f>J2004+N2004</f>
        <v>0</v>
      </c>
      <c r="S2004" s="886" t="s">
        <v>706</v>
      </c>
      <c r="T2004" s="888">
        <f>Q2004</f>
        <v>0</v>
      </c>
    </row>
    <row r="2005" spans="1:20" ht="15.75" hidden="1" customHeight="1" thickBot="1">
      <c r="A2005" s="918" t="s">
        <v>75</v>
      </c>
      <c r="B2005" s="919" t="s">
        <v>706</v>
      </c>
      <c r="C2005" s="920" t="s">
        <v>706</v>
      </c>
      <c r="D2005" s="920" t="s">
        <v>706</v>
      </c>
      <c r="E2005" s="921" t="s">
        <v>706</v>
      </c>
      <c r="F2005" s="922" t="s">
        <v>706</v>
      </c>
      <c r="G2005" s="922" t="s">
        <v>706</v>
      </c>
      <c r="H2005" s="923" t="s">
        <v>706</v>
      </c>
      <c r="I2005" s="1005" t="s">
        <v>706</v>
      </c>
      <c r="J2005" s="922" t="s">
        <v>706</v>
      </c>
      <c r="K2005" s="920">
        <f>K800+K1785</f>
        <v>0</v>
      </c>
      <c r="L2005" s="920">
        <f>K2005</f>
        <v>0</v>
      </c>
      <c r="M2005" s="922" t="s">
        <v>706</v>
      </c>
      <c r="N2005" s="922" t="s">
        <v>706</v>
      </c>
      <c r="O2005" s="920">
        <f>O800+O1785</f>
        <v>0</v>
      </c>
      <c r="P2005" s="920">
        <f>O2005</f>
        <v>0</v>
      </c>
      <c r="Q2005" s="922" t="s">
        <v>706</v>
      </c>
      <c r="R2005" s="922" t="s">
        <v>706</v>
      </c>
      <c r="S2005" s="920">
        <f>K2005+O2005</f>
        <v>0</v>
      </c>
      <c r="T2005" s="926">
        <f>S2005</f>
        <v>0</v>
      </c>
    </row>
    <row r="2006" spans="1:20" ht="15" customHeight="1">
      <c r="A2006" s="1244" t="s">
        <v>774</v>
      </c>
      <c r="B2006" s="1244"/>
      <c r="C2006" s="1244"/>
      <c r="D2006" s="1244"/>
      <c r="E2006" s="1244"/>
      <c r="F2006" s="1244"/>
      <c r="G2006" s="1244"/>
      <c r="H2006" s="1244"/>
      <c r="I2006" s="1244"/>
      <c r="J2006" s="1244"/>
      <c r="K2006" s="1244"/>
      <c r="L2006" s="1244"/>
      <c r="M2006" s="1244"/>
      <c r="N2006" s="1244"/>
      <c r="O2006" s="1244"/>
      <c r="P2006" s="1244"/>
      <c r="Q2006" s="1244"/>
      <c r="R2006" s="1244"/>
      <c r="S2006" s="1244"/>
      <c r="T2006" s="1244"/>
    </row>
    <row r="2007" spans="1:20" ht="18" customHeight="1">
      <c r="A2007" s="1243" t="s">
        <v>730</v>
      </c>
      <c r="B2007" s="1243"/>
      <c r="C2007" s="1243"/>
      <c r="D2007" s="1243"/>
      <c r="E2007" s="1243"/>
      <c r="F2007" s="1243"/>
      <c r="G2007" s="1243"/>
      <c r="H2007" s="1243"/>
      <c r="I2007" s="1243"/>
      <c r="J2007" s="1243"/>
      <c r="K2007" s="1243"/>
      <c r="L2007" s="1243"/>
      <c r="M2007" s="1243"/>
      <c r="N2007" s="1243"/>
      <c r="O2007" s="1243"/>
      <c r="P2007" s="1243"/>
      <c r="Q2007" s="1243"/>
      <c r="R2007" s="1243"/>
      <c r="S2007" s="1243"/>
      <c r="T2007" s="1243"/>
    </row>
    <row r="2008" spans="1:20" ht="18">
      <c r="A2008" s="1006" t="s">
        <v>731</v>
      </c>
      <c r="B2008" s="198"/>
      <c r="E2008" s="198"/>
      <c r="F2008" s="198"/>
      <c r="G2008" s="198"/>
      <c r="H2008" s="198"/>
      <c r="I2008" s="198"/>
      <c r="J2008" s="198"/>
      <c r="K2008" s="198"/>
      <c r="L2008" s="198"/>
      <c r="M2008" s="198"/>
      <c r="N2008" s="198"/>
      <c r="O2008" s="198"/>
      <c r="P2008" s="198"/>
      <c r="Q2008" s="198"/>
      <c r="R2008" s="198"/>
      <c r="S2008" s="198"/>
      <c r="T2008" s="198"/>
    </row>
    <row r="2009" spans="1:20" ht="18">
      <c r="A2009" s="1006" t="s">
        <v>732</v>
      </c>
      <c r="B2009" s="1006"/>
      <c r="C2009" s="1006"/>
      <c r="D2009" s="1006"/>
      <c r="E2009" s="1006"/>
      <c r="F2009" s="1006"/>
      <c r="G2009" s="1006"/>
      <c r="H2009" s="1006"/>
      <c r="I2009" s="1006"/>
      <c r="J2009" s="1006"/>
      <c r="K2009" s="1006"/>
      <c r="L2009" s="1006"/>
      <c r="M2009" s="1006"/>
      <c r="N2009" s="1006"/>
      <c r="O2009" s="1006"/>
      <c r="P2009" s="1006"/>
      <c r="Q2009" s="1006"/>
      <c r="R2009" s="1006"/>
      <c r="S2009" s="1006"/>
      <c r="T2009" s="1006"/>
    </row>
    <row r="2010" spans="1:20" ht="18">
      <c r="A2010" s="1006" t="s">
        <v>733</v>
      </c>
      <c r="B2010" s="1006"/>
      <c r="C2010" s="1006"/>
      <c r="D2010" s="1006"/>
      <c r="E2010" s="1006"/>
      <c r="F2010" s="1006"/>
      <c r="G2010" s="1006"/>
      <c r="H2010" s="1006"/>
      <c r="I2010" s="1006"/>
      <c r="J2010" s="1006"/>
      <c r="K2010" s="1006"/>
      <c r="L2010" s="1006"/>
      <c r="M2010" s="1006"/>
      <c r="N2010" s="1006"/>
      <c r="O2010" s="1006"/>
      <c r="P2010" s="1006"/>
      <c r="Q2010" s="1006"/>
      <c r="R2010" s="1006"/>
      <c r="S2010" s="1006"/>
      <c r="T2010" s="1006"/>
    </row>
    <row r="2011" spans="1:20" ht="35.25" customHeight="1">
      <c r="A2011" s="1006" t="s">
        <v>734</v>
      </c>
      <c r="B2011" s="1006"/>
      <c r="C2011" s="1006"/>
      <c r="D2011" s="1006"/>
      <c r="E2011" s="1006"/>
      <c r="F2011" s="1006"/>
      <c r="G2011" s="1006"/>
      <c r="H2011" s="1006"/>
      <c r="I2011" s="1006"/>
      <c r="J2011" s="1006"/>
      <c r="K2011" s="1006"/>
      <c r="L2011" s="1006"/>
      <c r="M2011" s="1006"/>
      <c r="N2011" s="1006"/>
      <c r="O2011" s="1006"/>
      <c r="P2011" s="1006"/>
      <c r="Q2011" s="1006"/>
      <c r="R2011" s="1006"/>
      <c r="S2011" s="1006"/>
      <c r="T2011" s="1006"/>
    </row>
    <row r="2012" spans="1:20" ht="18" customHeight="1">
      <c r="A2012" s="1245" t="s">
        <v>735</v>
      </c>
      <c r="B2012" s="1245"/>
      <c r="C2012" s="1245"/>
      <c r="D2012" s="1245"/>
      <c r="E2012" s="1245"/>
      <c r="F2012" s="1245"/>
      <c r="G2012" s="1245"/>
      <c r="H2012" s="1245"/>
      <c r="I2012" s="1245"/>
      <c r="J2012" s="1245"/>
      <c r="K2012" s="1245"/>
      <c r="L2012" s="1245"/>
      <c r="M2012" s="1245"/>
      <c r="N2012" s="1245"/>
      <c r="O2012" s="1245"/>
      <c r="P2012" s="1245"/>
      <c r="Q2012" s="1245"/>
      <c r="R2012" s="1245"/>
      <c r="S2012" s="1245"/>
      <c r="T2012" s="1245"/>
    </row>
    <row r="2013" spans="1:20" ht="15" customHeight="1">
      <c r="A2013" s="1230" t="s">
        <v>736</v>
      </c>
      <c r="B2013" s="1230"/>
      <c r="C2013" s="1230"/>
      <c r="D2013" s="1230"/>
      <c r="E2013" s="1230"/>
      <c r="F2013" s="1230"/>
      <c r="G2013" s="1230"/>
      <c r="H2013" s="1230"/>
      <c r="I2013" s="1230"/>
      <c r="J2013" s="1230"/>
      <c r="K2013" s="1230"/>
      <c r="L2013" s="1230"/>
      <c r="M2013" s="1230"/>
      <c r="N2013" s="1230"/>
      <c r="O2013" s="1230"/>
      <c r="P2013" s="1230"/>
      <c r="Q2013" s="1230"/>
      <c r="R2013" s="1230"/>
      <c r="S2013" s="1230"/>
      <c r="T2013" s="1230"/>
    </row>
    <row r="2014" spans="1:20" ht="18">
      <c r="A2014" s="1006" t="s">
        <v>737</v>
      </c>
    </row>
    <row r="2016" spans="1:20">
      <c r="A2016" s="816" t="s">
        <v>738</v>
      </c>
    </row>
    <row r="2017" spans="1:20" ht="18">
      <c r="A2017" s="199" t="s">
        <v>739</v>
      </c>
      <c r="B2017" s="1007"/>
      <c r="C2017" s="1007"/>
      <c r="D2017" s="1007"/>
      <c r="E2017" s="1007"/>
      <c r="F2017" s="1007"/>
      <c r="G2017" s="1007"/>
      <c r="H2017" s="1007"/>
      <c r="I2017" s="1007"/>
      <c r="J2017" s="1007"/>
      <c r="K2017" s="1007"/>
      <c r="L2017" s="1007"/>
      <c r="M2017" s="1007"/>
      <c r="N2017" s="1007"/>
      <c r="O2017" s="1007"/>
      <c r="P2017" s="1007"/>
      <c r="Q2017" s="1007"/>
      <c r="R2017" s="1007"/>
      <c r="S2017" s="1007"/>
      <c r="T2017" s="1007"/>
    </row>
    <row r="2018" spans="1:20" ht="18">
      <c r="A2018" s="1008" t="s">
        <v>740</v>
      </c>
      <c r="B2018" s="1007"/>
      <c r="C2018" s="1007"/>
      <c r="D2018" s="1007"/>
      <c r="E2018" s="1007"/>
      <c r="F2018" s="1007"/>
      <c r="G2018" s="1007"/>
      <c r="H2018" s="1007"/>
      <c r="I2018" s="1007"/>
      <c r="J2018" s="1007"/>
      <c r="K2018" s="1007"/>
      <c r="L2018" s="1007"/>
      <c r="M2018" s="1007"/>
      <c r="N2018" s="1007"/>
      <c r="O2018" s="1007"/>
      <c r="P2018" s="1007"/>
      <c r="Q2018" s="1007"/>
      <c r="R2018" s="1007"/>
      <c r="S2018" s="1007"/>
      <c r="T2018" s="1007"/>
    </row>
    <row r="2019" spans="1:20" ht="18">
      <c r="A2019" s="1008" t="s">
        <v>741</v>
      </c>
      <c r="B2019" s="1007"/>
      <c r="C2019" s="1007"/>
      <c r="D2019" s="1007"/>
      <c r="E2019" s="1007"/>
      <c r="F2019" s="1007"/>
      <c r="G2019" s="1007"/>
      <c r="H2019" s="1007"/>
      <c r="I2019" s="1007"/>
      <c r="J2019" s="1007"/>
      <c r="K2019" s="1007"/>
      <c r="L2019" s="1007"/>
      <c r="M2019" s="1007"/>
      <c r="N2019" s="1007"/>
      <c r="O2019" s="1007"/>
      <c r="P2019" s="1007"/>
      <c r="Q2019" s="1007"/>
      <c r="R2019" s="1007"/>
      <c r="S2019" s="1007"/>
      <c r="T2019" s="1007"/>
    </row>
    <row r="2020" spans="1:20" ht="18">
      <c r="A2020" s="1007"/>
      <c r="B2020" s="1007"/>
      <c r="C2020" s="1007"/>
      <c r="D2020" s="1007"/>
      <c r="E2020" s="1007"/>
      <c r="F2020" s="1007"/>
      <c r="G2020" s="1007"/>
      <c r="H2020" s="1007"/>
      <c r="I2020" s="1007"/>
      <c r="J2020" s="1007"/>
      <c r="K2020" s="1007"/>
      <c r="L2020" s="1007"/>
      <c r="M2020" s="1007"/>
      <c r="N2020" s="1007"/>
      <c r="O2020" s="1007"/>
      <c r="P2020" s="1007"/>
      <c r="Q2020" s="1007"/>
      <c r="R2020" s="1007"/>
      <c r="S2020" s="1007"/>
      <c r="T2020" s="1007"/>
    </row>
    <row r="2022" spans="1:20">
      <c r="A2022" s="1009" t="s">
        <v>775</v>
      </c>
      <c r="B2022" s="1009" t="s">
        <v>742</v>
      </c>
      <c r="C2022" s="1009">
        <v>274052450</v>
      </c>
      <c r="D2022" s="1009"/>
      <c r="E2022" s="1009"/>
      <c r="F2022" s="1009"/>
      <c r="G2022" s="1009" t="s">
        <v>776</v>
      </c>
      <c r="H2022" s="1009"/>
      <c r="I2022" s="1009"/>
      <c r="J2022" s="1018"/>
      <c r="K2022" s="1018" t="s">
        <v>742</v>
      </c>
      <c r="L2022" s="197">
        <v>274052559</v>
      </c>
      <c r="O2022" s="1009"/>
    </row>
    <row r="2023" spans="1:20">
      <c r="A2023" s="1009" t="s">
        <v>777</v>
      </c>
      <c r="B2023" s="1009"/>
      <c r="C2023" s="1009"/>
      <c r="D2023" s="1009"/>
      <c r="E2023" s="1009"/>
      <c r="F2023" s="1009"/>
      <c r="G2023" s="1009" t="s">
        <v>777</v>
      </c>
      <c r="H2023" s="1018"/>
      <c r="I2023" s="1018"/>
      <c r="J2023" s="1018"/>
      <c r="K2023" s="1010"/>
    </row>
    <row r="2024" spans="1:20">
      <c r="A2024" s="815"/>
      <c r="B2024" s="815"/>
      <c r="C2024" s="815"/>
      <c r="D2024" s="815"/>
      <c r="E2024" s="815"/>
      <c r="F2024" s="815"/>
      <c r="G2024" s="815"/>
      <c r="H2024" s="815"/>
      <c r="I2024" s="815"/>
      <c r="J2024" s="815"/>
      <c r="K2024" s="815"/>
      <c r="L2024" s="815"/>
      <c r="M2024" s="815"/>
      <c r="N2024" s="815"/>
      <c r="O2024" s="815"/>
      <c r="P2024" s="815"/>
      <c r="Q2024" s="815"/>
      <c r="R2024" s="815"/>
      <c r="S2024" s="815"/>
      <c r="T2024" s="815"/>
    </row>
    <row r="2025" spans="1:20" ht="15.75">
      <c r="A2025" s="1011"/>
      <c r="B2025" s="1011"/>
      <c r="C2025" s="1011"/>
      <c r="D2025" s="1011"/>
      <c r="E2025" s="1011"/>
      <c r="F2025" s="1011"/>
      <c r="G2025" s="1011"/>
      <c r="H2025" s="1011"/>
      <c r="I2025" s="1011"/>
      <c r="J2025" s="1011"/>
      <c r="K2025" s="1011"/>
      <c r="L2025" s="1011"/>
      <c r="M2025" s="1011"/>
      <c r="N2025" s="1011"/>
      <c r="O2025" s="1011"/>
      <c r="P2025" s="1011"/>
      <c r="Q2025" s="1011"/>
      <c r="R2025" s="1011"/>
      <c r="S2025" s="1011"/>
      <c r="T2025" s="1011"/>
    </row>
    <row r="2026" spans="1:20">
      <c r="A2026" s="815"/>
      <c r="B2026" s="815"/>
      <c r="C2026" s="815"/>
      <c r="D2026" s="815"/>
      <c r="E2026" s="815"/>
      <c r="F2026" s="815"/>
      <c r="G2026" s="815"/>
      <c r="H2026" s="815"/>
      <c r="I2026" s="815"/>
      <c r="J2026" s="815"/>
      <c r="K2026" s="815"/>
      <c r="L2026" s="815"/>
      <c r="M2026" s="815"/>
      <c r="N2026" s="815"/>
      <c r="O2026" s="815"/>
      <c r="P2026" s="815"/>
      <c r="Q2026" s="815"/>
      <c r="R2026" s="815"/>
      <c r="S2026" s="815"/>
      <c r="T2026" s="815"/>
    </row>
    <row r="2027" spans="1:20">
      <c r="A2027" s="815"/>
      <c r="B2027" s="815"/>
      <c r="C2027" s="815"/>
      <c r="D2027" s="815"/>
      <c r="E2027" s="815"/>
      <c r="F2027" s="815"/>
      <c r="G2027" s="815"/>
      <c r="H2027" s="815"/>
      <c r="I2027" s="815"/>
      <c r="J2027" s="815"/>
      <c r="K2027" s="815"/>
      <c r="L2027" s="815"/>
      <c r="M2027" s="815"/>
      <c r="N2027" s="815"/>
      <c r="O2027" s="815"/>
      <c r="P2027" s="815"/>
      <c r="Q2027" s="815"/>
      <c r="R2027" s="815"/>
      <c r="S2027" s="815"/>
      <c r="T2027" s="815"/>
    </row>
    <row r="2028" spans="1:20">
      <c r="A2028" s="815"/>
      <c r="B2028" s="815"/>
      <c r="C2028" s="815"/>
      <c r="D2028" s="815"/>
      <c r="E2028" s="815"/>
      <c r="F2028" s="815"/>
      <c r="G2028" s="815"/>
      <c r="H2028" s="815"/>
      <c r="I2028" s="815"/>
      <c r="J2028" s="815"/>
      <c r="K2028" s="815"/>
      <c r="L2028" s="815"/>
      <c r="M2028" s="815"/>
      <c r="N2028" s="815"/>
      <c r="O2028" s="815"/>
      <c r="P2028" s="815"/>
      <c r="Q2028" s="815"/>
      <c r="R2028" s="815"/>
      <c r="S2028" s="815"/>
      <c r="T2028" s="815"/>
    </row>
    <row r="2029" spans="1:20">
      <c r="A2029" s="815"/>
      <c r="B2029" s="815"/>
      <c r="C2029" s="815"/>
      <c r="D2029" s="815"/>
      <c r="E2029" s="815"/>
      <c r="F2029" s="815"/>
      <c r="G2029" s="815"/>
      <c r="H2029" s="815"/>
      <c r="I2029" s="815"/>
      <c r="J2029" s="815"/>
      <c r="K2029" s="815"/>
      <c r="L2029" s="815"/>
      <c r="M2029" s="815"/>
      <c r="N2029" s="815"/>
      <c r="O2029" s="815"/>
      <c r="P2029" s="815"/>
      <c r="Q2029" s="815"/>
      <c r="R2029" s="815"/>
      <c r="S2029" s="815"/>
      <c r="T2029" s="815"/>
    </row>
    <row r="2030" spans="1:20">
      <c r="A2030" s="815"/>
      <c r="B2030" s="815"/>
      <c r="C2030" s="815"/>
      <c r="D2030" s="815"/>
      <c r="E2030" s="815"/>
      <c r="F2030" s="815"/>
      <c r="G2030" s="815"/>
      <c r="H2030" s="815"/>
      <c r="I2030" s="815"/>
      <c r="J2030" s="815"/>
      <c r="K2030" s="815"/>
      <c r="L2030" s="815"/>
      <c r="M2030" s="815"/>
      <c r="N2030" s="815"/>
      <c r="O2030" s="815"/>
      <c r="P2030" s="815"/>
      <c r="Q2030" s="815"/>
      <c r="R2030" s="815"/>
      <c r="S2030" s="815"/>
      <c r="T2030" s="815"/>
    </row>
    <row r="2031" spans="1:20">
      <c r="A2031" s="815"/>
      <c r="B2031" s="815"/>
      <c r="C2031" s="815"/>
      <c r="D2031" s="815"/>
      <c r="E2031" s="815"/>
      <c r="F2031" s="815"/>
      <c r="G2031" s="815"/>
      <c r="H2031" s="815"/>
      <c r="I2031" s="815"/>
      <c r="J2031" s="815"/>
      <c r="K2031" s="815"/>
      <c r="L2031" s="815"/>
      <c r="M2031" s="815"/>
      <c r="N2031" s="815"/>
      <c r="O2031" s="815"/>
      <c r="P2031" s="815"/>
      <c r="Q2031" s="815"/>
      <c r="R2031" s="815"/>
      <c r="S2031" s="815"/>
      <c r="T2031" s="815"/>
    </row>
    <row r="2032" spans="1:20">
      <c r="A2032" s="815"/>
      <c r="B2032" s="815"/>
      <c r="C2032" s="815"/>
      <c r="D2032" s="815"/>
      <c r="E2032" s="815"/>
      <c r="F2032" s="815"/>
      <c r="G2032" s="815"/>
      <c r="H2032" s="815"/>
      <c r="I2032" s="815"/>
      <c r="J2032" s="815"/>
      <c r="K2032" s="815"/>
      <c r="L2032" s="815"/>
      <c r="M2032" s="815"/>
      <c r="N2032" s="815"/>
      <c r="O2032" s="815"/>
      <c r="P2032" s="815"/>
      <c r="Q2032" s="815"/>
      <c r="R2032" s="815"/>
      <c r="S2032" s="815"/>
      <c r="T2032" s="815"/>
    </row>
    <row r="2033" spans="1:20">
      <c r="A2033" s="815"/>
      <c r="B2033" s="815"/>
      <c r="C2033" s="815"/>
      <c r="D2033" s="815"/>
      <c r="E2033" s="815"/>
      <c r="F2033" s="815"/>
      <c r="G2033" s="815"/>
      <c r="H2033" s="815"/>
      <c r="I2033" s="815"/>
      <c r="J2033" s="815"/>
      <c r="K2033" s="815"/>
      <c r="L2033" s="815"/>
      <c r="M2033" s="815"/>
      <c r="N2033" s="815"/>
      <c r="O2033" s="815"/>
      <c r="P2033" s="815"/>
      <c r="Q2033" s="815"/>
      <c r="R2033" s="815"/>
      <c r="S2033" s="815"/>
      <c r="T2033" s="815"/>
    </row>
    <row r="2034" spans="1:20">
      <c r="A2034" s="815"/>
      <c r="B2034" s="815"/>
      <c r="C2034" s="815"/>
      <c r="D2034" s="815"/>
      <c r="E2034" s="815"/>
      <c r="F2034" s="815"/>
      <c r="G2034" s="815"/>
      <c r="H2034" s="815"/>
      <c r="I2034" s="815"/>
      <c r="J2034" s="815"/>
      <c r="K2034" s="815"/>
      <c r="L2034" s="815"/>
      <c r="M2034" s="815"/>
      <c r="N2034" s="815"/>
      <c r="O2034" s="815"/>
      <c r="P2034" s="815"/>
      <c r="Q2034" s="815"/>
      <c r="R2034" s="815"/>
      <c r="S2034" s="815"/>
      <c r="T2034" s="815"/>
    </row>
    <row r="2035" spans="1:20">
      <c r="A2035" s="815"/>
      <c r="B2035" s="815"/>
      <c r="C2035" s="815"/>
      <c r="D2035" s="815"/>
      <c r="E2035" s="815"/>
      <c r="F2035" s="815"/>
      <c r="G2035" s="815"/>
      <c r="H2035" s="815"/>
      <c r="I2035" s="815"/>
      <c r="J2035" s="815"/>
      <c r="K2035" s="815"/>
      <c r="L2035" s="815"/>
      <c r="M2035" s="815"/>
      <c r="N2035" s="815"/>
      <c r="O2035" s="815"/>
      <c r="P2035" s="815"/>
      <c r="Q2035" s="815"/>
      <c r="R2035" s="815"/>
      <c r="S2035" s="815"/>
      <c r="T2035" s="815"/>
    </row>
    <row r="2036" spans="1:20">
      <c r="A2036" s="815"/>
      <c r="B2036" s="815"/>
      <c r="C2036" s="815"/>
      <c r="D2036" s="815"/>
      <c r="E2036" s="815"/>
      <c r="F2036" s="815"/>
      <c r="G2036" s="815"/>
      <c r="H2036" s="815"/>
      <c r="I2036" s="815"/>
      <c r="J2036" s="815"/>
      <c r="K2036" s="815"/>
      <c r="L2036" s="815"/>
      <c r="M2036" s="815"/>
      <c r="N2036" s="815"/>
      <c r="O2036" s="815"/>
      <c r="P2036" s="815"/>
      <c r="Q2036" s="815"/>
      <c r="R2036" s="815"/>
      <c r="S2036" s="815"/>
      <c r="T2036" s="815"/>
    </row>
    <row r="2037" spans="1:20">
      <c r="A2037" s="815"/>
      <c r="B2037" s="815"/>
      <c r="C2037" s="815"/>
      <c r="D2037" s="815"/>
      <c r="E2037" s="815"/>
      <c r="F2037" s="815"/>
      <c r="G2037" s="815"/>
      <c r="H2037" s="815"/>
      <c r="I2037" s="815"/>
      <c r="J2037" s="815"/>
      <c r="K2037" s="815"/>
      <c r="L2037" s="815"/>
      <c r="M2037" s="815"/>
      <c r="N2037" s="815"/>
      <c r="O2037" s="815"/>
      <c r="P2037" s="815"/>
      <c r="Q2037" s="815"/>
      <c r="R2037" s="815"/>
      <c r="S2037" s="815"/>
      <c r="T2037" s="815"/>
    </row>
    <row r="2038" spans="1:20">
      <c r="A2038" s="815"/>
      <c r="B2038" s="815"/>
      <c r="C2038" s="815"/>
      <c r="D2038" s="815"/>
      <c r="E2038" s="815"/>
      <c r="F2038" s="815"/>
      <c r="G2038" s="815"/>
      <c r="H2038" s="815"/>
      <c r="I2038" s="815"/>
      <c r="J2038" s="815"/>
      <c r="K2038" s="815"/>
      <c r="L2038" s="815"/>
      <c r="M2038" s="815"/>
      <c r="N2038" s="815"/>
      <c r="O2038" s="815"/>
      <c r="P2038" s="815"/>
      <c r="Q2038" s="815"/>
      <c r="R2038" s="815"/>
      <c r="S2038" s="815"/>
      <c r="T2038" s="815"/>
    </row>
    <row r="2039" spans="1:20">
      <c r="A2039" s="815"/>
      <c r="B2039" s="815"/>
      <c r="C2039" s="815"/>
      <c r="D2039" s="815"/>
      <c r="E2039" s="815"/>
      <c r="F2039" s="815"/>
      <c r="G2039" s="815"/>
      <c r="H2039" s="815"/>
      <c r="I2039" s="815"/>
      <c r="J2039" s="815"/>
      <c r="K2039" s="815"/>
      <c r="L2039" s="815"/>
      <c r="M2039" s="815"/>
      <c r="N2039" s="815"/>
      <c r="O2039" s="815"/>
      <c r="P2039" s="815"/>
      <c r="Q2039" s="815"/>
      <c r="R2039" s="815"/>
      <c r="S2039" s="815"/>
      <c r="T2039" s="815"/>
    </row>
    <row r="2040" spans="1:20">
      <c r="A2040" s="815"/>
      <c r="B2040" s="815"/>
      <c r="C2040" s="815"/>
      <c r="D2040" s="815"/>
      <c r="E2040" s="815"/>
      <c r="F2040" s="815"/>
      <c r="G2040" s="815"/>
      <c r="H2040" s="815"/>
      <c r="I2040" s="815"/>
      <c r="J2040" s="815"/>
      <c r="K2040" s="815"/>
      <c r="L2040" s="815"/>
      <c r="M2040" s="815"/>
      <c r="N2040" s="815"/>
      <c r="O2040" s="815"/>
      <c r="P2040" s="815"/>
      <c r="Q2040" s="815"/>
      <c r="R2040" s="815"/>
      <c r="S2040" s="815"/>
      <c r="T2040" s="815"/>
    </row>
    <row r="2041" spans="1:20">
      <c r="A2041" s="815"/>
      <c r="B2041" s="815"/>
      <c r="C2041" s="815"/>
      <c r="D2041" s="815"/>
      <c r="E2041" s="815"/>
      <c r="F2041" s="815"/>
      <c r="G2041" s="815"/>
      <c r="H2041" s="815"/>
      <c r="I2041" s="815"/>
      <c r="J2041" s="815"/>
      <c r="K2041" s="815"/>
      <c r="L2041" s="815"/>
      <c r="M2041" s="815"/>
      <c r="N2041" s="815"/>
      <c r="O2041" s="815"/>
      <c r="P2041" s="815"/>
      <c r="Q2041" s="815"/>
      <c r="R2041" s="815"/>
      <c r="S2041" s="815"/>
      <c r="T2041" s="815"/>
    </row>
    <row r="2042" spans="1:20">
      <c r="A2042" s="815"/>
      <c r="B2042" s="815"/>
      <c r="C2042" s="815"/>
      <c r="D2042" s="815"/>
      <c r="E2042" s="815"/>
      <c r="F2042" s="815"/>
      <c r="G2042" s="815"/>
      <c r="H2042" s="815"/>
      <c r="I2042" s="815"/>
      <c r="J2042" s="815"/>
      <c r="K2042" s="815"/>
      <c r="L2042" s="815"/>
      <c r="M2042" s="815"/>
      <c r="N2042" s="815"/>
      <c r="O2042" s="815"/>
      <c r="P2042" s="815"/>
      <c r="Q2042" s="815"/>
      <c r="R2042" s="815"/>
      <c r="S2042" s="815"/>
      <c r="T2042" s="815"/>
    </row>
    <row r="2043" spans="1:20">
      <c r="A2043" s="815"/>
      <c r="B2043" s="815"/>
      <c r="C2043" s="815"/>
      <c r="D2043" s="815"/>
      <c r="E2043" s="815"/>
      <c r="F2043" s="815"/>
      <c r="G2043" s="815"/>
      <c r="H2043" s="815"/>
      <c r="I2043" s="815"/>
      <c r="J2043" s="815"/>
      <c r="K2043" s="815"/>
      <c r="L2043" s="815"/>
      <c r="M2043" s="815"/>
      <c r="N2043" s="815"/>
      <c r="O2043" s="815"/>
      <c r="P2043" s="815"/>
      <c r="Q2043" s="815"/>
      <c r="R2043" s="815"/>
      <c r="S2043" s="815"/>
      <c r="T2043" s="815"/>
    </row>
    <row r="2044" spans="1:20">
      <c r="A2044" s="815"/>
      <c r="B2044" s="815"/>
      <c r="C2044" s="815"/>
      <c r="D2044" s="815"/>
      <c r="E2044" s="815"/>
      <c r="F2044" s="815"/>
      <c r="G2044" s="815"/>
      <c r="H2044" s="815"/>
      <c r="I2044" s="815"/>
      <c r="J2044" s="815"/>
      <c r="K2044" s="815"/>
      <c r="L2044" s="815"/>
      <c r="M2044" s="815"/>
      <c r="N2044" s="815"/>
      <c r="O2044" s="815"/>
      <c r="P2044" s="815"/>
      <c r="Q2044" s="815"/>
      <c r="R2044" s="815"/>
      <c r="S2044" s="815"/>
      <c r="T2044" s="815"/>
    </row>
    <row r="2045" spans="1:20">
      <c r="A2045" s="815"/>
      <c r="B2045" s="815"/>
      <c r="C2045" s="815"/>
      <c r="D2045" s="815"/>
      <c r="E2045" s="815"/>
      <c r="F2045" s="815"/>
      <c r="G2045" s="815"/>
      <c r="H2045" s="815"/>
      <c r="I2045" s="815"/>
      <c r="J2045" s="815"/>
      <c r="K2045" s="815"/>
      <c r="L2045" s="815"/>
      <c r="M2045" s="815"/>
      <c r="N2045" s="815"/>
      <c r="O2045" s="815"/>
      <c r="P2045" s="815"/>
      <c r="Q2045" s="815"/>
      <c r="R2045" s="815"/>
      <c r="S2045" s="815"/>
      <c r="T2045" s="815"/>
    </row>
    <row r="2046" spans="1:20">
      <c r="A2046" s="815"/>
      <c r="B2046" s="815"/>
      <c r="C2046" s="815"/>
      <c r="D2046" s="815"/>
      <c r="E2046" s="815"/>
      <c r="F2046" s="815"/>
      <c r="G2046" s="815"/>
      <c r="H2046" s="815"/>
      <c r="I2046" s="815"/>
      <c r="J2046" s="815"/>
      <c r="K2046" s="815"/>
      <c r="L2046" s="815"/>
      <c r="M2046" s="815"/>
      <c r="N2046" s="815"/>
      <c r="O2046" s="815"/>
      <c r="P2046" s="815"/>
      <c r="Q2046" s="815"/>
      <c r="R2046" s="815"/>
      <c r="S2046" s="815"/>
      <c r="T2046" s="815"/>
    </row>
    <row r="2047" spans="1:20">
      <c r="A2047" s="815"/>
      <c r="B2047" s="815"/>
      <c r="C2047" s="815"/>
      <c r="D2047" s="815"/>
      <c r="E2047" s="815"/>
      <c r="F2047" s="815"/>
      <c r="G2047" s="815"/>
      <c r="H2047" s="815"/>
      <c r="I2047" s="815"/>
      <c r="J2047" s="815"/>
      <c r="K2047" s="815"/>
      <c r="L2047" s="815"/>
      <c r="M2047" s="815"/>
      <c r="N2047" s="815"/>
      <c r="O2047" s="815"/>
      <c r="P2047" s="815"/>
      <c r="Q2047" s="815"/>
      <c r="R2047" s="815"/>
      <c r="S2047" s="815"/>
      <c r="T2047" s="815"/>
    </row>
    <row r="2048" spans="1:20">
      <c r="A2048" s="815"/>
      <c r="B2048" s="815"/>
      <c r="C2048" s="815"/>
      <c r="D2048" s="815"/>
      <c r="E2048" s="815"/>
      <c r="F2048" s="815"/>
      <c r="G2048" s="815"/>
      <c r="H2048" s="815"/>
      <c r="I2048" s="815"/>
      <c r="J2048" s="815"/>
      <c r="K2048" s="815"/>
      <c r="L2048" s="815"/>
      <c r="M2048" s="815"/>
      <c r="N2048" s="815"/>
      <c r="O2048" s="815"/>
      <c r="P2048" s="815"/>
      <c r="Q2048" s="815"/>
      <c r="R2048" s="815"/>
      <c r="S2048" s="815"/>
      <c r="T2048" s="815"/>
    </row>
    <row r="2049" spans="1:20">
      <c r="A2049" s="815"/>
      <c r="B2049" s="815"/>
      <c r="C2049" s="815"/>
      <c r="D2049" s="815"/>
      <c r="E2049" s="815"/>
      <c r="F2049" s="815"/>
      <c r="G2049" s="815"/>
      <c r="H2049" s="815"/>
      <c r="I2049" s="815"/>
      <c r="J2049" s="815"/>
      <c r="K2049" s="815"/>
      <c r="L2049" s="815"/>
      <c r="M2049" s="815"/>
      <c r="N2049" s="815"/>
      <c r="O2049" s="815"/>
      <c r="P2049" s="815"/>
      <c r="Q2049" s="815"/>
      <c r="R2049" s="815"/>
      <c r="S2049" s="815"/>
      <c r="T2049" s="815"/>
    </row>
    <row r="2050" spans="1:20">
      <c r="A2050" s="815"/>
      <c r="B2050" s="815"/>
      <c r="C2050" s="815"/>
      <c r="D2050" s="815"/>
      <c r="E2050" s="815"/>
      <c r="F2050" s="815"/>
      <c r="G2050" s="815"/>
      <c r="H2050" s="815"/>
      <c r="I2050" s="815"/>
      <c r="J2050" s="815"/>
      <c r="K2050" s="815"/>
      <c r="L2050" s="815"/>
      <c r="M2050" s="815"/>
      <c r="N2050" s="815"/>
      <c r="O2050" s="815"/>
      <c r="P2050" s="815"/>
      <c r="Q2050" s="815"/>
      <c r="R2050" s="815"/>
      <c r="S2050" s="815"/>
      <c r="T2050" s="815"/>
    </row>
    <row r="2051" spans="1:20">
      <c r="A2051" s="815"/>
      <c r="B2051" s="815"/>
      <c r="C2051" s="815"/>
      <c r="D2051" s="815"/>
      <c r="E2051" s="815"/>
      <c r="F2051" s="815"/>
      <c r="G2051" s="815"/>
      <c r="H2051" s="815"/>
      <c r="I2051" s="815"/>
      <c r="J2051" s="815"/>
      <c r="K2051" s="815"/>
      <c r="L2051" s="815"/>
      <c r="M2051" s="815"/>
      <c r="N2051" s="815"/>
      <c r="O2051" s="815"/>
      <c r="P2051" s="815"/>
      <c r="Q2051" s="815"/>
      <c r="R2051" s="815"/>
      <c r="S2051" s="815"/>
      <c r="T2051" s="815"/>
    </row>
    <row r="2052" spans="1:20">
      <c r="A2052" s="815"/>
      <c r="B2052" s="815"/>
      <c r="C2052" s="815"/>
      <c r="D2052" s="815"/>
      <c r="E2052" s="815"/>
      <c r="F2052" s="815"/>
      <c r="G2052" s="815"/>
      <c r="H2052" s="815"/>
      <c r="I2052" s="815"/>
      <c r="J2052" s="815"/>
      <c r="K2052" s="815"/>
      <c r="L2052" s="815"/>
      <c r="M2052" s="815"/>
      <c r="N2052" s="815"/>
      <c r="O2052" s="815"/>
      <c r="P2052" s="815"/>
      <c r="Q2052" s="815"/>
      <c r="R2052" s="815"/>
      <c r="S2052" s="815"/>
      <c r="T2052" s="815"/>
    </row>
    <row r="2053" spans="1:20">
      <c r="A2053" s="815"/>
      <c r="B2053" s="815"/>
      <c r="C2053" s="815"/>
      <c r="D2053" s="815"/>
      <c r="E2053" s="815"/>
      <c r="F2053" s="815"/>
      <c r="G2053" s="815"/>
      <c r="H2053" s="815"/>
      <c r="I2053" s="815"/>
      <c r="J2053" s="815"/>
      <c r="K2053" s="815"/>
      <c r="L2053" s="815"/>
      <c r="M2053" s="815"/>
      <c r="N2053" s="815"/>
      <c r="O2053" s="815"/>
      <c r="P2053" s="815"/>
      <c r="Q2053" s="815"/>
      <c r="R2053" s="815"/>
      <c r="S2053" s="815"/>
      <c r="T2053" s="815"/>
    </row>
    <row r="2054" spans="1:20">
      <c r="A2054" s="815"/>
      <c r="B2054" s="815"/>
      <c r="C2054" s="815"/>
      <c r="D2054" s="815"/>
      <c r="E2054" s="815"/>
      <c r="F2054" s="815"/>
      <c r="G2054" s="815"/>
      <c r="H2054" s="815"/>
      <c r="I2054" s="815"/>
      <c r="J2054" s="815"/>
      <c r="K2054" s="815"/>
      <c r="L2054" s="815"/>
      <c r="M2054" s="815"/>
      <c r="N2054" s="815"/>
      <c r="O2054" s="815"/>
      <c r="P2054" s="815"/>
      <c r="Q2054" s="815"/>
      <c r="R2054" s="815"/>
      <c r="S2054" s="815"/>
      <c r="T2054" s="815"/>
    </row>
    <row r="2055" spans="1:20">
      <c r="A2055" s="815"/>
      <c r="B2055" s="815"/>
      <c r="C2055" s="815"/>
      <c r="D2055" s="815"/>
      <c r="E2055" s="815"/>
      <c r="F2055" s="815"/>
      <c r="G2055" s="815"/>
      <c r="H2055" s="815"/>
      <c r="I2055" s="815"/>
      <c r="J2055" s="815"/>
      <c r="K2055" s="815"/>
      <c r="L2055" s="815"/>
      <c r="M2055" s="815"/>
      <c r="N2055" s="815"/>
      <c r="O2055" s="815"/>
      <c r="P2055" s="815"/>
      <c r="Q2055" s="815"/>
      <c r="R2055" s="815"/>
      <c r="S2055" s="815"/>
      <c r="T2055" s="815"/>
    </row>
    <row r="2056" spans="1:20">
      <c r="A2056" s="815"/>
      <c r="B2056" s="815"/>
      <c r="C2056" s="815"/>
      <c r="D2056" s="815"/>
      <c r="E2056" s="815"/>
      <c r="F2056" s="815"/>
      <c r="G2056" s="815"/>
      <c r="H2056" s="815"/>
      <c r="I2056" s="815"/>
      <c r="J2056" s="815"/>
      <c r="K2056" s="815"/>
      <c r="L2056" s="815"/>
      <c r="M2056" s="815"/>
      <c r="N2056" s="815"/>
      <c r="O2056" s="815"/>
      <c r="P2056" s="815"/>
      <c r="Q2056" s="815"/>
      <c r="R2056" s="815"/>
      <c r="S2056" s="815"/>
      <c r="T2056" s="815"/>
    </row>
    <row r="2057" spans="1:20">
      <c r="A2057" s="815"/>
      <c r="B2057" s="815"/>
      <c r="C2057" s="815"/>
      <c r="D2057" s="815"/>
      <c r="E2057" s="815"/>
      <c r="F2057" s="815"/>
      <c r="G2057" s="815"/>
      <c r="H2057" s="815"/>
      <c r="I2057" s="815"/>
      <c r="J2057" s="815"/>
      <c r="K2057" s="815"/>
      <c r="L2057" s="815"/>
      <c r="M2057" s="815"/>
      <c r="N2057" s="815"/>
      <c r="O2057" s="815"/>
      <c r="P2057" s="815"/>
      <c r="Q2057" s="815"/>
      <c r="R2057" s="815"/>
      <c r="S2057" s="815"/>
      <c r="T2057" s="815"/>
    </row>
    <row r="2058" spans="1:20">
      <c r="A2058" s="815"/>
      <c r="B2058" s="815"/>
      <c r="C2058" s="815"/>
      <c r="D2058" s="815"/>
      <c r="E2058" s="815"/>
      <c r="F2058" s="815"/>
      <c r="G2058" s="815"/>
      <c r="H2058" s="815"/>
      <c r="I2058" s="815"/>
      <c r="J2058" s="815"/>
      <c r="K2058" s="815"/>
      <c r="L2058" s="815"/>
      <c r="M2058" s="815"/>
      <c r="N2058" s="815"/>
      <c r="O2058" s="815"/>
      <c r="P2058" s="815"/>
      <c r="Q2058" s="815"/>
      <c r="R2058" s="815"/>
      <c r="S2058" s="815"/>
      <c r="T2058" s="815"/>
    </row>
    <row r="2059" spans="1:20">
      <c r="A2059" s="815"/>
      <c r="B2059" s="815"/>
      <c r="C2059" s="815"/>
      <c r="D2059" s="815"/>
      <c r="E2059" s="815"/>
      <c r="F2059" s="815"/>
      <c r="G2059" s="815"/>
      <c r="H2059" s="815"/>
      <c r="I2059" s="815"/>
      <c r="J2059" s="815"/>
      <c r="K2059" s="815"/>
      <c r="L2059" s="815"/>
      <c r="M2059" s="815"/>
      <c r="N2059" s="815"/>
      <c r="O2059" s="815"/>
      <c r="P2059" s="815"/>
      <c r="Q2059" s="815"/>
      <c r="R2059" s="815"/>
      <c r="S2059" s="815"/>
      <c r="T2059" s="815"/>
    </row>
    <row r="2060" spans="1:20">
      <c r="A2060" s="815"/>
      <c r="B2060" s="815"/>
      <c r="C2060" s="815"/>
      <c r="D2060" s="815"/>
      <c r="E2060" s="815"/>
      <c r="F2060" s="815"/>
      <c r="G2060" s="815"/>
      <c r="H2060" s="815"/>
      <c r="I2060" s="815"/>
      <c r="J2060" s="815"/>
      <c r="K2060" s="815"/>
      <c r="L2060" s="815"/>
      <c r="M2060" s="815"/>
      <c r="N2060" s="815"/>
      <c r="O2060" s="815"/>
      <c r="P2060" s="815"/>
      <c r="Q2060" s="815"/>
      <c r="R2060" s="815"/>
      <c r="S2060" s="815"/>
      <c r="T2060" s="815"/>
    </row>
    <row r="2061" spans="1:20">
      <c r="A2061" s="815"/>
      <c r="B2061" s="815"/>
      <c r="C2061" s="815"/>
      <c r="D2061" s="815"/>
      <c r="E2061" s="815"/>
      <c r="F2061" s="815"/>
      <c r="G2061" s="815"/>
      <c r="H2061" s="815"/>
      <c r="I2061" s="815"/>
      <c r="J2061" s="815"/>
      <c r="K2061" s="815"/>
      <c r="L2061" s="815"/>
      <c r="M2061" s="815"/>
      <c r="N2061" s="815"/>
      <c r="O2061" s="815"/>
      <c r="P2061" s="815"/>
      <c r="Q2061" s="815"/>
      <c r="R2061" s="815"/>
      <c r="S2061" s="815"/>
      <c r="T2061" s="815"/>
    </row>
    <row r="2062" spans="1:20">
      <c r="A2062" s="815"/>
      <c r="B2062" s="815"/>
      <c r="C2062" s="815"/>
      <c r="D2062" s="815"/>
      <c r="E2062" s="815"/>
      <c r="F2062" s="815"/>
      <c r="G2062" s="815"/>
      <c r="H2062" s="815"/>
      <c r="I2062" s="815"/>
      <c r="J2062" s="815"/>
      <c r="K2062" s="815"/>
      <c r="L2062" s="815"/>
      <c r="M2062" s="815"/>
      <c r="N2062" s="815"/>
      <c r="O2062" s="815"/>
      <c r="P2062" s="815"/>
      <c r="Q2062" s="815"/>
      <c r="R2062" s="815"/>
      <c r="S2062" s="815"/>
      <c r="T2062" s="815"/>
    </row>
    <row r="2063" spans="1:20">
      <c r="A2063" s="815"/>
      <c r="B2063" s="815"/>
      <c r="C2063" s="815"/>
      <c r="D2063" s="815"/>
      <c r="E2063" s="815"/>
      <c r="F2063" s="815"/>
      <c r="G2063" s="815"/>
      <c r="H2063" s="815"/>
      <c r="I2063" s="815"/>
      <c r="J2063" s="815"/>
      <c r="K2063" s="815"/>
      <c r="L2063" s="815"/>
      <c r="M2063" s="815"/>
      <c r="N2063" s="815"/>
      <c r="O2063" s="815"/>
      <c r="P2063" s="815"/>
      <c r="Q2063" s="815"/>
      <c r="R2063" s="815"/>
      <c r="S2063" s="815"/>
      <c r="T2063" s="815"/>
    </row>
    <row r="2064" spans="1:20">
      <c r="A2064" s="815"/>
      <c r="B2064" s="815"/>
      <c r="C2064" s="815"/>
      <c r="D2064" s="815"/>
      <c r="E2064" s="815"/>
      <c r="F2064" s="815"/>
      <c r="G2064" s="815"/>
      <c r="H2064" s="815"/>
      <c r="I2064" s="815"/>
      <c r="J2064" s="815"/>
      <c r="K2064" s="815"/>
      <c r="L2064" s="815"/>
      <c r="M2064" s="815"/>
      <c r="N2064" s="815"/>
      <c r="O2064" s="815"/>
      <c r="P2064" s="815"/>
      <c r="Q2064" s="815"/>
      <c r="R2064" s="815"/>
      <c r="S2064" s="815"/>
      <c r="T2064" s="815"/>
    </row>
    <row r="2065" spans="1:20">
      <c r="A2065" s="815"/>
      <c r="B2065" s="815"/>
      <c r="C2065" s="815"/>
      <c r="D2065" s="815"/>
      <c r="E2065" s="815"/>
      <c r="F2065" s="815"/>
      <c r="G2065" s="815"/>
      <c r="H2065" s="815"/>
      <c r="I2065" s="815"/>
      <c r="J2065" s="815"/>
      <c r="K2065" s="815"/>
      <c r="L2065" s="815"/>
      <c r="M2065" s="815"/>
      <c r="N2065" s="815"/>
      <c r="O2065" s="815"/>
      <c r="P2065" s="815"/>
      <c r="Q2065" s="815"/>
      <c r="R2065" s="815"/>
      <c r="S2065" s="815"/>
      <c r="T2065" s="815"/>
    </row>
    <row r="2066" spans="1:20">
      <c r="A2066" s="815"/>
      <c r="B2066" s="815"/>
      <c r="C2066" s="815"/>
      <c r="D2066" s="815"/>
      <c r="E2066" s="815"/>
      <c r="F2066" s="815"/>
      <c r="G2066" s="815"/>
      <c r="H2066" s="815"/>
      <c r="I2066" s="815"/>
      <c r="J2066" s="815"/>
      <c r="K2066" s="815"/>
      <c r="L2066" s="815"/>
      <c r="M2066" s="815"/>
      <c r="N2066" s="815"/>
      <c r="O2066" s="815"/>
      <c r="P2066" s="815"/>
      <c r="Q2066" s="815"/>
      <c r="R2066" s="815"/>
      <c r="S2066" s="815"/>
      <c r="T2066" s="815"/>
    </row>
    <row r="2067" spans="1:20">
      <c r="A2067" s="815"/>
      <c r="B2067" s="815"/>
      <c r="C2067" s="815"/>
      <c r="D2067" s="815"/>
      <c r="E2067" s="815"/>
      <c r="F2067" s="815"/>
      <c r="G2067" s="815"/>
      <c r="H2067" s="815"/>
      <c r="I2067" s="815"/>
      <c r="J2067" s="815"/>
      <c r="K2067" s="815"/>
      <c r="L2067" s="815"/>
      <c r="M2067" s="815"/>
      <c r="N2067" s="815"/>
      <c r="O2067" s="815"/>
      <c r="P2067" s="815"/>
      <c r="Q2067" s="815"/>
      <c r="R2067" s="815"/>
      <c r="S2067" s="815"/>
      <c r="T2067" s="815"/>
    </row>
    <row r="2068" spans="1:20">
      <c r="A2068" s="815"/>
      <c r="B2068" s="815"/>
      <c r="C2068" s="815"/>
      <c r="D2068" s="815"/>
      <c r="E2068" s="815"/>
      <c r="F2068" s="815"/>
      <c r="G2068" s="815"/>
      <c r="H2068" s="815"/>
      <c r="I2068" s="815"/>
      <c r="J2068" s="815"/>
      <c r="K2068" s="815"/>
      <c r="L2068" s="815"/>
      <c r="M2068" s="815"/>
      <c r="N2068" s="815"/>
      <c r="O2068" s="815"/>
      <c r="P2068" s="815"/>
      <c r="Q2068" s="815"/>
      <c r="R2068" s="815"/>
      <c r="S2068" s="815"/>
      <c r="T2068" s="815"/>
    </row>
    <row r="2069" spans="1:20">
      <c r="A2069" s="815"/>
      <c r="B2069" s="815"/>
      <c r="C2069" s="815"/>
      <c r="D2069" s="815"/>
      <c r="E2069" s="815"/>
      <c r="F2069" s="815"/>
      <c r="G2069" s="815"/>
      <c r="H2069" s="815"/>
      <c r="I2069" s="815"/>
      <c r="J2069" s="815"/>
      <c r="K2069" s="815"/>
      <c r="L2069" s="815"/>
      <c r="M2069" s="815"/>
      <c r="N2069" s="815"/>
      <c r="O2069" s="815"/>
      <c r="P2069" s="815"/>
      <c r="Q2069" s="815"/>
      <c r="R2069" s="815"/>
      <c r="S2069" s="815"/>
      <c r="T2069" s="815"/>
    </row>
    <row r="2070" spans="1:20">
      <c r="A2070" s="815"/>
      <c r="B2070" s="815"/>
      <c r="C2070" s="815"/>
      <c r="D2070" s="815"/>
      <c r="E2070" s="815"/>
      <c r="F2070" s="815"/>
      <c r="G2070" s="815"/>
      <c r="H2070" s="815"/>
      <c r="I2070" s="815"/>
      <c r="J2070" s="815"/>
      <c r="K2070" s="815"/>
      <c r="L2070" s="815"/>
      <c r="M2070" s="815"/>
      <c r="N2070" s="815"/>
      <c r="O2070" s="815"/>
      <c r="P2070" s="815"/>
      <c r="Q2070" s="815"/>
      <c r="R2070" s="815"/>
      <c r="S2070" s="815"/>
      <c r="T2070" s="815"/>
    </row>
    <row r="2071" spans="1:20">
      <c r="A2071" s="815"/>
      <c r="B2071" s="815"/>
      <c r="C2071" s="815"/>
      <c r="D2071" s="815"/>
      <c r="E2071" s="815"/>
      <c r="F2071" s="815"/>
      <c r="G2071" s="815"/>
      <c r="H2071" s="815"/>
      <c r="I2071" s="815"/>
      <c r="J2071" s="815"/>
      <c r="K2071" s="815"/>
      <c r="L2071" s="815"/>
      <c r="M2071" s="815"/>
      <c r="N2071" s="815"/>
      <c r="O2071" s="815"/>
      <c r="P2071" s="815"/>
      <c r="Q2071" s="815"/>
      <c r="R2071" s="815"/>
      <c r="S2071" s="815"/>
      <c r="T2071" s="815"/>
    </row>
    <row r="2072" spans="1:20">
      <c r="A2072" s="815"/>
      <c r="B2072" s="815"/>
      <c r="C2072" s="815"/>
      <c r="D2072" s="815"/>
      <c r="E2072" s="815"/>
      <c r="F2072" s="815"/>
      <c r="G2072" s="815"/>
      <c r="H2072" s="815"/>
      <c r="I2072" s="815"/>
      <c r="J2072" s="815"/>
      <c r="K2072" s="815"/>
      <c r="L2072" s="815"/>
      <c r="M2072" s="815"/>
      <c r="N2072" s="815"/>
      <c r="O2072" s="815"/>
      <c r="P2072" s="815"/>
      <c r="Q2072" s="815"/>
      <c r="R2072" s="815"/>
      <c r="S2072" s="815"/>
      <c r="T2072" s="815"/>
    </row>
    <row r="2073" spans="1:20">
      <c r="A2073" s="815"/>
      <c r="B2073" s="815"/>
      <c r="C2073" s="815"/>
      <c r="D2073" s="815"/>
      <c r="E2073" s="815"/>
      <c r="F2073" s="815"/>
      <c r="G2073" s="815"/>
      <c r="H2073" s="815"/>
      <c r="I2073" s="815"/>
      <c r="J2073" s="815"/>
      <c r="K2073" s="815"/>
      <c r="L2073" s="815"/>
      <c r="M2073" s="815"/>
      <c r="N2073" s="815"/>
      <c r="O2073" s="815"/>
      <c r="P2073" s="815"/>
      <c r="Q2073" s="815"/>
      <c r="R2073" s="815"/>
      <c r="S2073" s="815"/>
      <c r="T2073" s="815"/>
    </row>
    <row r="2074" spans="1:20">
      <c r="A2074" s="815"/>
      <c r="B2074" s="815"/>
      <c r="C2074" s="815"/>
      <c r="D2074" s="815"/>
      <c r="E2074" s="815"/>
      <c r="F2074" s="815"/>
      <c r="G2074" s="815"/>
      <c r="H2074" s="815"/>
      <c r="I2074" s="815"/>
      <c r="J2074" s="815"/>
      <c r="K2074" s="815"/>
      <c r="L2074" s="815"/>
      <c r="M2074" s="815"/>
      <c r="N2074" s="815"/>
      <c r="O2074" s="815"/>
      <c r="P2074" s="815"/>
      <c r="Q2074" s="815"/>
      <c r="R2074" s="815"/>
      <c r="S2074" s="815"/>
      <c r="T2074" s="815"/>
    </row>
    <row r="2075" spans="1:20">
      <c r="A2075" s="815"/>
      <c r="B2075" s="815"/>
      <c r="C2075" s="815"/>
      <c r="D2075" s="815"/>
      <c r="E2075" s="815"/>
      <c r="F2075" s="815"/>
      <c r="G2075" s="815"/>
      <c r="H2075" s="815"/>
      <c r="I2075" s="815"/>
      <c r="J2075" s="815"/>
      <c r="K2075" s="815"/>
      <c r="L2075" s="815"/>
      <c r="M2075" s="815"/>
      <c r="N2075" s="815"/>
      <c r="O2075" s="815"/>
      <c r="P2075" s="815"/>
      <c r="Q2075" s="815"/>
      <c r="R2075" s="815"/>
      <c r="S2075" s="815"/>
      <c r="T2075" s="815"/>
    </row>
    <row r="2076" spans="1:20">
      <c r="A2076" s="815"/>
      <c r="B2076" s="815"/>
      <c r="C2076" s="815"/>
      <c r="D2076" s="815"/>
      <c r="E2076" s="815"/>
      <c r="F2076" s="815"/>
      <c r="G2076" s="815"/>
      <c r="H2076" s="815"/>
      <c r="I2076" s="815"/>
      <c r="J2076" s="815"/>
      <c r="K2076" s="815"/>
      <c r="L2076" s="815"/>
      <c r="M2076" s="815"/>
      <c r="N2076" s="815"/>
      <c r="O2076" s="815"/>
      <c r="P2076" s="815"/>
      <c r="Q2076" s="815"/>
      <c r="R2076" s="815"/>
      <c r="S2076" s="815"/>
      <c r="T2076" s="815"/>
    </row>
    <row r="2077" spans="1:20">
      <c r="A2077" s="815"/>
      <c r="B2077" s="815"/>
      <c r="C2077" s="815"/>
      <c r="D2077" s="815"/>
      <c r="E2077" s="815"/>
      <c r="F2077" s="815"/>
      <c r="G2077" s="815"/>
      <c r="H2077" s="815"/>
      <c r="I2077" s="815"/>
      <c r="J2077" s="815"/>
      <c r="K2077" s="815"/>
      <c r="L2077" s="815"/>
      <c r="M2077" s="815"/>
      <c r="N2077" s="815"/>
      <c r="O2077" s="815"/>
      <c r="P2077" s="815"/>
      <c r="Q2077" s="815"/>
      <c r="R2077" s="815"/>
      <c r="S2077" s="815"/>
      <c r="T2077" s="815"/>
    </row>
    <row r="2078" spans="1:20">
      <c r="A2078" s="815"/>
      <c r="B2078" s="815"/>
      <c r="C2078" s="815"/>
      <c r="D2078" s="815"/>
      <c r="E2078" s="815"/>
      <c r="F2078" s="815"/>
      <c r="G2078" s="815"/>
      <c r="H2078" s="815"/>
      <c r="I2078" s="815"/>
      <c r="J2078" s="815"/>
      <c r="K2078" s="815"/>
      <c r="L2078" s="815"/>
      <c r="M2078" s="815"/>
      <c r="N2078" s="815"/>
      <c r="O2078" s="815"/>
      <c r="P2078" s="815"/>
      <c r="Q2078" s="815"/>
      <c r="R2078" s="815"/>
      <c r="S2078" s="815"/>
      <c r="T2078" s="815"/>
    </row>
    <row r="2079" spans="1:20">
      <c r="A2079" s="815"/>
      <c r="B2079" s="815"/>
      <c r="C2079" s="815"/>
      <c r="D2079" s="815"/>
      <c r="E2079" s="815"/>
      <c r="F2079" s="815"/>
      <c r="G2079" s="815"/>
      <c r="H2079" s="815"/>
      <c r="I2079" s="815"/>
      <c r="J2079" s="815"/>
      <c r="K2079" s="815"/>
      <c r="L2079" s="815"/>
      <c r="M2079" s="815"/>
      <c r="N2079" s="815"/>
      <c r="O2079" s="815"/>
      <c r="P2079" s="815"/>
      <c r="Q2079" s="815"/>
      <c r="R2079" s="815"/>
      <c r="S2079" s="815"/>
      <c r="T2079" s="815"/>
    </row>
    <row r="2080" spans="1:20">
      <c r="A2080" s="815"/>
      <c r="B2080" s="815"/>
      <c r="C2080" s="815"/>
      <c r="D2080" s="815"/>
      <c r="E2080" s="815"/>
      <c r="F2080" s="815"/>
      <c r="G2080" s="815"/>
      <c r="H2080" s="815"/>
      <c r="I2080" s="815"/>
      <c r="J2080" s="815"/>
      <c r="K2080" s="815"/>
      <c r="L2080" s="815"/>
      <c r="M2080" s="815"/>
      <c r="N2080" s="815"/>
      <c r="O2080" s="815"/>
      <c r="P2080" s="815"/>
      <c r="Q2080" s="815"/>
      <c r="R2080" s="815"/>
      <c r="S2080" s="815"/>
      <c r="T2080" s="815"/>
    </row>
    <row r="2081" spans="1:20">
      <c r="A2081" s="815"/>
      <c r="B2081" s="815"/>
      <c r="C2081" s="815"/>
      <c r="D2081" s="815"/>
      <c r="E2081" s="815"/>
      <c r="F2081" s="815"/>
      <c r="G2081" s="815"/>
      <c r="H2081" s="815"/>
      <c r="I2081" s="815"/>
      <c r="J2081" s="815"/>
      <c r="K2081" s="815"/>
      <c r="L2081" s="815"/>
      <c r="M2081" s="815"/>
      <c r="N2081" s="815"/>
      <c r="O2081" s="815"/>
      <c r="P2081" s="815"/>
      <c r="Q2081" s="815"/>
      <c r="R2081" s="815"/>
      <c r="S2081" s="815"/>
      <c r="T2081" s="815"/>
    </row>
    <row r="2082" spans="1:20">
      <c r="A2082" s="815"/>
      <c r="B2082" s="815"/>
      <c r="C2082" s="815"/>
      <c r="D2082" s="815"/>
      <c r="E2082" s="815"/>
      <c r="F2082" s="815"/>
      <c r="G2082" s="815"/>
      <c r="H2082" s="815"/>
      <c r="I2082" s="815"/>
      <c r="J2082" s="815"/>
      <c r="K2082" s="815"/>
      <c r="L2082" s="815"/>
      <c r="M2082" s="815"/>
      <c r="N2082" s="815"/>
      <c r="O2082" s="815"/>
      <c r="P2082" s="815"/>
      <c r="Q2082" s="815"/>
      <c r="R2082" s="815"/>
      <c r="S2082" s="815"/>
      <c r="T2082" s="815"/>
    </row>
    <row r="2083" spans="1:20">
      <c r="A2083" s="815"/>
      <c r="B2083" s="815"/>
      <c r="C2083" s="815"/>
      <c r="D2083" s="815"/>
      <c r="E2083" s="815"/>
      <c r="F2083" s="815"/>
      <c r="G2083" s="815"/>
      <c r="H2083" s="815"/>
      <c r="I2083" s="815"/>
      <c r="J2083" s="815"/>
      <c r="K2083" s="815"/>
      <c r="L2083" s="815"/>
      <c r="M2083" s="815"/>
      <c r="N2083" s="815"/>
      <c r="O2083" s="815"/>
      <c r="P2083" s="815"/>
      <c r="Q2083" s="815"/>
      <c r="R2083" s="815"/>
      <c r="S2083" s="815"/>
      <c r="T2083" s="815"/>
    </row>
    <row r="2084" spans="1:20">
      <c r="A2084" s="815"/>
      <c r="B2084" s="815"/>
      <c r="C2084" s="815"/>
      <c r="D2084" s="815"/>
      <c r="E2084" s="815"/>
      <c r="F2084" s="815"/>
      <c r="G2084" s="815"/>
      <c r="H2084" s="815"/>
      <c r="I2084" s="815"/>
      <c r="J2084" s="815"/>
      <c r="K2084" s="815"/>
      <c r="L2084" s="815"/>
      <c r="M2084" s="815"/>
      <c r="N2084" s="815"/>
      <c r="O2084" s="815"/>
      <c r="P2084" s="815"/>
      <c r="Q2084" s="815"/>
      <c r="R2084" s="815"/>
      <c r="S2084" s="815"/>
      <c r="T2084" s="815"/>
    </row>
    <row r="2085" spans="1:20">
      <c r="A2085" s="815"/>
      <c r="B2085" s="815"/>
      <c r="C2085" s="815"/>
      <c r="D2085" s="815"/>
      <c r="E2085" s="815"/>
      <c r="F2085" s="815"/>
      <c r="G2085" s="815"/>
      <c r="H2085" s="815"/>
      <c r="I2085" s="815"/>
      <c r="J2085" s="815"/>
      <c r="K2085" s="815"/>
      <c r="L2085" s="815"/>
      <c r="M2085" s="815"/>
      <c r="N2085" s="815"/>
      <c r="O2085" s="815"/>
      <c r="P2085" s="815"/>
      <c r="Q2085" s="815"/>
      <c r="R2085" s="815"/>
      <c r="S2085" s="815"/>
      <c r="T2085" s="815"/>
    </row>
    <row r="2086" spans="1:20">
      <c r="A2086" s="815"/>
      <c r="B2086" s="815"/>
      <c r="C2086" s="815"/>
      <c r="D2086" s="815"/>
      <c r="E2086" s="815"/>
      <c r="F2086" s="815"/>
      <c r="G2086" s="815"/>
      <c r="H2086" s="815"/>
      <c r="I2086" s="815"/>
      <c r="J2086" s="815"/>
      <c r="K2086" s="815"/>
      <c r="L2086" s="815"/>
      <c r="M2086" s="815"/>
      <c r="N2086" s="815"/>
      <c r="O2086" s="815"/>
      <c r="P2086" s="815"/>
      <c r="Q2086" s="815"/>
      <c r="R2086" s="815"/>
      <c r="S2086" s="815"/>
      <c r="T2086" s="815"/>
    </row>
    <row r="2087" spans="1:20">
      <c r="A2087" s="815"/>
      <c r="B2087" s="815"/>
      <c r="C2087" s="815"/>
      <c r="D2087" s="815"/>
      <c r="E2087" s="815"/>
      <c r="F2087" s="815"/>
      <c r="G2087" s="815"/>
      <c r="H2087" s="815"/>
      <c r="I2087" s="815"/>
      <c r="J2087" s="815"/>
      <c r="K2087" s="815"/>
      <c r="L2087" s="815"/>
      <c r="M2087" s="815"/>
      <c r="N2087" s="815"/>
      <c r="O2087" s="815"/>
      <c r="P2087" s="815"/>
      <c r="Q2087" s="815"/>
      <c r="R2087" s="815"/>
      <c r="S2087" s="815"/>
      <c r="T2087" s="815"/>
    </row>
    <row r="2088" spans="1:20">
      <c r="A2088" s="815"/>
      <c r="B2088" s="815"/>
      <c r="C2088" s="815"/>
      <c r="D2088" s="815"/>
      <c r="E2088" s="815"/>
      <c r="F2088" s="815"/>
      <c r="G2088" s="815"/>
      <c r="H2088" s="815"/>
      <c r="I2088" s="815"/>
      <c r="J2088" s="815"/>
      <c r="K2088" s="815"/>
      <c r="L2088" s="815"/>
      <c r="M2088" s="815"/>
      <c r="N2088" s="815"/>
      <c r="O2088" s="815"/>
      <c r="P2088" s="815"/>
      <c r="Q2088" s="815"/>
      <c r="R2088" s="815"/>
      <c r="S2088" s="815"/>
      <c r="T2088" s="815"/>
    </row>
    <row r="2089" spans="1:20">
      <c r="A2089" s="815"/>
      <c r="B2089" s="815"/>
      <c r="C2089" s="815"/>
      <c r="D2089" s="815"/>
      <c r="E2089" s="815"/>
      <c r="F2089" s="815"/>
      <c r="G2089" s="815"/>
      <c r="H2089" s="815"/>
      <c r="I2089" s="815"/>
      <c r="J2089" s="815"/>
      <c r="K2089" s="815"/>
      <c r="L2089" s="815"/>
      <c r="M2089" s="815"/>
      <c r="N2089" s="815"/>
      <c r="O2089" s="815"/>
      <c r="P2089" s="815"/>
      <c r="Q2089" s="815"/>
      <c r="R2089" s="815"/>
      <c r="S2089" s="815"/>
      <c r="T2089" s="815"/>
    </row>
    <row r="2090" spans="1:20">
      <c r="A2090" s="815"/>
      <c r="B2090" s="815"/>
      <c r="C2090" s="815"/>
      <c r="D2090" s="815"/>
      <c r="E2090" s="815"/>
      <c r="F2090" s="815"/>
      <c r="G2090" s="815"/>
      <c r="H2090" s="815"/>
      <c r="I2090" s="815"/>
      <c r="J2090" s="815"/>
      <c r="K2090" s="815"/>
      <c r="L2090" s="815"/>
      <c r="M2090" s="815"/>
      <c r="N2090" s="815"/>
      <c r="O2090" s="815"/>
      <c r="P2090" s="815"/>
      <c r="Q2090" s="815"/>
      <c r="R2090" s="815"/>
      <c r="S2090" s="815"/>
      <c r="T2090" s="815"/>
    </row>
    <row r="2091" spans="1:20">
      <c r="A2091" s="815"/>
      <c r="B2091" s="815"/>
      <c r="C2091" s="815"/>
      <c r="D2091" s="815"/>
      <c r="E2091" s="815"/>
      <c r="F2091" s="815"/>
      <c r="G2091" s="815"/>
      <c r="H2091" s="815"/>
      <c r="I2091" s="815"/>
      <c r="J2091" s="815"/>
      <c r="K2091" s="815"/>
      <c r="L2091" s="815"/>
      <c r="M2091" s="815"/>
      <c r="N2091" s="815"/>
      <c r="O2091" s="815"/>
      <c r="P2091" s="815"/>
      <c r="Q2091" s="815"/>
      <c r="R2091" s="815"/>
      <c r="S2091" s="815"/>
      <c r="T2091" s="815"/>
    </row>
    <row r="2092" spans="1:20">
      <c r="A2092" s="815"/>
      <c r="B2092" s="815"/>
      <c r="C2092" s="815"/>
      <c r="D2092" s="815"/>
      <c r="E2092" s="815"/>
      <c r="F2092" s="815"/>
      <c r="G2092" s="815"/>
      <c r="H2092" s="815"/>
      <c r="I2092" s="815"/>
      <c r="J2092" s="815"/>
      <c r="K2092" s="815"/>
      <c r="L2092" s="815"/>
      <c r="M2092" s="815"/>
      <c r="N2092" s="815"/>
      <c r="O2092" s="815"/>
      <c r="P2092" s="815"/>
      <c r="Q2092" s="815"/>
      <c r="R2092" s="815"/>
      <c r="S2092" s="815"/>
      <c r="T2092" s="815"/>
    </row>
    <row r="2093" spans="1:20">
      <c r="A2093" s="815"/>
      <c r="B2093" s="815"/>
      <c r="C2093" s="815"/>
      <c r="D2093" s="815"/>
      <c r="E2093" s="815"/>
      <c r="F2093" s="815"/>
      <c r="G2093" s="815"/>
      <c r="H2093" s="815"/>
      <c r="I2093" s="815"/>
      <c r="J2093" s="815"/>
      <c r="K2093" s="815"/>
      <c r="L2093" s="815"/>
      <c r="M2093" s="815"/>
      <c r="N2093" s="815"/>
      <c r="O2093" s="815"/>
      <c r="P2093" s="815"/>
      <c r="Q2093" s="815"/>
      <c r="R2093" s="815"/>
      <c r="S2093" s="815"/>
      <c r="T2093" s="815"/>
    </row>
    <row r="2094" spans="1:20">
      <c r="A2094" s="815"/>
      <c r="B2094" s="815"/>
      <c r="C2094" s="815"/>
      <c r="D2094" s="815"/>
      <c r="E2094" s="815"/>
      <c r="F2094" s="815"/>
      <c r="G2094" s="815"/>
      <c r="H2094" s="815"/>
      <c r="I2094" s="815"/>
      <c r="J2094" s="815"/>
      <c r="K2094" s="815"/>
      <c r="L2094" s="815"/>
      <c r="M2094" s="815"/>
      <c r="N2094" s="815"/>
      <c r="O2094" s="815"/>
      <c r="P2094" s="815"/>
      <c r="Q2094" s="815"/>
      <c r="R2094" s="815"/>
      <c r="S2094" s="815"/>
      <c r="T2094" s="815"/>
    </row>
    <row r="2095" spans="1:20">
      <c r="A2095" s="815"/>
      <c r="B2095" s="815"/>
      <c r="C2095" s="815"/>
      <c r="D2095" s="815"/>
      <c r="E2095" s="815"/>
      <c r="F2095" s="815"/>
      <c r="G2095" s="815"/>
      <c r="H2095" s="815"/>
      <c r="I2095" s="815"/>
      <c r="J2095" s="815"/>
      <c r="K2095" s="815"/>
      <c r="L2095" s="815"/>
      <c r="M2095" s="815"/>
      <c r="N2095" s="815"/>
      <c r="O2095" s="815"/>
      <c r="P2095" s="815"/>
      <c r="Q2095" s="815"/>
      <c r="R2095" s="815"/>
      <c r="S2095" s="815"/>
      <c r="T2095" s="815"/>
    </row>
    <row r="2096" spans="1:20">
      <c r="A2096" s="815"/>
      <c r="B2096" s="815"/>
      <c r="C2096" s="815"/>
      <c r="D2096" s="815"/>
      <c r="E2096" s="815"/>
      <c r="F2096" s="815"/>
      <c r="G2096" s="815"/>
      <c r="H2096" s="815"/>
      <c r="I2096" s="815"/>
      <c r="J2096" s="815"/>
      <c r="K2096" s="815"/>
      <c r="L2096" s="815"/>
      <c r="M2096" s="815"/>
      <c r="N2096" s="815"/>
      <c r="O2096" s="815"/>
      <c r="P2096" s="815"/>
      <c r="Q2096" s="815"/>
      <c r="R2096" s="815"/>
      <c r="S2096" s="815"/>
      <c r="T2096" s="815"/>
    </row>
    <row r="2097" spans="1:20">
      <c r="A2097" s="815"/>
      <c r="B2097" s="815"/>
      <c r="C2097" s="815"/>
      <c r="D2097" s="815"/>
      <c r="E2097" s="815"/>
      <c r="F2097" s="815"/>
      <c r="G2097" s="815"/>
      <c r="H2097" s="815"/>
      <c r="I2097" s="815"/>
      <c r="J2097" s="815"/>
      <c r="K2097" s="815"/>
      <c r="L2097" s="815"/>
      <c r="M2097" s="815"/>
      <c r="N2097" s="815"/>
      <c r="O2097" s="815"/>
      <c r="P2097" s="815"/>
      <c r="Q2097" s="815"/>
      <c r="R2097" s="815"/>
      <c r="S2097" s="815"/>
      <c r="T2097" s="815"/>
    </row>
    <row r="2098" spans="1:20">
      <c r="A2098" s="815"/>
      <c r="B2098" s="815"/>
      <c r="C2098" s="815"/>
      <c r="D2098" s="815"/>
      <c r="E2098" s="815"/>
      <c r="F2098" s="815"/>
      <c r="G2098" s="815"/>
      <c r="H2098" s="815"/>
      <c r="I2098" s="815"/>
      <c r="J2098" s="815"/>
      <c r="K2098" s="815"/>
      <c r="L2098" s="815"/>
      <c r="M2098" s="815"/>
      <c r="N2098" s="815"/>
      <c r="O2098" s="815"/>
      <c r="P2098" s="815"/>
      <c r="Q2098" s="815"/>
      <c r="R2098" s="815"/>
      <c r="S2098" s="815"/>
      <c r="T2098" s="815"/>
    </row>
    <row r="2099" spans="1:20">
      <c r="A2099" s="815"/>
      <c r="B2099" s="815"/>
      <c r="C2099" s="815"/>
      <c r="D2099" s="815"/>
      <c r="E2099" s="815"/>
      <c r="F2099" s="815"/>
      <c r="G2099" s="815"/>
      <c r="H2099" s="815"/>
      <c r="I2099" s="815"/>
      <c r="J2099" s="815"/>
      <c r="K2099" s="815"/>
      <c r="L2099" s="815"/>
      <c r="M2099" s="815"/>
      <c r="N2099" s="815"/>
      <c r="O2099" s="815"/>
      <c r="P2099" s="815"/>
      <c r="Q2099" s="815"/>
      <c r="R2099" s="815"/>
      <c r="S2099" s="815"/>
      <c r="T2099" s="815"/>
    </row>
    <row r="2100" spans="1:20">
      <c r="A2100" s="815"/>
      <c r="B2100" s="815"/>
      <c r="C2100" s="815"/>
      <c r="D2100" s="815"/>
      <c r="E2100" s="815"/>
      <c r="F2100" s="815"/>
      <c r="G2100" s="815"/>
      <c r="H2100" s="815"/>
      <c r="I2100" s="815"/>
      <c r="J2100" s="815"/>
      <c r="K2100" s="815"/>
      <c r="L2100" s="815"/>
      <c r="M2100" s="815"/>
      <c r="N2100" s="815"/>
      <c r="O2100" s="815"/>
      <c r="P2100" s="815"/>
      <c r="Q2100" s="815"/>
      <c r="R2100" s="815"/>
      <c r="S2100" s="815"/>
      <c r="T2100" s="815"/>
    </row>
    <row r="2101" spans="1:20">
      <c r="A2101" s="815"/>
      <c r="B2101" s="815"/>
      <c r="C2101" s="815"/>
      <c r="D2101" s="815"/>
      <c r="E2101" s="815"/>
      <c r="F2101" s="815"/>
      <c r="G2101" s="815"/>
      <c r="H2101" s="815"/>
      <c r="I2101" s="815"/>
      <c r="J2101" s="815"/>
      <c r="K2101" s="815"/>
      <c r="L2101" s="815"/>
      <c r="M2101" s="815"/>
      <c r="N2101" s="815"/>
      <c r="O2101" s="815"/>
      <c r="P2101" s="815"/>
      <c r="Q2101" s="815"/>
      <c r="R2101" s="815"/>
      <c r="S2101" s="815"/>
      <c r="T2101" s="815"/>
    </row>
    <row r="2102" spans="1:20">
      <c r="A2102" s="815"/>
      <c r="B2102" s="815"/>
      <c r="C2102" s="815"/>
      <c r="D2102" s="815"/>
      <c r="E2102" s="815"/>
      <c r="F2102" s="815"/>
      <c r="G2102" s="815"/>
      <c r="H2102" s="815"/>
      <c r="I2102" s="815"/>
      <c r="J2102" s="815"/>
      <c r="K2102" s="815"/>
      <c r="L2102" s="815"/>
      <c r="M2102" s="815"/>
      <c r="N2102" s="815"/>
      <c r="O2102" s="815"/>
      <c r="P2102" s="815"/>
      <c r="Q2102" s="815"/>
      <c r="R2102" s="815"/>
      <c r="S2102" s="815"/>
      <c r="T2102" s="815"/>
    </row>
    <row r="2103" spans="1:20">
      <c r="A2103" s="815"/>
      <c r="B2103" s="815"/>
      <c r="C2103" s="815"/>
      <c r="D2103" s="815"/>
      <c r="E2103" s="815"/>
      <c r="F2103" s="815"/>
      <c r="G2103" s="815"/>
      <c r="H2103" s="815"/>
      <c r="I2103" s="815"/>
      <c r="J2103" s="815"/>
      <c r="K2103" s="815"/>
      <c r="L2103" s="815"/>
      <c r="M2103" s="815"/>
      <c r="N2103" s="815"/>
      <c r="O2103" s="815"/>
      <c r="P2103" s="815"/>
      <c r="Q2103" s="815"/>
      <c r="R2103" s="815"/>
      <c r="S2103" s="815"/>
      <c r="T2103" s="815"/>
    </row>
    <row r="2104" spans="1:20">
      <c r="A2104" s="815"/>
      <c r="B2104" s="815"/>
      <c r="C2104" s="815"/>
      <c r="D2104" s="815"/>
      <c r="E2104" s="815"/>
      <c r="F2104" s="815"/>
      <c r="G2104" s="815"/>
      <c r="H2104" s="815"/>
      <c r="I2104" s="815"/>
      <c r="J2104" s="815"/>
      <c r="K2104" s="815"/>
      <c r="L2104" s="815"/>
      <c r="M2104" s="815"/>
      <c r="N2104" s="815"/>
      <c r="O2104" s="815"/>
      <c r="P2104" s="815"/>
      <c r="Q2104" s="815"/>
      <c r="R2104" s="815"/>
      <c r="S2104" s="815"/>
      <c r="T2104" s="815"/>
    </row>
    <row r="2105" spans="1:20">
      <c r="A2105" s="815"/>
      <c r="B2105" s="815"/>
      <c r="C2105" s="815"/>
      <c r="D2105" s="815"/>
      <c r="E2105" s="815"/>
      <c r="F2105" s="815"/>
      <c r="G2105" s="815"/>
      <c r="H2105" s="815"/>
      <c r="I2105" s="815"/>
      <c r="J2105" s="815"/>
      <c r="K2105" s="815"/>
      <c r="L2105" s="815"/>
      <c r="M2105" s="815"/>
      <c r="N2105" s="815"/>
      <c r="O2105" s="815"/>
      <c r="P2105" s="815"/>
      <c r="Q2105" s="815"/>
      <c r="R2105" s="815"/>
      <c r="S2105" s="815"/>
      <c r="T2105" s="815"/>
    </row>
    <row r="2106" spans="1:20">
      <c r="A2106" s="815"/>
      <c r="B2106" s="815"/>
      <c r="C2106" s="815"/>
      <c r="D2106" s="815"/>
      <c r="E2106" s="815"/>
      <c r="F2106" s="815"/>
      <c r="G2106" s="815"/>
      <c r="H2106" s="815"/>
      <c r="I2106" s="815"/>
      <c r="J2106" s="815"/>
      <c r="K2106" s="815"/>
      <c r="L2106" s="815"/>
      <c r="M2106" s="815"/>
      <c r="N2106" s="815"/>
      <c r="O2106" s="815"/>
      <c r="P2106" s="815"/>
      <c r="Q2106" s="815"/>
      <c r="R2106" s="815"/>
      <c r="S2106" s="815"/>
      <c r="T2106" s="815"/>
    </row>
    <row r="2107" spans="1:20">
      <c r="A2107" s="815"/>
      <c r="B2107" s="815"/>
      <c r="C2107" s="815"/>
      <c r="D2107" s="815"/>
      <c r="E2107" s="815"/>
      <c r="F2107" s="815"/>
      <c r="G2107" s="815"/>
      <c r="H2107" s="815"/>
      <c r="I2107" s="815"/>
      <c r="J2107" s="815"/>
      <c r="K2107" s="815"/>
      <c r="L2107" s="815"/>
      <c r="M2107" s="815"/>
      <c r="N2107" s="815"/>
      <c r="O2107" s="815"/>
      <c r="P2107" s="815"/>
      <c r="Q2107" s="815"/>
      <c r="R2107" s="815"/>
      <c r="S2107" s="815"/>
      <c r="T2107" s="815"/>
    </row>
    <row r="2108" spans="1:20">
      <c r="A2108" s="815"/>
      <c r="B2108" s="815"/>
      <c r="C2108" s="815"/>
      <c r="D2108" s="815"/>
      <c r="E2108" s="815"/>
      <c r="F2108" s="815"/>
      <c r="G2108" s="815"/>
      <c r="H2108" s="815"/>
      <c r="I2108" s="815"/>
      <c r="J2108" s="815"/>
      <c r="K2108" s="815"/>
      <c r="L2108" s="815"/>
      <c r="M2108" s="815"/>
      <c r="N2108" s="815"/>
      <c r="O2108" s="815"/>
      <c r="P2108" s="815"/>
      <c r="Q2108" s="815"/>
      <c r="R2108" s="815"/>
      <c r="S2108" s="815"/>
      <c r="T2108" s="815"/>
    </row>
    <row r="2109" spans="1:20">
      <c r="A2109" s="815"/>
      <c r="B2109" s="815"/>
      <c r="C2109" s="815"/>
      <c r="D2109" s="815"/>
      <c r="E2109" s="815"/>
      <c r="F2109" s="815"/>
      <c r="G2109" s="815"/>
      <c r="H2109" s="815"/>
      <c r="I2109" s="815"/>
      <c r="J2109" s="815"/>
      <c r="K2109" s="815"/>
      <c r="L2109" s="815"/>
      <c r="M2109" s="815"/>
      <c r="N2109" s="815"/>
      <c r="O2109" s="815"/>
      <c r="P2109" s="815"/>
      <c r="Q2109" s="815"/>
      <c r="R2109" s="815"/>
      <c r="S2109" s="815"/>
      <c r="T2109" s="815"/>
    </row>
    <row r="2110" spans="1:20">
      <c r="A2110" s="815"/>
      <c r="B2110" s="815"/>
      <c r="C2110" s="815"/>
      <c r="D2110" s="815"/>
      <c r="E2110" s="815"/>
      <c r="F2110" s="815"/>
      <c r="G2110" s="815"/>
      <c r="H2110" s="815"/>
      <c r="I2110" s="815"/>
      <c r="J2110" s="815"/>
      <c r="K2110" s="815"/>
      <c r="L2110" s="815"/>
      <c r="M2110" s="815"/>
      <c r="N2110" s="815"/>
      <c r="O2110" s="815"/>
      <c r="P2110" s="815"/>
      <c r="Q2110" s="815"/>
      <c r="R2110" s="815"/>
      <c r="S2110" s="815"/>
      <c r="T2110" s="815"/>
    </row>
    <row r="2111" spans="1:20">
      <c r="A2111" s="815"/>
      <c r="B2111" s="815"/>
      <c r="C2111" s="815"/>
      <c r="D2111" s="815"/>
      <c r="E2111" s="815"/>
      <c r="F2111" s="815"/>
      <c r="G2111" s="815"/>
      <c r="H2111" s="815"/>
      <c r="I2111" s="815"/>
      <c r="J2111" s="815"/>
      <c r="K2111" s="815"/>
      <c r="L2111" s="815"/>
      <c r="M2111" s="815"/>
      <c r="N2111" s="815"/>
      <c r="O2111" s="815"/>
      <c r="P2111" s="815"/>
      <c r="Q2111" s="815"/>
      <c r="R2111" s="815"/>
      <c r="S2111" s="815"/>
      <c r="T2111" s="815"/>
    </row>
    <row r="2112" spans="1:20">
      <c r="A2112" s="815"/>
      <c r="B2112" s="815"/>
      <c r="C2112" s="815"/>
      <c r="D2112" s="815"/>
      <c r="E2112" s="815"/>
      <c r="F2112" s="815"/>
      <c r="G2112" s="815"/>
      <c r="H2112" s="815"/>
      <c r="I2112" s="815"/>
      <c r="J2112" s="815"/>
      <c r="K2112" s="815"/>
      <c r="L2112" s="815"/>
      <c r="M2112" s="815"/>
      <c r="N2112" s="815"/>
      <c r="O2112" s="815"/>
      <c r="P2112" s="815"/>
      <c r="Q2112" s="815"/>
      <c r="R2112" s="815"/>
      <c r="S2112" s="815"/>
      <c r="T2112" s="815"/>
    </row>
    <row r="2113" spans="1:20">
      <c r="A2113" s="815"/>
      <c r="B2113" s="815"/>
      <c r="C2113" s="815"/>
      <c r="D2113" s="815"/>
      <c r="E2113" s="815"/>
      <c r="F2113" s="815"/>
      <c r="G2113" s="815"/>
      <c r="H2113" s="815"/>
      <c r="I2113" s="815"/>
      <c r="J2113" s="815"/>
      <c r="K2113" s="815"/>
      <c r="L2113" s="815"/>
      <c r="M2113" s="815"/>
      <c r="N2113" s="815"/>
      <c r="O2113" s="815"/>
      <c r="P2113" s="815"/>
      <c r="Q2113" s="815"/>
      <c r="R2113" s="815"/>
      <c r="S2113" s="815"/>
      <c r="T2113" s="815"/>
    </row>
    <row r="2114" spans="1:20">
      <c r="A2114" s="815"/>
      <c r="B2114" s="815"/>
      <c r="C2114" s="815"/>
      <c r="D2114" s="815"/>
      <c r="E2114" s="815"/>
      <c r="F2114" s="815"/>
      <c r="G2114" s="815"/>
      <c r="H2114" s="815"/>
      <c r="I2114" s="815"/>
      <c r="J2114" s="815"/>
      <c r="K2114" s="815"/>
      <c r="L2114" s="815"/>
      <c r="M2114" s="815"/>
      <c r="N2114" s="815"/>
      <c r="O2114" s="815"/>
      <c r="P2114" s="815"/>
      <c r="Q2114" s="815"/>
      <c r="R2114" s="815"/>
      <c r="S2114" s="815"/>
      <c r="T2114" s="815"/>
    </row>
    <row r="2115" spans="1:20">
      <c r="A2115" s="815"/>
      <c r="B2115" s="815"/>
      <c r="C2115" s="815"/>
      <c r="D2115" s="815"/>
      <c r="E2115" s="815"/>
      <c r="F2115" s="815"/>
      <c r="G2115" s="815"/>
      <c r="H2115" s="815"/>
      <c r="I2115" s="815"/>
      <c r="J2115" s="815"/>
      <c r="K2115" s="815"/>
      <c r="L2115" s="815"/>
      <c r="M2115" s="815"/>
      <c r="N2115" s="815"/>
      <c r="O2115" s="815"/>
      <c r="P2115" s="815"/>
      <c r="Q2115" s="815"/>
      <c r="R2115" s="815"/>
      <c r="S2115" s="815"/>
      <c r="T2115" s="815"/>
    </row>
    <row r="2116" spans="1:20">
      <c r="A2116" s="815"/>
      <c r="B2116" s="815"/>
      <c r="C2116" s="815"/>
      <c r="D2116" s="815"/>
      <c r="E2116" s="815"/>
      <c r="F2116" s="815"/>
      <c r="G2116" s="815"/>
      <c r="H2116" s="815"/>
      <c r="I2116" s="815"/>
      <c r="J2116" s="815"/>
      <c r="K2116" s="815"/>
      <c r="L2116" s="815"/>
      <c r="M2116" s="815"/>
      <c r="N2116" s="815"/>
      <c r="O2116" s="815"/>
      <c r="P2116" s="815"/>
      <c r="Q2116" s="815"/>
      <c r="R2116" s="815"/>
      <c r="S2116" s="815"/>
      <c r="T2116" s="815"/>
    </row>
    <row r="2117" spans="1:20">
      <c r="A2117" s="815"/>
      <c r="B2117" s="815"/>
      <c r="C2117" s="815"/>
      <c r="D2117" s="815"/>
      <c r="E2117" s="815"/>
      <c r="F2117" s="815"/>
      <c r="G2117" s="815"/>
      <c r="H2117" s="815"/>
      <c r="I2117" s="815"/>
      <c r="J2117" s="815"/>
      <c r="K2117" s="815"/>
      <c r="L2117" s="815"/>
      <c r="M2117" s="815"/>
      <c r="N2117" s="815"/>
      <c r="O2117" s="815"/>
      <c r="P2117" s="815"/>
      <c r="Q2117" s="815"/>
      <c r="R2117" s="815"/>
      <c r="S2117" s="815"/>
      <c r="T2117" s="815"/>
    </row>
    <row r="2118" spans="1:20">
      <c r="A2118" s="815"/>
      <c r="B2118" s="815"/>
      <c r="C2118" s="815"/>
      <c r="D2118" s="815"/>
      <c r="E2118" s="815"/>
      <c r="F2118" s="815"/>
      <c r="G2118" s="815"/>
      <c r="H2118" s="815"/>
      <c r="I2118" s="815"/>
      <c r="J2118" s="815"/>
      <c r="K2118" s="815"/>
      <c r="L2118" s="815"/>
      <c r="M2118" s="815"/>
      <c r="N2118" s="815"/>
      <c r="O2118" s="815"/>
      <c r="P2118" s="815"/>
      <c r="Q2118" s="815"/>
      <c r="R2118" s="815"/>
      <c r="S2118" s="815"/>
      <c r="T2118" s="815"/>
    </row>
    <row r="2119" spans="1:20">
      <c r="A2119" s="815"/>
      <c r="B2119" s="815"/>
      <c r="C2119" s="815"/>
      <c r="D2119" s="815"/>
      <c r="E2119" s="815"/>
      <c r="F2119" s="815"/>
      <c r="G2119" s="815"/>
      <c r="H2119" s="815"/>
      <c r="I2119" s="815"/>
      <c r="J2119" s="815"/>
      <c r="K2119" s="815"/>
      <c r="L2119" s="815"/>
      <c r="M2119" s="815"/>
      <c r="N2119" s="815"/>
      <c r="O2119" s="815"/>
      <c r="P2119" s="815"/>
      <c r="Q2119" s="815"/>
      <c r="R2119" s="815"/>
      <c r="S2119" s="815"/>
      <c r="T2119" s="815"/>
    </row>
    <row r="2120" spans="1:20">
      <c r="A2120" s="815"/>
      <c r="B2120" s="815"/>
      <c r="C2120" s="815"/>
      <c r="D2120" s="815"/>
      <c r="E2120" s="815"/>
      <c r="F2120" s="815"/>
      <c r="G2120" s="815"/>
      <c r="H2120" s="815"/>
      <c r="I2120" s="815"/>
      <c r="J2120" s="815"/>
      <c r="K2120" s="815"/>
      <c r="L2120" s="815"/>
      <c r="M2120" s="815"/>
      <c r="N2120" s="815"/>
      <c r="O2120" s="815"/>
      <c r="P2120" s="815"/>
      <c r="Q2120" s="815"/>
      <c r="R2120" s="815"/>
      <c r="S2120" s="815"/>
      <c r="T2120" s="815"/>
    </row>
    <row r="2121" spans="1:20">
      <c r="A2121" s="815"/>
      <c r="B2121" s="815"/>
      <c r="C2121" s="815"/>
      <c r="D2121" s="815"/>
      <c r="E2121" s="815"/>
      <c r="F2121" s="815"/>
      <c r="G2121" s="815"/>
      <c r="H2121" s="815"/>
      <c r="I2121" s="815"/>
      <c r="J2121" s="815"/>
      <c r="K2121" s="815"/>
      <c r="L2121" s="815"/>
      <c r="M2121" s="815"/>
      <c r="N2121" s="815"/>
      <c r="O2121" s="815"/>
      <c r="P2121" s="815"/>
      <c r="Q2121" s="815"/>
      <c r="R2121" s="815"/>
      <c r="S2121" s="815"/>
      <c r="T2121" s="815"/>
    </row>
    <row r="2122" spans="1:20">
      <c r="A2122" s="815"/>
      <c r="B2122" s="815"/>
      <c r="C2122" s="815"/>
      <c r="D2122" s="815"/>
      <c r="E2122" s="815"/>
      <c r="F2122" s="815"/>
      <c r="G2122" s="815"/>
      <c r="H2122" s="815"/>
      <c r="I2122" s="815"/>
      <c r="J2122" s="815"/>
      <c r="K2122" s="815"/>
      <c r="L2122" s="815"/>
      <c r="M2122" s="815"/>
      <c r="N2122" s="815"/>
      <c r="O2122" s="815"/>
      <c r="P2122" s="815"/>
      <c r="Q2122" s="815"/>
      <c r="R2122" s="815"/>
      <c r="S2122" s="815"/>
      <c r="T2122" s="815"/>
    </row>
    <row r="2123" spans="1:20">
      <c r="A2123" s="815"/>
      <c r="B2123" s="815"/>
      <c r="C2123" s="815"/>
      <c r="D2123" s="815"/>
      <c r="E2123" s="815"/>
      <c r="F2123" s="815"/>
      <c r="G2123" s="815"/>
      <c r="H2123" s="815"/>
      <c r="I2123" s="815"/>
      <c r="J2123" s="815"/>
      <c r="K2123" s="815"/>
      <c r="L2123" s="815"/>
      <c r="M2123" s="815"/>
      <c r="N2123" s="815"/>
      <c r="O2123" s="815"/>
      <c r="P2123" s="815"/>
      <c r="Q2123" s="815"/>
      <c r="R2123" s="815"/>
      <c r="S2123" s="815"/>
      <c r="T2123" s="815"/>
    </row>
    <row r="2124" spans="1:20">
      <c r="A2124" s="815"/>
      <c r="B2124" s="815"/>
      <c r="C2124" s="815"/>
      <c r="D2124" s="815"/>
      <c r="E2124" s="815"/>
      <c r="F2124" s="815"/>
      <c r="G2124" s="815"/>
      <c r="H2124" s="815"/>
      <c r="I2124" s="815"/>
      <c r="J2124" s="815"/>
      <c r="K2124" s="815"/>
      <c r="L2124" s="815"/>
      <c r="M2124" s="815"/>
      <c r="N2124" s="815"/>
      <c r="O2124" s="815"/>
      <c r="P2124" s="815"/>
      <c r="Q2124" s="815"/>
      <c r="R2124" s="815"/>
      <c r="S2124" s="815"/>
      <c r="T2124" s="815"/>
    </row>
    <row r="2125" spans="1:20">
      <c r="A2125" s="815"/>
      <c r="B2125" s="815"/>
      <c r="C2125" s="815"/>
      <c r="D2125" s="815"/>
      <c r="E2125" s="815"/>
      <c r="F2125" s="815"/>
      <c r="G2125" s="815"/>
      <c r="H2125" s="815"/>
      <c r="I2125" s="815"/>
      <c r="J2125" s="815"/>
      <c r="K2125" s="815"/>
      <c r="L2125" s="815"/>
      <c r="M2125" s="815"/>
      <c r="N2125" s="815"/>
      <c r="O2125" s="815"/>
      <c r="P2125" s="815"/>
      <c r="Q2125" s="815"/>
      <c r="R2125" s="815"/>
      <c r="S2125" s="815"/>
      <c r="T2125" s="815"/>
    </row>
    <row r="2126" spans="1:20">
      <c r="A2126" s="815"/>
      <c r="B2126" s="815"/>
      <c r="C2126" s="815"/>
      <c r="D2126" s="815"/>
      <c r="E2126" s="815"/>
      <c r="F2126" s="815"/>
      <c r="G2126" s="815"/>
      <c r="H2126" s="815"/>
      <c r="I2126" s="815"/>
      <c r="J2126" s="815"/>
      <c r="K2126" s="815"/>
      <c r="L2126" s="815"/>
      <c r="M2126" s="815"/>
      <c r="N2126" s="815"/>
      <c r="O2126" s="815"/>
      <c r="P2126" s="815"/>
      <c r="Q2126" s="815"/>
      <c r="R2126" s="815"/>
      <c r="S2126" s="815"/>
      <c r="T2126" s="815"/>
    </row>
    <row r="2127" spans="1:20">
      <c r="A2127" s="815"/>
      <c r="B2127" s="815"/>
      <c r="C2127" s="815"/>
      <c r="D2127" s="815"/>
      <c r="E2127" s="815"/>
      <c r="F2127" s="815"/>
      <c r="G2127" s="815"/>
      <c r="H2127" s="815"/>
      <c r="I2127" s="815"/>
      <c r="J2127" s="815"/>
      <c r="K2127" s="815"/>
      <c r="L2127" s="815"/>
      <c r="M2127" s="815"/>
      <c r="N2127" s="815"/>
      <c r="O2127" s="815"/>
      <c r="P2127" s="815"/>
      <c r="Q2127" s="815"/>
      <c r="R2127" s="815"/>
      <c r="S2127" s="815"/>
      <c r="T2127" s="815"/>
    </row>
    <row r="2128" spans="1:20">
      <c r="A2128" s="815"/>
      <c r="B2128" s="815"/>
      <c r="C2128" s="815"/>
      <c r="D2128" s="815"/>
      <c r="E2128" s="815"/>
      <c r="F2128" s="815"/>
      <c r="G2128" s="815"/>
      <c r="H2128" s="815"/>
      <c r="I2128" s="815"/>
      <c r="J2128" s="815"/>
      <c r="K2128" s="815"/>
      <c r="L2128" s="815"/>
      <c r="M2128" s="815"/>
      <c r="N2128" s="815"/>
      <c r="O2128" s="815"/>
      <c r="P2128" s="815"/>
      <c r="Q2128" s="815"/>
      <c r="R2128" s="815"/>
      <c r="S2128" s="815"/>
      <c r="T2128" s="815"/>
    </row>
    <row r="2129" spans="1:20">
      <c r="A2129" s="815"/>
      <c r="B2129" s="815"/>
      <c r="C2129" s="815"/>
      <c r="D2129" s="815"/>
      <c r="E2129" s="815"/>
      <c r="F2129" s="815"/>
      <c r="G2129" s="815"/>
      <c r="H2129" s="815"/>
      <c r="I2129" s="815"/>
      <c r="J2129" s="815"/>
      <c r="K2129" s="815"/>
      <c r="L2129" s="815"/>
      <c r="M2129" s="815"/>
      <c r="N2129" s="815"/>
      <c r="O2129" s="815"/>
      <c r="P2129" s="815"/>
      <c r="Q2129" s="815"/>
      <c r="R2129" s="815"/>
      <c r="S2129" s="815"/>
      <c r="T2129" s="815"/>
    </row>
    <row r="2130" spans="1:20">
      <c r="A2130" s="815"/>
      <c r="B2130" s="815"/>
      <c r="C2130" s="815"/>
      <c r="D2130" s="815"/>
      <c r="E2130" s="815"/>
      <c r="F2130" s="815"/>
      <c r="G2130" s="815"/>
      <c r="H2130" s="815"/>
      <c r="I2130" s="815"/>
      <c r="J2130" s="815"/>
      <c r="K2130" s="815"/>
      <c r="L2130" s="815"/>
      <c r="M2130" s="815"/>
      <c r="N2130" s="815"/>
      <c r="O2130" s="815"/>
      <c r="P2130" s="815"/>
      <c r="Q2130" s="815"/>
      <c r="R2130" s="815"/>
      <c r="S2130" s="815"/>
      <c r="T2130" s="815"/>
    </row>
    <row r="2131" spans="1:20">
      <c r="A2131" s="815"/>
      <c r="B2131" s="815"/>
      <c r="C2131" s="815"/>
      <c r="D2131" s="815"/>
      <c r="E2131" s="815"/>
      <c r="F2131" s="815"/>
      <c r="G2131" s="815"/>
      <c r="H2131" s="815"/>
      <c r="I2131" s="815"/>
      <c r="J2131" s="815"/>
      <c r="K2131" s="815"/>
      <c r="L2131" s="815"/>
      <c r="M2131" s="815"/>
      <c r="N2131" s="815"/>
      <c r="O2131" s="815"/>
      <c r="P2131" s="815"/>
      <c r="Q2131" s="815"/>
      <c r="R2131" s="815"/>
      <c r="S2131" s="815"/>
      <c r="T2131" s="815"/>
    </row>
    <row r="2132" spans="1:20">
      <c r="A2132" s="815"/>
      <c r="B2132" s="815"/>
      <c r="C2132" s="815"/>
      <c r="D2132" s="815"/>
      <c r="E2132" s="815"/>
      <c r="F2132" s="815"/>
      <c r="G2132" s="815"/>
      <c r="H2132" s="815"/>
      <c r="I2132" s="815"/>
      <c r="J2132" s="815"/>
      <c r="K2132" s="815"/>
      <c r="L2132" s="815"/>
      <c r="M2132" s="815"/>
      <c r="N2132" s="815"/>
      <c r="O2132" s="815"/>
      <c r="P2132" s="815"/>
      <c r="Q2132" s="815"/>
      <c r="R2132" s="815"/>
      <c r="S2132" s="815"/>
      <c r="T2132" s="815"/>
    </row>
    <row r="2133" spans="1:20">
      <c r="A2133" s="815"/>
      <c r="B2133" s="815"/>
      <c r="C2133" s="815"/>
      <c r="D2133" s="815"/>
      <c r="E2133" s="815"/>
      <c r="F2133" s="815"/>
      <c r="G2133" s="815"/>
      <c r="H2133" s="815"/>
      <c r="I2133" s="815"/>
      <c r="J2133" s="815"/>
      <c r="K2133" s="815"/>
      <c r="L2133" s="815"/>
      <c r="M2133" s="815"/>
      <c r="N2133" s="815"/>
      <c r="O2133" s="815"/>
      <c r="P2133" s="815"/>
      <c r="Q2133" s="815"/>
      <c r="R2133" s="815"/>
      <c r="S2133" s="815"/>
      <c r="T2133" s="815"/>
    </row>
    <row r="2134" spans="1:20">
      <c r="A2134" s="815"/>
      <c r="B2134" s="815"/>
      <c r="C2134" s="815"/>
      <c r="D2134" s="815"/>
      <c r="E2134" s="815"/>
      <c r="F2134" s="815"/>
      <c r="G2134" s="815"/>
      <c r="H2134" s="815"/>
      <c r="I2134" s="815"/>
      <c r="J2134" s="815"/>
      <c r="K2134" s="815"/>
      <c r="L2134" s="815"/>
      <c r="M2134" s="815"/>
      <c r="N2134" s="815"/>
      <c r="O2134" s="815"/>
      <c r="P2134" s="815"/>
      <c r="Q2134" s="815"/>
      <c r="R2134" s="815"/>
      <c r="S2134" s="815"/>
      <c r="T2134" s="815"/>
    </row>
    <row r="2135" spans="1:20">
      <c r="A2135" s="815"/>
      <c r="B2135" s="815"/>
      <c r="C2135" s="815"/>
      <c r="D2135" s="815"/>
      <c r="E2135" s="815"/>
      <c r="F2135" s="815"/>
      <c r="G2135" s="815"/>
      <c r="H2135" s="815"/>
      <c r="I2135" s="815"/>
      <c r="J2135" s="815"/>
      <c r="K2135" s="815"/>
      <c r="L2135" s="815"/>
      <c r="M2135" s="815"/>
      <c r="N2135" s="815"/>
      <c r="O2135" s="815"/>
      <c r="P2135" s="815"/>
      <c r="Q2135" s="815"/>
      <c r="R2135" s="815"/>
      <c r="S2135" s="815"/>
      <c r="T2135" s="815"/>
    </row>
    <row r="2136" spans="1:20">
      <c r="A2136" s="815"/>
      <c r="B2136" s="815"/>
      <c r="C2136" s="815"/>
      <c r="D2136" s="815"/>
      <c r="E2136" s="815"/>
      <c r="F2136" s="815"/>
      <c r="G2136" s="815"/>
      <c r="H2136" s="815"/>
      <c r="I2136" s="815"/>
      <c r="J2136" s="815"/>
      <c r="K2136" s="815"/>
      <c r="L2136" s="815"/>
      <c r="M2136" s="815"/>
      <c r="N2136" s="815"/>
      <c r="O2136" s="815"/>
      <c r="P2136" s="815"/>
      <c r="Q2136" s="815"/>
      <c r="R2136" s="815"/>
      <c r="S2136" s="815"/>
      <c r="T2136" s="815"/>
    </row>
    <row r="2137" spans="1:20">
      <c r="A2137" s="815"/>
      <c r="B2137" s="815"/>
      <c r="C2137" s="815"/>
      <c r="D2137" s="815"/>
      <c r="E2137" s="815"/>
      <c r="F2137" s="815"/>
      <c r="G2137" s="815"/>
      <c r="H2137" s="815"/>
      <c r="I2137" s="815"/>
      <c r="J2137" s="815"/>
      <c r="K2137" s="815"/>
      <c r="L2137" s="815"/>
      <c r="M2137" s="815"/>
      <c r="N2137" s="815"/>
      <c r="O2137" s="815"/>
      <c r="P2137" s="815"/>
      <c r="Q2137" s="815"/>
      <c r="R2137" s="815"/>
      <c r="S2137" s="815"/>
      <c r="T2137" s="815"/>
    </row>
    <row r="2138" spans="1:20">
      <c r="A2138" s="815"/>
      <c r="B2138" s="815"/>
      <c r="C2138" s="815"/>
      <c r="D2138" s="815"/>
      <c r="E2138" s="815"/>
      <c r="F2138" s="815"/>
      <c r="G2138" s="815"/>
      <c r="H2138" s="815"/>
      <c r="I2138" s="815"/>
      <c r="J2138" s="815"/>
      <c r="K2138" s="815"/>
      <c r="L2138" s="815"/>
      <c r="M2138" s="815"/>
      <c r="N2138" s="815"/>
      <c r="O2138" s="815"/>
      <c r="P2138" s="815"/>
      <c r="Q2138" s="815"/>
      <c r="R2138" s="815"/>
      <c r="S2138" s="815"/>
      <c r="T2138" s="815"/>
    </row>
    <row r="2139" spans="1:20">
      <c r="A2139" s="815"/>
      <c r="B2139" s="815"/>
      <c r="C2139" s="815"/>
      <c r="D2139" s="815"/>
      <c r="E2139" s="815"/>
      <c r="F2139" s="815"/>
      <c r="G2139" s="815"/>
      <c r="H2139" s="815"/>
      <c r="I2139" s="815"/>
      <c r="J2139" s="815"/>
      <c r="K2139" s="815"/>
      <c r="L2139" s="815"/>
      <c r="M2139" s="815"/>
      <c r="N2139" s="815"/>
      <c r="O2139" s="815"/>
      <c r="P2139" s="815"/>
      <c r="Q2139" s="815"/>
      <c r="R2139" s="815"/>
      <c r="S2139" s="815"/>
      <c r="T2139" s="815"/>
    </row>
    <row r="2140" spans="1:20">
      <c r="A2140" s="815"/>
      <c r="B2140" s="815"/>
      <c r="C2140" s="815"/>
      <c r="D2140" s="815"/>
      <c r="E2140" s="815"/>
      <c r="F2140" s="815"/>
      <c r="G2140" s="815"/>
      <c r="H2140" s="815"/>
      <c r="I2140" s="815"/>
      <c r="J2140" s="815"/>
      <c r="K2140" s="815"/>
      <c r="L2140" s="815"/>
      <c r="M2140" s="815"/>
      <c r="N2140" s="815"/>
      <c r="O2140" s="815"/>
      <c r="P2140" s="815"/>
      <c r="Q2140" s="815"/>
      <c r="R2140" s="815"/>
      <c r="S2140" s="815"/>
      <c r="T2140" s="815"/>
    </row>
    <row r="2141" spans="1:20">
      <c r="A2141" s="815"/>
      <c r="B2141" s="815"/>
      <c r="C2141" s="815"/>
      <c r="D2141" s="815"/>
      <c r="E2141" s="815"/>
      <c r="F2141" s="815"/>
      <c r="G2141" s="815"/>
      <c r="H2141" s="815"/>
      <c r="I2141" s="815"/>
      <c r="J2141" s="815"/>
      <c r="K2141" s="815"/>
      <c r="L2141" s="815"/>
      <c r="M2141" s="815"/>
      <c r="N2141" s="815"/>
      <c r="O2141" s="815"/>
      <c r="P2141" s="815"/>
      <c r="Q2141" s="815"/>
      <c r="R2141" s="815"/>
      <c r="S2141" s="815"/>
      <c r="T2141" s="815"/>
    </row>
    <row r="2142" spans="1:20">
      <c r="A2142" s="815"/>
      <c r="B2142" s="815"/>
      <c r="C2142" s="815"/>
      <c r="D2142" s="815"/>
      <c r="E2142" s="815"/>
      <c r="F2142" s="815"/>
      <c r="G2142" s="815"/>
      <c r="H2142" s="815"/>
      <c r="I2142" s="815"/>
      <c r="J2142" s="815"/>
      <c r="K2142" s="815"/>
      <c r="L2142" s="815"/>
      <c r="M2142" s="815"/>
      <c r="N2142" s="815"/>
      <c r="O2142" s="815"/>
      <c r="P2142" s="815"/>
      <c r="Q2142" s="815"/>
      <c r="R2142" s="815"/>
      <c r="S2142" s="815"/>
      <c r="T2142" s="815"/>
    </row>
    <row r="2143" spans="1:20">
      <c r="A2143" s="815"/>
      <c r="B2143" s="815"/>
      <c r="C2143" s="815"/>
      <c r="D2143" s="815"/>
      <c r="E2143" s="815"/>
      <c r="F2143" s="815"/>
      <c r="G2143" s="815"/>
      <c r="H2143" s="815"/>
      <c r="I2143" s="815"/>
      <c r="J2143" s="815"/>
      <c r="K2143" s="815"/>
      <c r="L2143" s="815"/>
      <c r="M2143" s="815"/>
      <c r="N2143" s="815"/>
      <c r="O2143" s="815"/>
      <c r="P2143" s="815"/>
      <c r="Q2143" s="815"/>
      <c r="R2143" s="815"/>
      <c r="S2143" s="815"/>
      <c r="T2143" s="815"/>
    </row>
    <row r="2144" spans="1:20">
      <c r="A2144" s="815"/>
      <c r="B2144" s="815"/>
      <c r="C2144" s="815"/>
      <c r="D2144" s="815"/>
      <c r="E2144" s="815"/>
      <c r="F2144" s="815"/>
      <c r="G2144" s="815"/>
      <c r="H2144" s="815"/>
      <c r="I2144" s="815"/>
      <c r="J2144" s="815"/>
      <c r="K2144" s="815"/>
      <c r="L2144" s="815"/>
      <c r="M2144" s="815"/>
      <c r="N2144" s="815"/>
      <c r="O2144" s="815"/>
      <c r="P2144" s="815"/>
      <c r="Q2144" s="815"/>
      <c r="R2144" s="815"/>
      <c r="S2144" s="815"/>
      <c r="T2144" s="815"/>
    </row>
    <row r="2145" spans="1:20">
      <c r="A2145" s="815"/>
      <c r="B2145" s="815"/>
      <c r="C2145" s="815"/>
      <c r="D2145" s="815"/>
      <c r="E2145" s="815"/>
      <c r="F2145" s="815"/>
      <c r="G2145" s="815"/>
      <c r="H2145" s="815"/>
      <c r="I2145" s="815"/>
      <c r="J2145" s="815"/>
      <c r="K2145" s="815"/>
      <c r="L2145" s="815"/>
      <c r="M2145" s="815"/>
      <c r="N2145" s="815"/>
      <c r="O2145" s="815"/>
      <c r="P2145" s="815"/>
      <c r="Q2145" s="815"/>
      <c r="R2145" s="815"/>
      <c r="S2145" s="815"/>
      <c r="T2145" s="815"/>
    </row>
    <row r="2146" spans="1:20">
      <c r="A2146" s="815"/>
      <c r="B2146" s="815"/>
      <c r="C2146" s="815"/>
      <c r="D2146" s="815"/>
      <c r="E2146" s="815"/>
      <c r="F2146" s="815"/>
      <c r="G2146" s="815"/>
      <c r="H2146" s="815"/>
      <c r="I2146" s="815"/>
      <c r="J2146" s="815"/>
      <c r="K2146" s="815"/>
      <c r="L2146" s="815"/>
      <c r="M2146" s="815"/>
      <c r="N2146" s="815"/>
      <c r="O2146" s="815"/>
      <c r="P2146" s="815"/>
      <c r="Q2146" s="815"/>
      <c r="R2146" s="815"/>
      <c r="S2146" s="815"/>
      <c r="T2146" s="815"/>
    </row>
    <row r="2147" spans="1:20">
      <c r="A2147" s="815"/>
      <c r="B2147" s="815"/>
      <c r="C2147" s="815"/>
      <c r="D2147" s="815"/>
      <c r="E2147" s="815"/>
      <c r="F2147" s="815"/>
      <c r="G2147" s="815"/>
      <c r="H2147" s="815"/>
      <c r="I2147" s="815"/>
      <c r="J2147" s="815"/>
      <c r="K2147" s="815"/>
      <c r="L2147" s="815"/>
      <c r="M2147" s="815"/>
      <c r="N2147" s="815"/>
      <c r="O2147" s="815"/>
      <c r="P2147" s="815"/>
      <c r="Q2147" s="815"/>
      <c r="R2147" s="815"/>
      <c r="S2147" s="815"/>
      <c r="T2147" s="815"/>
    </row>
    <row r="2148" spans="1:20">
      <c r="A2148" s="815"/>
      <c r="B2148" s="815"/>
      <c r="C2148" s="815"/>
      <c r="D2148" s="815"/>
      <c r="E2148" s="815"/>
      <c r="F2148" s="815"/>
      <c r="G2148" s="815"/>
      <c r="H2148" s="815"/>
      <c r="I2148" s="815"/>
      <c r="J2148" s="815"/>
      <c r="K2148" s="815"/>
      <c r="L2148" s="815"/>
      <c r="M2148" s="815"/>
      <c r="N2148" s="815"/>
      <c r="O2148" s="815"/>
      <c r="P2148" s="815"/>
      <c r="Q2148" s="815"/>
      <c r="R2148" s="815"/>
      <c r="S2148" s="815"/>
      <c r="T2148" s="815"/>
    </row>
    <row r="2149" spans="1:20">
      <c r="A2149" s="815"/>
      <c r="B2149" s="815"/>
      <c r="C2149" s="815"/>
      <c r="D2149" s="815"/>
      <c r="E2149" s="815"/>
      <c r="F2149" s="815"/>
      <c r="G2149" s="815"/>
      <c r="H2149" s="815"/>
      <c r="I2149" s="815"/>
      <c r="J2149" s="815"/>
      <c r="K2149" s="815"/>
      <c r="L2149" s="815"/>
      <c r="M2149" s="815"/>
      <c r="N2149" s="815"/>
      <c r="O2149" s="815"/>
      <c r="P2149" s="815"/>
      <c r="Q2149" s="815"/>
      <c r="R2149" s="815"/>
      <c r="S2149" s="815"/>
      <c r="T2149" s="815"/>
    </row>
    <row r="2150" spans="1:20">
      <c r="A2150" s="815"/>
      <c r="B2150" s="815"/>
      <c r="C2150" s="815"/>
      <c r="D2150" s="815"/>
      <c r="E2150" s="815"/>
      <c r="F2150" s="815"/>
      <c r="G2150" s="815"/>
      <c r="H2150" s="815"/>
      <c r="I2150" s="815"/>
      <c r="J2150" s="815"/>
      <c r="K2150" s="815"/>
      <c r="L2150" s="815"/>
      <c r="M2150" s="815"/>
      <c r="N2150" s="815"/>
      <c r="O2150" s="815"/>
      <c r="P2150" s="815"/>
      <c r="Q2150" s="815"/>
      <c r="R2150" s="815"/>
      <c r="S2150" s="815"/>
      <c r="T2150" s="815"/>
    </row>
    <row r="2151" spans="1:20">
      <c r="A2151" s="815"/>
      <c r="B2151" s="815"/>
      <c r="C2151" s="815"/>
      <c r="D2151" s="815"/>
      <c r="E2151" s="815"/>
      <c r="F2151" s="815"/>
      <c r="G2151" s="815"/>
      <c r="H2151" s="815"/>
      <c r="I2151" s="815"/>
      <c r="J2151" s="815"/>
      <c r="K2151" s="815"/>
      <c r="L2151" s="815"/>
      <c r="M2151" s="815"/>
      <c r="N2151" s="815"/>
      <c r="O2151" s="815"/>
      <c r="P2151" s="815"/>
      <c r="Q2151" s="815"/>
      <c r="R2151" s="815"/>
      <c r="S2151" s="815"/>
      <c r="T2151" s="815"/>
    </row>
    <row r="2152" spans="1:20">
      <c r="A2152" s="815"/>
      <c r="B2152" s="815"/>
      <c r="C2152" s="815"/>
      <c r="D2152" s="815"/>
      <c r="E2152" s="815"/>
      <c r="F2152" s="815"/>
      <c r="G2152" s="815"/>
      <c r="H2152" s="815"/>
      <c r="I2152" s="815"/>
      <c r="J2152" s="815"/>
      <c r="K2152" s="815"/>
      <c r="L2152" s="815"/>
      <c r="M2152" s="815"/>
      <c r="N2152" s="815"/>
      <c r="O2152" s="815"/>
      <c r="P2152" s="815"/>
      <c r="Q2152" s="815"/>
      <c r="R2152" s="815"/>
      <c r="S2152" s="815"/>
      <c r="T2152" s="815"/>
    </row>
    <row r="2153" spans="1:20">
      <c r="A2153" s="815"/>
      <c r="B2153" s="815"/>
      <c r="C2153" s="815"/>
      <c r="D2153" s="815"/>
      <c r="E2153" s="815"/>
      <c r="F2153" s="815"/>
      <c r="G2153" s="815"/>
      <c r="H2153" s="815"/>
      <c r="I2153" s="815"/>
      <c r="J2153" s="815"/>
      <c r="K2153" s="815"/>
      <c r="L2153" s="815"/>
      <c r="M2153" s="815"/>
      <c r="N2153" s="815"/>
      <c r="O2153" s="815"/>
      <c r="P2153" s="815"/>
      <c r="Q2153" s="815"/>
      <c r="R2153" s="815"/>
      <c r="S2153" s="815"/>
      <c r="T2153" s="815"/>
    </row>
    <row r="2154" spans="1:20">
      <c r="A2154" s="815"/>
      <c r="B2154" s="815"/>
      <c r="C2154" s="815"/>
      <c r="D2154" s="815"/>
      <c r="E2154" s="815"/>
      <c r="F2154" s="815"/>
      <c r="G2154" s="815"/>
      <c r="H2154" s="815"/>
      <c r="I2154" s="815"/>
      <c r="J2154" s="815"/>
      <c r="K2154" s="815"/>
      <c r="L2154" s="815"/>
      <c r="M2154" s="815"/>
      <c r="N2154" s="815"/>
      <c r="O2154" s="815"/>
      <c r="P2154" s="815"/>
      <c r="Q2154" s="815"/>
      <c r="R2154" s="815"/>
      <c r="S2154" s="815"/>
      <c r="T2154" s="815"/>
    </row>
    <row r="2155" spans="1:20">
      <c r="A2155" s="815"/>
      <c r="B2155" s="815"/>
      <c r="C2155" s="815"/>
      <c r="D2155" s="815"/>
      <c r="E2155" s="815"/>
      <c r="F2155" s="815"/>
      <c r="G2155" s="815"/>
      <c r="H2155" s="815"/>
      <c r="I2155" s="815"/>
      <c r="J2155" s="815"/>
      <c r="K2155" s="815"/>
      <c r="L2155" s="815"/>
      <c r="M2155" s="815"/>
      <c r="N2155" s="815"/>
      <c r="O2155" s="815"/>
      <c r="P2155" s="815"/>
      <c r="Q2155" s="815"/>
      <c r="R2155" s="815"/>
      <c r="S2155" s="815"/>
      <c r="T2155" s="815"/>
    </row>
    <row r="2156" spans="1:20">
      <c r="A2156" s="815"/>
      <c r="B2156" s="815"/>
      <c r="C2156" s="815"/>
      <c r="D2156" s="815"/>
      <c r="E2156" s="815"/>
      <c r="F2156" s="815"/>
      <c r="G2156" s="815"/>
      <c r="H2156" s="815"/>
      <c r="I2156" s="815"/>
      <c r="J2156" s="815"/>
      <c r="K2156" s="815"/>
      <c r="L2156" s="815"/>
      <c r="M2156" s="815"/>
      <c r="N2156" s="815"/>
      <c r="O2156" s="815"/>
      <c r="P2156" s="815"/>
      <c r="Q2156" s="815"/>
      <c r="R2156" s="815"/>
      <c r="S2156" s="815"/>
      <c r="T2156" s="815"/>
    </row>
    <row r="2157" spans="1:20">
      <c r="A2157" s="815"/>
      <c r="B2157" s="815"/>
      <c r="C2157" s="815"/>
      <c r="D2157" s="815"/>
      <c r="E2157" s="815"/>
      <c r="F2157" s="815"/>
      <c r="G2157" s="815"/>
      <c r="H2157" s="815"/>
      <c r="I2157" s="815"/>
      <c r="J2157" s="815"/>
      <c r="K2157" s="815"/>
      <c r="L2157" s="815"/>
      <c r="M2157" s="815"/>
      <c r="N2157" s="815"/>
      <c r="O2157" s="815"/>
      <c r="P2157" s="815"/>
      <c r="Q2157" s="815"/>
      <c r="R2157" s="815"/>
      <c r="S2157" s="815"/>
      <c r="T2157" s="815"/>
    </row>
    <row r="2158" spans="1:20">
      <c r="A2158" s="815"/>
      <c r="B2158" s="815"/>
      <c r="C2158" s="815"/>
      <c r="D2158" s="815"/>
      <c r="E2158" s="815"/>
      <c r="F2158" s="815"/>
      <c r="G2158" s="815"/>
      <c r="H2158" s="815"/>
      <c r="I2158" s="815"/>
      <c r="J2158" s="815"/>
      <c r="K2158" s="815"/>
      <c r="L2158" s="815"/>
      <c r="M2158" s="815"/>
      <c r="N2158" s="815"/>
      <c r="O2158" s="815"/>
      <c r="P2158" s="815"/>
      <c r="Q2158" s="815"/>
      <c r="R2158" s="815"/>
      <c r="S2158" s="815"/>
      <c r="T2158" s="815"/>
    </row>
    <row r="2159" spans="1:20">
      <c r="A2159" s="815"/>
      <c r="B2159" s="815"/>
      <c r="C2159" s="815"/>
      <c r="D2159" s="815"/>
      <c r="E2159" s="815"/>
      <c r="F2159" s="815"/>
      <c r="G2159" s="815"/>
      <c r="H2159" s="815"/>
      <c r="I2159" s="815"/>
      <c r="J2159" s="815"/>
      <c r="K2159" s="815"/>
      <c r="L2159" s="815"/>
      <c r="M2159" s="815"/>
      <c r="N2159" s="815"/>
      <c r="O2159" s="815"/>
      <c r="P2159" s="815"/>
      <c r="Q2159" s="815"/>
      <c r="R2159" s="815"/>
      <c r="S2159" s="815"/>
      <c r="T2159" s="815"/>
    </row>
    <row r="2160" spans="1:20">
      <c r="A2160" s="815"/>
      <c r="B2160" s="815"/>
      <c r="C2160" s="815"/>
      <c r="D2160" s="815"/>
      <c r="E2160" s="815"/>
      <c r="F2160" s="815"/>
      <c r="G2160" s="815"/>
      <c r="H2160" s="815"/>
      <c r="I2160" s="815"/>
      <c r="J2160" s="815"/>
      <c r="K2160" s="815"/>
      <c r="L2160" s="815"/>
      <c r="M2160" s="815"/>
      <c r="N2160" s="815"/>
      <c r="O2160" s="815"/>
      <c r="P2160" s="815"/>
      <c r="Q2160" s="815"/>
      <c r="R2160" s="815"/>
      <c r="S2160" s="815"/>
      <c r="T2160" s="815"/>
    </row>
    <row r="2161" spans="1:20">
      <c r="A2161" s="815"/>
      <c r="B2161" s="815"/>
      <c r="C2161" s="815"/>
      <c r="D2161" s="815"/>
      <c r="E2161" s="815"/>
      <c r="F2161" s="815"/>
      <c r="G2161" s="815"/>
      <c r="H2161" s="815"/>
      <c r="I2161" s="815"/>
      <c r="J2161" s="815"/>
      <c r="K2161" s="815"/>
      <c r="L2161" s="815"/>
      <c r="M2161" s="815"/>
      <c r="N2161" s="815"/>
      <c r="O2161" s="815"/>
      <c r="P2161" s="815"/>
      <c r="Q2161" s="815"/>
      <c r="R2161" s="815"/>
      <c r="S2161" s="815"/>
      <c r="T2161" s="815"/>
    </row>
    <row r="2162" spans="1:20">
      <c r="A2162" s="815"/>
      <c r="B2162" s="815"/>
      <c r="C2162" s="815"/>
      <c r="D2162" s="815"/>
      <c r="E2162" s="815"/>
      <c r="F2162" s="815"/>
      <c r="G2162" s="815"/>
      <c r="H2162" s="815"/>
      <c r="I2162" s="815"/>
      <c r="J2162" s="815"/>
      <c r="K2162" s="815"/>
      <c r="L2162" s="815"/>
      <c r="M2162" s="815"/>
      <c r="N2162" s="815"/>
      <c r="O2162" s="815"/>
      <c r="P2162" s="815"/>
      <c r="Q2162" s="815"/>
      <c r="R2162" s="815"/>
      <c r="S2162" s="815"/>
      <c r="T2162" s="815"/>
    </row>
    <row r="2163" spans="1:20">
      <c r="A2163" s="815"/>
      <c r="B2163" s="815"/>
      <c r="C2163" s="815"/>
      <c r="D2163" s="815"/>
      <c r="E2163" s="815"/>
      <c r="F2163" s="815"/>
      <c r="G2163" s="815"/>
      <c r="H2163" s="815"/>
      <c r="I2163" s="815"/>
      <c r="J2163" s="815"/>
      <c r="K2163" s="815"/>
      <c r="L2163" s="815"/>
      <c r="M2163" s="815"/>
      <c r="N2163" s="815"/>
      <c r="O2163" s="815"/>
      <c r="P2163" s="815"/>
      <c r="Q2163" s="815"/>
      <c r="R2163" s="815"/>
      <c r="S2163" s="815"/>
      <c r="T2163" s="815"/>
    </row>
    <row r="2164" spans="1:20">
      <c r="A2164" s="815"/>
      <c r="B2164" s="815"/>
      <c r="C2164" s="815"/>
      <c r="D2164" s="815"/>
      <c r="E2164" s="815"/>
      <c r="F2164" s="815"/>
      <c r="G2164" s="815"/>
      <c r="H2164" s="815"/>
      <c r="I2164" s="815"/>
      <c r="J2164" s="815"/>
      <c r="K2164" s="815"/>
      <c r="L2164" s="815"/>
      <c r="M2164" s="815"/>
      <c r="N2164" s="815"/>
      <c r="O2164" s="815"/>
      <c r="P2164" s="815"/>
      <c r="Q2164" s="815"/>
      <c r="R2164" s="815"/>
      <c r="S2164" s="815"/>
      <c r="T2164" s="815"/>
    </row>
    <row r="2165" spans="1:20">
      <c r="A2165" s="815"/>
      <c r="B2165" s="815"/>
      <c r="C2165" s="815"/>
      <c r="D2165" s="815"/>
      <c r="E2165" s="815"/>
      <c r="F2165" s="815"/>
      <c r="G2165" s="815"/>
      <c r="H2165" s="815"/>
      <c r="I2165" s="815"/>
      <c r="J2165" s="815"/>
      <c r="K2165" s="815"/>
      <c r="L2165" s="815"/>
      <c r="M2165" s="815"/>
      <c r="N2165" s="815"/>
      <c r="O2165" s="815"/>
      <c r="P2165" s="815"/>
      <c r="Q2165" s="815"/>
      <c r="R2165" s="815"/>
      <c r="S2165" s="815"/>
      <c r="T2165" s="815"/>
    </row>
    <row r="2166" spans="1:20">
      <c r="A2166" s="815"/>
      <c r="B2166" s="815"/>
      <c r="C2166" s="815"/>
      <c r="D2166" s="815"/>
      <c r="E2166" s="815"/>
      <c r="F2166" s="815"/>
      <c r="G2166" s="815"/>
      <c r="H2166" s="815"/>
      <c r="I2166" s="815"/>
      <c r="J2166" s="815"/>
      <c r="K2166" s="815"/>
      <c r="L2166" s="815"/>
      <c r="M2166" s="815"/>
      <c r="N2166" s="815"/>
      <c r="O2166" s="815"/>
      <c r="P2166" s="815"/>
      <c r="Q2166" s="815"/>
      <c r="R2166" s="815"/>
      <c r="S2166" s="815"/>
      <c r="T2166" s="815"/>
    </row>
    <row r="2167" spans="1:20">
      <c r="A2167" s="815"/>
      <c r="B2167" s="815"/>
      <c r="C2167" s="815"/>
      <c r="D2167" s="815"/>
      <c r="E2167" s="815"/>
      <c r="F2167" s="815"/>
      <c r="G2167" s="815"/>
      <c r="H2167" s="815"/>
      <c r="I2167" s="815"/>
      <c r="J2167" s="815"/>
      <c r="K2167" s="815"/>
      <c r="L2167" s="815"/>
      <c r="M2167" s="815"/>
      <c r="N2167" s="815"/>
      <c r="O2167" s="815"/>
      <c r="P2167" s="815"/>
      <c r="Q2167" s="815"/>
      <c r="R2167" s="815"/>
      <c r="S2167" s="815"/>
      <c r="T2167" s="815"/>
    </row>
    <row r="2168" spans="1:20">
      <c r="A2168" s="815"/>
      <c r="B2168" s="815"/>
      <c r="C2168" s="815"/>
      <c r="D2168" s="815"/>
      <c r="E2168" s="815"/>
      <c r="F2168" s="815"/>
      <c r="G2168" s="815"/>
      <c r="H2168" s="815"/>
      <c r="I2168" s="815"/>
      <c r="J2168" s="815"/>
      <c r="K2168" s="815"/>
      <c r="L2168" s="815"/>
      <c r="M2168" s="815"/>
      <c r="N2168" s="815"/>
      <c r="O2168" s="815"/>
      <c r="P2168" s="815"/>
      <c r="Q2168" s="815"/>
      <c r="R2168" s="815"/>
      <c r="S2168" s="815"/>
      <c r="T2168" s="815"/>
    </row>
    <row r="2169" spans="1:20">
      <c r="A2169" s="815"/>
      <c r="B2169" s="815"/>
      <c r="C2169" s="815"/>
      <c r="D2169" s="815"/>
      <c r="E2169" s="815"/>
      <c r="F2169" s="815"/>
      <c r="G2169" s="815"/>
      <c r="H2169" s="815"/>
      <c r="I2169" s="815"/>
      <c r="J2169" s="815"/>
      <c r="K2169" s="815"/>
      <c r="L2169" s="815"/>
      <c r="M2169" s="815"/>
      <c r="N2169" s="815"/>
      <c r="O2169" s="815"/>
      <c r="P2169" s="815"/>
      <c r="Q2169" s="815"/>
      <c r="R2169" s="815"/>
      <c r="S2169" s="815"/>
      <c r="T2169" s="815"/>
    </row>
    <row r="2170" spans="1:20">
      <c r="A2170" s="815"/>
      <c r="B2170" s="815"/>
      <c r="C2170" s="815"/>
      <c r="D2170" s="815"/>
      <c r="E2170" s="815"/>
      <c r="F2170" s="815"/>
      <c r="G2170" s="815"/>
      <c r="H2170" s="815"/>
      <c r="I2170" s="815"/>
      <c r="J2170" s="815"/>
      <c r="K2170" s="815"/>
      <c r="L2170" s="815"/>
      <c r="M2170" s="815"/>
      <c r="N2170" s="815"/>
      <c r="O2170" s="815"/>
      <c r="P2170" s="815"/>
      <c r="Q2170" s="815"/>
      <c r="R2170" s="815"/>
      <c r="S2170" s="815"/>
      <c r="T2170" s="815"/>
    </row>
    <row r="2171" spans="1:20">
      <c r="A2171" s="815"/>
      <c r="B2171" s="815"/>
      <c r="C2171" s="815"/>
      <c r="D2171" s="815"/>
      <c r="E2171" s="815"/>
      <c r="F2171" s="815"/>
      <c r="G2171" s="815"/>
      <c r="H2171" s="815"/>
      <c r="I2171" s="815"/>
      <c r="J2171" s="815"/>
      <c r="K2171" s="815"/>
      <c r="L2171" s="815"/>
      <c r="M2171" s="815"/>
      <c r="N2171" s="815"/>
      <c r="O2171" s="815"/>
      <c r="P2171" s="815"/>
      <c r="Q2171" s="815"/>
      <c r="R2171" s="815"/>
      <c r="S2171" s="815"/>
      <c r="T2171" s="815"/>
    </row>
    <row r="2172" spans="1:20">
      <c r="A2172" s="815"/>
      <c r="B2172" s="815"/>
      <c r="C2172" s="815"/>
      <c r="D2172" s="815"/>
      <c r="E2172" s="815"/>
      <c r="F2172" s="815"/>
      <c r="G2172" s="815"/>
      <c r="H2172" s="815"/>
      <c r="I2172" s="815"/>
      <c r="J2172" s="815"/>
      <c r="K2172" s="815"/>
      <c r="L2172" s="815"/>
      <c r="M2172" s="815"/>
      <c r="N2172" s="815"/>
      <c r="O2172" s="815"/>
      <c r="P2172" s="815"/>
      <c r="Q2172" s="815"/>
      <c r="R2172" s="815"/>
      <c r="S2172" s="815"/>
      <c r="T2172" s="815"/>
    </row>
    <row r="2173" spans="1:20">
      <c r="A2173" s="815"/>
      <c r="B2173" s="815"/>
      <c r="C2173" s="815"/>
      <c r="D2173" s="815"/>
      <c r="E2173" s="815"/>
      <c r="F2173" s="815"/>
      <c r="G2173" s="815"/>
      <c r="H2173" s="815"/>
      <c r="I2173" s="815"/>
      <c r="J2173" s="815"/>
      <c r="K2173" s="815"/>
      <c r="L2173" s="815"/>
      <c r="M2173" s="815"/>
      <c r="N2173" s="815"/>
      <c r="O2173" s="815"/>
      <c r="P2173" s="815"/>
      <c r="Q2173" s="815"/>
      <c r="R2173" s="815"/>
      <c r="S2173" s="815"/>
      <c r="T2173" s="815"/>
    </row>
    <row r="2174" spans="1:20">
      <c r="A2174" s="815"/>
      <c r="B2174" s="815"/>
      <c r="C2174" s="815"/>
      <c r="D2174" s="815"/>
      <c r="E2174" s="815"/>
      <c r="F2174" s="815"/>
      <c r="G2174" s="815"/>
      <c r="H2174" s="815"/>
      <c r="I2174" s="815"/>
      <c r="J2174" s="815"/>
      <c r="K2174" s="815"/>
      <c r="L2174" s="815"/>
      <c r="M2174" s="815"/>
      <c r="N2174" s="815"/>
      <c r="O2174" s="815"/>
      <c r="P2174" s="815"/>
      <c r="Q2174" s="815"/>
      <c r="R2174" s="815"/>
      <c r="S2174" s="815"/>
      <c r="T2174" s="815"/>
    </row>
    <row r="2175" spans="1:20">
      <c r="A2175" s="815"/>
      <c r="B2175" s="815"/>
      <c r="C2175" s="815"/>
      <c r="D2175" s="815"/>
      <c r="E2175" s="815"/>
      <c r="F2175" s="815"/>
      <c r="G2175" s="815"/>
      <c r="H2175" s="815"/>
      <c r="I2175" s="815"/>
      <c r="J2175" s="815"/>
      <c r="K2175" s="815"/>
      <c r="L2175" s="815"/>
      <c r="M2175" s="815"/>
      <c r="N2175" s="815"/>
      <c r="O2175" s="815"/>
      <c r="P2175" s="815"/>
      <c r="Q2175" s="815"/>
      <c r="R2175" s="815"/>
      <c r="S2175" s="815"/>
      <c r="T2175" s="815"/>
    </row>
    <row r="2176" spans="1:20">
      <c r="A2176" s="815"/>
      <c r="B2176" s="815"/>
      <c r="C2176" s="815"/>
      <c r="D2176" s="815"/>
      <c r="E2176" s="815"/>
      <c r="F2176" s="815"/>
      <c r="G2176" s="815"/>
      <c r="H2176" s="815"/>
      <c r="I2176" s="815"/>
      <c r="J2176" s="815"/>
      <c r="K2176" s="815"/>
      <c r="L2176" s="815"/>
      <c r="M2176" s="815"/>
      <c r="N2176" s="815"/>
      <c r="O2176" s="815"/>
      <c r="P2176" s="815"/>
      <c r="Q2176" s="815"/>
      <c r="R2176" s="815"/>
      <c r="S2176" s="815"/>
      <c r="T2176" s="815"/>
    </row>
    <row r="2177" spans="1:20">
      <c r="A2177" s="815"/>
      <c r="B2177" s="815"/>
      <c r="C2177" s="815"/>
      <c r="D2177" s="815"/>
      <c r="E2177" s="815"/>
      <c r="F2177" s="815"/>
      <c r="G2177" s="815"/>
      <c r="H2177" s="815"/>
      <c r="I2177" s="815"/>
      <c r="J2177" s="815"/>
      <c r="K2177" s="815"/>
      <c r="L2177" s="815"/>
      <c r="M2177" s="815"/>
      <c r="N2177" s="815"/>
      <c r="O2177" s="815"/>
      <c r="P2177" s="815"/>
      <c r="Q2177" s="815"/>
      <c r="R2177" s="815"/>
      <c r="S2177" s="815"/>
      <c r="T2177" s="815"/>
    </row>
    <row r="2178" spans="1:20">
      <c r="A2178" s="815"/>
      <c r="B2178" s="815"/>
      <c r="C2178" s="815"/>
      <c r="D2178" s="815"/>
      <c r="E2178" s="815"/>
      <c r="F2178" s="815"/>
      <c r="G2178" s="815"/>
      <c r="H2178" s="815"/>
      <c r="I2178" s="815"/>
      <c r="J2178" s="815"/>
      <c r="K2178" s="815"/>
      <c r="L2178" s="815"/>
      <c r="M2178" s="815"/>
      <c r="N2178" s="815"/>
      <c r="O2178" s="815"/>
      <c r="P2178" s="815"/>
      <c r="Q2178" s="815"/>
      <c r="R2178" s="815"/>
      <c r="S2178" s="815"/>
      <c r="T2178" s="815"/>
    </row>
    <row r="2179" spans="1:20">
      <c r="A2179" s="815"/>
      <c r="B2179" s="815"/>
      <c r="C2179" s="815"/>
      <c r="D2179" s="815"/>
      <c r="E2179" s="815"/>
      <c r="F2179" s="815"/>
      <c r="G2179" s="815"/>
      <c r="H2179" s="815"/>
      <c r="I2179" s="815"/>
      <c r="J2179" s="815"/>
      <c r="K2179" s="815"/>
      <c r="L2179" s="815"/>
      <c r="M2179" s="815"/>
      <c r="N2179" s="815"/>
      <c r="O2179" s="815"/>
      <c r="P2179" s="815"/>
      <c r="Q2179" s="815"/>
      <c r="R2179" s="815"/>
      <c r="S2179" s="815"/>
      <c r="T2179" s="815"/>
    </row>
    <row r="2180" spans="1:20">
      <c r="A2180" s="815"/>
      <c r="B2180" s="815"/>
      <c r="C2180" s="815"/>
      <c r="D2180" s="815"/>
      <c r="E2180" s="815"/>
      <c r="F2180" s="815"/>
      <c r="G2180" s="815"/>
      <c r="H2180" s="815"/>
      <c r="I2180" s="815"/>
      <c r="J2180" s="815"/>
      <c r="K2180" s="815"/>
      <c r="L2180" s="815"/>
      <c r="M2180" s="815"/>
      <c r="N2180" s="815"/>
      <c r="O2180" s="815"/>
      <c r="P2180" s="815"/>
      <c r="Q2180" s="815"/>
      <c r="R2180" s="815"/>
      <c r="S2180" s="815"/>
      <c r="T2180" s="815"/>
    </row>
    <row r="2181" spans="1:20">
      <c r="A2181" s="815"/>
      <c r="B2181" s="815"/>
      <c r="C2181" s="815"/>
      <c r="D2181" s="815"/>
      <c r="E2181" s="815"/>
      <c r="F2181" s="815"/>
      <c r="G2181" s="815"/>
      <c r="H2181" s="815"/>
      <c r="I2181" s="815"/>
      <c r="J2181" s="815"/>
      <c r="K2181" s="815"/>
      <c r="L2181" s="815"/>
      <c r="M2181" s="815"/>
      <c r="N2181" s="815"/>
      <c r="O2181" s="815"/>
      <c r="P2181" s="815"/>
      <c r="Q2181" s="815"/>
      <c r="R2181" s="815"/>
      <c r="S2181" s="815"/>
      <c r="T2181" s="815"/>
    </row>
    <row r="2182" spans="1:20">
      <c r="A2182" s="815"/>
      <c r="B2182" s="815"/>
      <c r="C2182" s="815"/>
      <c r="D2182" s="815"/>
      <c r="E2182" s="815"/>
      <c r="F2182" s="815"/>
      <c r="G2182" s="815"/>
      <c r="H2182" s="815"/>
      <c r="I2182" s="815"/>
      <c r="J2182" s="815"/>
      <c r="K2182" s="815"/>
      <c r="L2182" s="815"/>
      <c r="M2182" s="815"/>
      <c r="N2182" s="815"/>
      <c r="O2182" s="815"/>
      <c r="P2182" s="815"/>
      <c r="Q2182" s="815"/>
      <c r="R2182" s="815"/>
      <c r="S2182" s="815"/>
      <c r="T2182" s="815"/>
    </row>
    <row r="2183" spans="1:20">
      <c r="A2183" s="815"/>
      <c r="B2183" s="815"/>
      <c r="C2183" s="815"/>
      <c r="D2183" s="815"/>
      <c r="E2183" s="815"/>
      <c r="F2183" s="815"/>
      <c r="G2183" s="815"/>
      <c r="H2183" s="815"/>
      <c r="I2183" s="815"/>
      <c r="J2183" s="815"/>
      <c r="K2183" s="815"/>
      <c r="L2183" s="815"/>
      <c r="M2183" s="815"/>
      <c r="N2183" s="815"/>
      <c r="O2183" s="815"/>
      <c r="P2183" s="815"/>
      <c r="Q2183" s="815"/>
      <c r="R2183" s="815"/>
      <c r="S2183" s="815"/>
      <c r="T2183" s="815"/>
    </row>
    <row r="2184" spans="1:20">
      <c r="A2184" s="815"/>
      <c r="B2184" s="815"/>
      <c r="C2184" s="815"/>
      <c r="D2184" s="815"/>
      <c r="E2184" s="815"/>
      <c r="F2184" s="815"/>
      <c r="G2184" s="815"/>
      <c r="H2184" s="815"/>
      <c r="I2184" s="815"/>
      <c r="J2184" s="815"/>
      <c r="K2184" s="815"/>
      <c r="L2184" s="815"/>
      <c r="M2184" s="815"/>
      <c r="N2184" s="815"/>
      <c r="O2184" s="815"/>
      <c r="P2184" s="815"/>
      <c r="Q2184" s="815"/>
      <c r="R2184" s="815"/>
      <c r="S2184" s="815"/>
      <c r="T2184" s="815"/>
    </row>
    <row r="2185" spans="1:20">
      <c r="A2185" s="815"/>
      <c r="B2185" s="815"/>
      <c r="C2185" s="815"/>
      <c r="D2185" s="815"/>
      <c r="E2185" s="815"/>
      <c r="F2185" s="815"/>
      <c r="G2185" s="815"/>
      <c r="H2185" s="815"/>
      <c r="I2185" s="815"/>
      <c r="J2185" s="815"/>
      <c r="K2185" s="815"/>
      <c r="L2185" s="815"/>
      <c r="M2185" s="815"/>
      <c r="N2185" s="815"/>
      <c r="O2185" s="815"/>
      <c r="P2185" s="815"/>
      <c r="Q2185" s="815"/>
      <c r="R2185" s="815"/>
      <c r="S2185" s="815"/>
      <c r="T2185" s="815"/>
    </row>
    <row r="2186" spans="1:20">
      <c r="A2186" s="815"/>
      <c r="B2186" s="815"/>
      <c r="C2186" s="815"/>
      <c r="D2186" s="815"/>
      <c r="E2186" s="815"/>
      <c r="F2186" s="815"/>
      <c r="G2186" s="815"/>
      <c r="H2186" s="815"/>
      <c r="I2186" s="815"/>
      <c r="J2186" s="815"/>
      <c r="K2186" s="815"/>
      <c r="L2186" s="815"/>
      <c r="M2186" s="815"/>
      <c r="N2186" s="815"/>
      <c r="O2186" s="815"/>
      <c r="P2186" s="815"/>
      <c r="Q2186" s="815"/>
      <c r="R2186" s="815"/>
      <c r="S2186" s="815"/>
      <c r="T2186" s="815"/>
    </row>
    <row r="2187" spans="1:20">
      <c r="A2187" s="815"/>
      <c r="B2187" s="815"/>
      <c r="C2187" s="815"/>
      <c r="D2187" s="815"/>
      <c r="E2187" s="815"/>
      <c r="F2187" s="815"/>
      <c r="G2187" s="815"/>
      <c r="H2187" s="815"/>
      <c r="I2187" s="815"/>
      <c r="J2187" s="815"/>
      <c r="K2187" s="815"/>
      <c r="L2187" s="815"/>
      <c r="M2187" s="815"/>
      <c r="N2187" s="815"/>
      <c r="O2187" s="815"/>
      <c r="P2187" s="815"/>
      <c r="Q2187" s="815"/>
      <c r="R2187" s="815"/>
      <c r="S2187" s="815"/>
      <c r="T2187" s="815"/>
    </row>
    <row r="2188" spans="1:20">
      <c r="A2188" s="815"/>
      <c r="B2188" s="815"/>
      <c r="C2188" s="815"/>
      <c r="D2188" s="815"/>
      <c r="E2188" s="815"/>
      <c r="F2188" s="815"/>
      <c r="G2188" s="815"/>
      <c r="H2188" s="815"/>
      <c r="I2188" s="815"/>
      <c r="J2188" s="815"/>
      <c r="K2188" s="815"/>
      <c r="L2188" s="815"/>
      <c r="M2188" s="815"/>
      <c r="N2188" s="815"/>
      <c r="O2188" s="815"/>
      <c r="P2188" s="815"/>
      <c r="Q2188" s="815"/>
      <c r="R2188" s="815"/>
      <c r="S2188" s="815"/>
      <c r="T2188" s="815"/>
    </row>
    <row r="2189" spans="1:20">
      <c r="A2189" s="815"/>
      <c r="B2189" s="815"/>
      <c r="C2189" s="815"/>
      <c r="D2189" s="815"/>
      <c r="E2189" s="815"/>
      <c r="F2189" s="815"/>
      <c r="G2189" s="815"/>
      <c r="H2189" s="815"/>
      <c r="I2189" s="815"/>
      <c r="J2189" s="815"/>
      <c r="K2189" s="815"/>
      <c r="L2189" s="815"/>
      <c r="M2189" s="815"/>
      <c r="N2189" s="815"/>
      <c r="O2189" s="815"/>
      <c r="P2189" s="815"/>
      <c r="Q2189" s="815"/>
      <c r="R2189" s="815"/>
      <c r="S2189" s="815"/>
      <c r="T2189" s="815"/>
    </row>
    <row r="2190" spans="1:20">
      <c r="A2190" s="815"/>
      <c r="B2190" s="815"/>
      <c r="C2190" s="815"/>
      <c r="D2190" s="815"/>
      <c r="E2190" s="815"/>
      <c r="F2190" s="815"/>
      <c r="G2190" s="815"/>
      <c r="H2190" s="815"/>
      <c r="I2190" s="815"/>
      <c r="J2190" s="815"/>
      <c r="K2190" s="815"/>
      <c r="L2190" s="815"/>
      <c r="M2190" s="815"/>
      <c r="N2190" s="815"/>
      <c r="O2190" s="815"/>
      <c r="P2190" s="815"/>
      <c r="Q2190" s="815"/>
      <c r="R2190" s="815"/>
      <c r="S2190" s="815"/>
      <c r="T2190" s="815"/>
    </row>
    <row r="2191" spans="1:20">
      <c r="A2191" s="815"/>
      <c r="B2191" s="815"/>
      <c r="C2191" s="815"/>
      <c r="D2191" s="815"/>
      <c r="E2191" s="815"/>
      <c r="F2191" s="815"/>
      <c r="G2191" s="815"/>
      <c r="H2191" s="815"/>
      <c r="I2191" s="815"/>
      <c r="J2191" s="815"/>
      <c r="K2191" s="815"/>
      <c r="L2191" s="815"/>
      <c r="M2191" s="815"/>
      <c r="N2191" s="815"/>
      <c r="O2191" s="815"/>
      <c r="P2191" s="815"/>
      <c r="Q2191" s="815"/>
      <c r="R2191" s="815"/>
      <c r="S2191" s="815"/>
      <c r="T2191" s="815"/>
    </row>
    <row r="2192" spans="1:20">
      <c r="A2192" s="815"/>
      <c r="B2192" s="815"/>
      <c r="C2192" s="815"/>
      <c r="D2192" s="815"/>
      <c r="E2192" s="815"/>
      <c r="F2192" s="815"/>
      <c r="G2192" s="815"/>
      <c r="H2192" s="815"/>
      <c r="I2192" s="815"/>
      <c r="J2192" s="815"/>
      <c r="K2192" s="815"/>
      <c r="L2192" s="815"/>
      <c r="M2192" s="815"/>
      <c r="N2192" s="815"/>
      <c r="O2192" s="815"/>
      <c r="P2192" s="815"/>
      <c r="Q2192" s="815"/>
      <c r="R2192" s="815"/>
      <c r="S2192" s="815"/>
      <c r="T2192" s="815"/>
    </row>
    <row r="2193" spans="1:20">
      <c r="A2193" s="815"/>
      <c r="B2193" s="815"/>
      <c r="C2193" s="815"/>
      <c r="D2193" s="815"/>
      <c r="E2193" s="815"/>
      <c r="F2193" s="815"/>
      <c r="G2193" s="815"/>
      <c r="H2193" s="815"/>
      <c r="I2193" s="815"/>
      <c r="J2193" s="815"/>
      <c r="K2193" s="815"/>
      <c r="L2193" s="815"/>
      <c r="M2193" s="815"/>
      <c r="N2193" s="815"/>
      <c r="O2193" s="815"/>
      <c r="P2193" s="815"/>
      <c r="Q2193" s="815"/>
      <c r="R2193" s="815"/>
      <c r="S2193" s="815"/>
      <c r="T2193" s="815"/>
    </row>
    <row r="2194" spans="1:20">
      <c r="A2194" s="815"/>
      <c r="B2194" s="815"/>
      <c r="C2194" s="815"/>
      <c r="D2194" s="815"/>
      <c r="E2194" s="815"/>
      <c r="F2194" s="815"/>
      <c r="G2194" s="815"/>
      <c r="H2194" s="815"/>
      <c r="I2194" s="815"/>
      <c r="J2194" s="815"/>
      <c r="K2194" s="815"/>
      <c r="L2194" s="815"/>
      <c r="M2194" s="815"/>
      <c r="N2194" s="815"/>
      <c r="O2194" s="815"/>
      <c r="P2194" s="815"/>
      <c r="Q2194" s="815"/>
      <c r="R2194" s="815"/>
      <c r="S2194" s="815"/>
      <c r="T2194" s="815"/>
    </row>
    <row r="2195" spans="1:20">
      <c r="A2195" s="815"/>
      <c r="B2195" s="815"/>
      <c r="C2195" s="815"/>
      <c r="D2195" s="815"/>
      <c r="E2195" s="815"/>
      <c r="F2195" s="815"/>
      <c r="G2195" s="815"/>
      <c r="H2195" s="815"/>
      <c r="I2195" s="815"/>
      <c r="J2195" s="815"/>
      <c r="K2195" s="815"/>
      <c r="L2195" s="815"/>
      <c r="M2195" s="815"/>
      <c r="N2195" s="815"/>
      <c r="O2195" s="815"/>
      <c r="P2195" s="815"/>
      <c r="Q2195" s="815"/>
      <c r="R2195" s="815"/>
      <c r="S2195" s="815"/>
      <c r="T2195" s="815"/>
    </row>
    <row r="2196" spans="1:20">
      <c r="A2196" s="815"/>
      <c r="B2196" s="815"/>
      <c r="C2196" s="815"/>
      <c r="D2196" s="815"/>
      <c r="E2196" s="815"/>
      <c r="F2196" s="815"/>
      <c r="G2196" s="815"/>
      <c r="H2196" s="815"/>
      <c r="I2196" s="815"/>
      <c r="J2196" s="815"/>
      <c r="K2196" s="815"/>
      <c r="L2196" s="815"/>
      <c r="M2196" s="815"/>
      <c r="N2196" s="815"/>
      <c r="O2196" s="815"/>
      <c r="P2196" s="815"/>
      <c r="Q2196" s="815"/>
      <c r="R2196" s="815"/>
      <c r="S2196" s="815"/>
      <c r="T2196" s="815"/>
    </row>
    <row r="2197" spans="1:20">
      <c r="A2197" s="815"/>
      <c r="B2197" s="815"/>
      <c r="C2197" s="815"/>
      <c r="D2197" s="815"/>
      <c r="E2197" s="815"/>
      <c r="F2197" s="815"/>
      <c r="G2197" s="815"/>
      <c r="H2197" s="815"/>
      <c r="I2197" s="815"/>
      <c r="J2197" s="815"/>
      <c r="K2197" s="815"/>
      <c r="L2197" s="815"/>
      <c r="M2197" s="815"/>
      <c r="N2197" s="815"/>
      <c r="O2197" s="815"/>
      <c r="P2197" s="815"/>
      <c r="Q2197" s="815"/>
      <c r="R2197" s="815"/>
      <c r="S2197" s="815"/>
      <c r="T2197" s="815"/>
    </row>
    <row r="2198" spans="1:20">
      <c r="A2198" s="815"/>
      <c r="B2198" s="815"/>
      <c r="C2198" s="815"/>
      <c r="D2198" s="815"/>
      <c r="E2198" s="815"/>
      <c r="F2198" s="815"/>
      <c r="G2198" s="815"/>
      <c r="H2198" s="815"/>
      <c r="I2198" s="815"/>
      <c r="J2198" s="815"/>
      <c r="K2198" s="815"/>
      <c r="L2198" s="815"/>
      <c r="M2198" s="815"/>
      <c r="N2198" s="815"/>
      <c r="O2198" s="815"/>
      <c r="P2198" s="815"/>
      <c r="Q2198" s="815"/>
      <c r="R2198" s="815"/>
      <c r="S2198" s="815"/>
      <c r="T2198" s="815"/>
    </row>
    <row r="2199" spans="1:20">
      <c r="A2199" s="815"/>
      <c r="B2199" s="815"/>
      <c r="C2199" s="815"/>
      <c r="D2199" s="815"/>
      <c r="E2199" s="815"/>
      <c r="F2199" s="815"/>
      <c r="G2199" s="815"/>
      <c r="H2199" s="815"/>
      <c r="I2199" s="815"/>
      <c r="J2199" s="815"/>
      <c r="K2199" s="815"/>
      <c r="L2199" s="815"/>
      <c r="M2199" s="815"/>
      <c r="N2199" s="815"/>
      <c r="O2199" s="815"/>
      <c r="P2199" s="815"/>
      <c r="Q2199" s="815"/>
      <c r="R2199" s="815"/>
      <c r="S2199" s="815"/>
      <c r="T2199" s="815"/>
    </row>
    <row r="2200" spans="1:20">
      <c r="A2200" s="815"/>
      <c r="B2200" s="815"/>
      <c r="C2200" s="815"/>
      <c r="D2200" s="815"/>
      <c r="E2200" s="815"/>
      <c r="F2200" s="815"/>
      <c r="G2200" s="815"/>
      <c r="H2200" s="815"/>
      <c r="I2200" s="815"/>
      <c r="J2200" s="815"/>
      <c r="K2200" s="815"/>
      <c r="L2200" s="815"/>
      <c r="M2200" s="815"/>
      <c r="N2200" s="815"/>
      <c r="O2200" s="815"/>
      <c r="P2200" s="815"/>
      <c r="Q2200" s="815"/>
      <c r="R2200" s="815"/>
      <c r="S2200" s="815"/>
      <c r="T2200" s="815"/>
    </row>
    <row r="2201" spans="1:20">
      <c r="A2201" s="815"/>
      <c r="B2201" s="815"/>
      <c r="C2201" s="815"/>
      <c r="D2201" s="815"/>
      <c r="E2201" s="815"/>
      <c r="F2201" s="815"/>
      <c r="G2201" s="815"/>
      <c r="H2201" s="815"/>
      <c r="I2201" s="815"/>
      <c r="J2201" s="815"/>
      <c r="K2201" s="815"/>
      <c r="L2201" s="815"/>
      <c r="M2201" s="815"/>
      <c r="N2201" s="815"/>
      <c r="O2201" s="815"/>
      <c r="P2201" s="815"/>
      <c r="Q2201" s="815"/>
      <c r="R2201" s="815"/>
      <c r="S2201" s="815"/>
      <c r="T2201" s="815"/>
    </row>
    <row r="2202" spans="1:20">
      <c r="A2202" s="815"/>
      <c r="B2202" s="815"/>
      <c r="C2202" s="815"/>
      <c r="D2202" s="815"/>
      <c r="E2202" s="815"/>
      <c r="F2202" s="815"/>
      <c r="G2202" s="815"/>
      <c r="H2202" s="815"/>
      <c r="I2202" s="815"/>
      <c r="J2202" s="815"/>
      <c r="K2202" s="815"/>
      <c r="L2202" s="815"/>
      <c r="M2202" s="815"/>
      <c r="N2202" s="815"/>
      <c r="O2202" s="815"/>
      <c r="P2202" s="815"/>
      <c r="Q2202" s="815"/>
      <c r="R2202" s="815"/>
      <c r="S2202" s="815"/>
      <c r="T2202" s="815"/>
    </row>
    <row r="2203" spans="1:20">
      <c r="A2203" s="815"/>
      <c r="B2203" s="815"/>
      <c r="C2203" s="815"/>
      <c r="D2203" s="815"/>
      <c r="E2203" s="815"/>
      <c r="F2203" s="815"/>
      <c r="G2203" s="815"/>
      <c r="H2203" s="815"/>
      <c r="I2203" s="815"/>
      <c r="J2203" s="815"/>
      <c r="K2203" s="815"/>
      <c r="L2203" s="815"/>
      <c r="M2203" s="815"/>
      <c r="N2203" s="815"/>
      <c r="O2203" s="815"/>
      <c r="P2203" s="815"/>
      <c r="Q2203" s="815"/>
      <c r="R2203" s="815"/>
      <c r="S2203" s="815"/>
      <c r="T2203" s="815"/>
    </row>
    <row r="2204" spans="1:20">
      <c r="A2204" s="815"/>
      <c r="B2204" s="815"/>
      <c r="C2204" s="815"/>
      <c r="D2204" s="815"/>
      <c r="E2204" s="815"/>
      <c r="F2204" s="815"/>
      <c r="G2204" s="815"/>
      <c r="H2204" s="815"/>
      <c r="I2204" s="815"/>
      <c r="J2204" s="815"/>
      <c r="K2204" s="815"/>
      <c r="L2204" s="815"/>
      <c r="M2204" s="815"/>
      <c r="N2204" s="815"/>
      <c r="O2204" s="815"/>
      <c r="P2204" s="815"/>
      <c r="Q2204" s="815"/>
      <c r="R2204" s="815"/>
      <c r="S2204" s="815"/>
      <c r="T2204" s="815"/>
    </row>
    <row r="2205" spans="1:20">
      <c r="A2205" s="815"/>
      <c r="B2205" s="815"/>
      <c r="C2205" s="815"/>
      <c r="D2205" s="815"/>
      <c r="E2205" s="815"/>
      <c r="F2205" s="815"/>
      <c r="G2205" s="815"/>
      <c r="H2205" s="815"/>
      <c r="I2205" s="815"/>
      <c r="J2205" s="815"/>
      <c r="K2205" s="815"/>
      <c r="L2205" s="815"/>
      <c r="M2205" s="815"/>
      <c r="N2205" s="815"/>
      <c r="O2205" s="815"/>
      <c r="P2205" s="815"/>
      <c r="Q2205" s="815"/>
      <c r="R2205" s="815"/>
      <c r="S2205" s="815"/>
      <c r="T2205" s="815"/>
    </row>
    <row r="2206" spans="1:20">
      <c r="A2206" s="815"/>
      <c r="B2206" s="815"/>
      <c r="C2206" s="815"/>
      <c r="D2206" s="815"/>
      <c r="E2206" s="815"/>
      <c r="F2206" s="815"/>
      <c r="G2206" s="815"/>
      <c r="H2206" s="815"/>
      <c r="I2206" s="815"/>
      <c r="J2206" s="815"/>
      <c r="K2206" s="815"/>
      <c r="L2206" s="815"/>
      <c r="M2206" s="815"/>
      <c r="N2206" s="815"/>
      <c r="O2206" s="815"/>
      <c r="P2206" s="815"/>
      <c r="Q2206" s="815"/>
      <c r="R2206" s="815"/>
      <c r="S2206" s="815"/>
      <c r="T2206" s="815"/>
    </row>
    <row r="2207" spans="1:20">
      <c r="A2207" s="815"/>
      <c r="B2207" s="815"/>
      <c r="C2207" s="815"/>
      <c r="D2207" s="815"/>
      <c r="E2207" s="815"/>
      <c r="F2207" s="815"/>
      <c r="G2207" s="815"/>
      <c r="H2207" s="815"/>
      <c r="I2207" s="815"/>
      <c r="J2207" s="815"/>
      <c r="K2207" s="815"/>
      <c r="L2207" s="815"/>
      <c r="M2207" s="815"/>
      <c r="N2207" s="815"/>
      <c r="O2207" s="815"/>
      <c r="P2207" s="815"/>
      <c r="Q2207" s="815"/>
      <c r="R2207" s="815"/>
      <c r="S2207" s="815"/>
      <c r="T2207" s="815"/>
    </row>
    <row r="2208" spans="1:20">
      <c r="A2208" s="815"/>
      <c r="B2208" s="815"/>
      <c r="C2208" s="815"/>
      <c r="D2208" s="815"/>
      <c r="E2208" s="815"/>
      <c r="F2208" s="815"/>
      <c r="G2208" s="815"/>
      <c r="H2208" s="815"/>
      <c r="I2208" s="815"/>
      <c r="J2208" s="815"/>
      <c r="K2208" s="815"/>
      <c r="L2208" s="815"/>
      <c r="M2208" s="815"/>
      <c r="N2208" s="815"/>
      <c r="O2208" s="815"/>
      <c r="P2208" s="815"/>
      <c r="Q2208" s="815"/>
      <c r="R2208" s="815"/>
      <c r="S2208" s="815"/>
      <c r="T2208" s="815"/>
    </row>
    <row r="2209" spans="1:20">
      <c r="A2209" s="815"/>
      <c r="B2209" s="815"/>
      <c r="C2209" s="815"/>
      <c r="D2209" s="815"/>
      <c r="E2209" s="815"/>
      <c r="F2209" s="815"/>
      <c r="G2209" s="815"/>
      <c r="H2209" s="815"/>
      <c r="I2209" s="815"/>
      <c r="J2209" s="815"/>
      <c r="K2209" s="815"/>
      <c r="L2209" s="815"/>
      <c r="M2209" s="815"/>
      <c r="N2209" s="815"/>
      <c r="O2209" s="815"/>
      <c r="P2209" s="815"/>
      <c r="Q2209" s="815"/>
      <c r="R2209" s="815"/>
      <c r="S2209" s="815"/>
      <c r="T2209" s="815"/>
    </row>
    <row r="2210" spans="1:20">
      <c r="A2210" s="815"/>
      <c r="B2210" s="815"/>
      <c r="C2210" s="815"/>
      <c r="D2210" s="815"/>
      <c r="E2210" s="815"/>
      <c r="F2210" s="815"/>
      <c r="G2210" s="815"/>
      <c r="H2210" s="815"/>
      <c r="I2210" s="815"/>
      <c r="J2210" s="815"/>
      <c r="K2210" s="815"/>
      <c r="L2210" s="815"/>
      <c r="M2210" s="815"/>
      <c r="N2210" s="815"/>
      <c r="O2210" s="815"/>
      <c r="P2210" s="815"/>
      <c r="Q2210" s="815"/>
      <c r="R2210" s="815"/>
      <c r="S2210" s="815"/>
      <c r="T2210" s="815"/>
    </row>
    <row r="2211" spans="1:20">
      <c r="A2211" s="815"/>
      <c r="B2211" s="815"/>
      <c r="C2211" s="815"/>
      <c r="D2211" s="815"/>
      <c r="E2211" s="815"/>
      <c r="F2211" s="815"/>
      <c r="G2211" s="815"/>
      <c r="H2211" s="815"/>
      <c r="I2211" s="815"/>
      <c r="J2211" s="815"/>
      <c r="K2211" s="815"/>
      <c r="L2211" s="815"/>
      <c r="M2211" s="815"/>
      <c r="N2211" s="815"/>
      <c r="O2211" s="815"/>
      <c r="P2211" s="815"/>
      <c r="Q2211" s="815"/>
      <c r="R2211" s="815"/>
      <c r="S2211" s="815"/>
      <c r="T2211" s="815"/>
    </row>
    <row r="2212" spans="1:20">
      <c r="A2212" s="815"/>
      <c r="B2212" s="815"/>
      <c r="C2212" s="815"/>
      <c r="D2212" s="815"/>
      <c r="E2212" s="815"/>
      <c r="F2212" s="815"/>
      <c r="G2212" s="815"/>
      <c r="H2212" s="815"/>
      <c r="I2212" s="815"/>
      <c r="J2212" s="815"/>
      <c r="K2212" s="815"/>
      <c r="L2212" s="815"/>
      <c r="M2212" s="815"/>
      <c r="N2212" s="815"/>
      <c r="O2212" s="815"/>
      <c r="P2212" s="815"/>
      <c r="Q2212" s="815"/>
      <c r="R2212" s="815"/>
      <c r="S2212" s="815"/>
      <c r="T2212" s="815"/>
    </row>
    <row r="2213" spans="1:20">
      <c r="A2213" s="815"/>
      <c r="B2213" s="815"/>
      <c r="C2213" s="815"/>
      <c r="D2213" s="815"/>
      <c r="E2213" s="815"/>
      <c r="F2213" s="815"/>
      <c r="G2213" s="815"/>
      <c r="H2213" s="815"/>
      <c r="I2213" s="815"/>
      <c r="J2213" s="815"/>
      <c r="K2213" s="815"/>
      <c r="L2213" s="815"/>
      <c r="M2213" s="815"/>
      <c r="N2213" s="815"/>
      <c r="O2213" s="815"/>
      <c r="P2213" s="815"/>
      <c r="Q2213" s="815"/>
      <c r="R2213" s="815"/>
      <c r="S2213" s="815"/>
      <c r="T2213" s="815"/>
    </row>
    <row r="2214" spans="1:20">
      <c r="A2214" s="815"/>
      <c r="B2214" s="815"/>
      <c r="C2214" s="815"/>
      <c r="D2214" s="815"/>
      <c r="E2214" s="815"/>
      <c r="F2214" s="815"/>
      <c r="G2214" s="815"/>
      <c r="H2214" s="815"/>
      <c r="I2214" s="815"/>
      <c r="J2214" s="815"/>
      <c r="K2214" s="815"/>
      <c r="L2214" s="815"/>
      <c r="M2214" s="815"/>
      <c r="N2214" s="815"/>
      <c r="O2214" s="815"/>
      <c r="P2214" s="815"/>
      <c r="Q2214" s="815"/>
      <c r="R2214" s="815"/>
      <c r="S2214" s="815"/>
      <c r="T2214" s="815"/>
    </row>
    <row r="2215" spans="1:20">
      <c r="A2215" s="815"/>
      <c r="B2215" s="815"/>
      <c r="C2215" s="815"/>
      <c r="D2215" s="815"/>
      <c r="E2215" s="815"/>
      <c r="F2215" s="815"/>
      <c r="G2215" s="815"/>
      <c r="H2215" s="815"/>
      <c r="I2215" s="815"/>
      <c r="J2215" s="815"/>
      <c r="K2215" s="815"/>
      <c r="L2215" s="815"/>
      <c r="M2215" s="815"/>
      <c r="N2215" s="815"/>
      <c r="O2215" s="815"/>
      <c r="P2215" s="815"/>
      <c r="Q2215" s="815"/>
      <c r="R2215" s="815"/>
      <c r="S2215" s="815"/>
      <c r="T2215" s="815"/>
    </row>
    <row r="2216" spans="1:20">
      <c r="A2216" s="815"/>
      <c r="B2216" s="815"/>
      <c r="C2216" s="815"/>
      <c r="D2216" s="815"/>
      <c r="E2216" s="815"/>
      <c r="F2216" s="815"/>
      <c r="G2216" s="815"/>
      <c r="H2216" s="815"/>
      <c r="I2216" s="815"/>
      <c r="J2216" s="815"/>
      <c r="K2216" s="815"/>
      <c r="L2216" s="815"/>
      <c r="M2216" s="815"/>
      <c r="N2216" s="815"/>
      <c r="O2216" s="815"/>
      <c r="P2216" s="815"/>
      <c r="Q2216" s="815"/>
      <c r="R2216" s="815"/>
      <c r="S2216" s="815"/>
      <c r="T2216" s="815"/>
    </row>
    <row r="2217" spans="1:20">
      <c r="A2217" s="815"/>
      <c r="B2217" s="815"/>
      <c r="C2217" s="815"/>
      <c r="D2217" s="815"/>
      <c r="E2217" s="815"/>
      <c r="F2217" s="815"/>
      <c r="G2217" s="815"/>
      <c r="H2217" s="815"/>
      <c r="I2217" s="815"/>
      <c r="J2217" s="815"/>
      <c r="K2217" s="815"/>
      <c r="L2217" s="815"/>
      <c r="M2217" s="815"/>
      <c r="N2217" s="815"/>
      <c r="O2217" s="815"/>
      <c r="P2217" s="815"/>
      <c r="Q2217" s="815"/>
      <c r="R2217" s="815"/>
      <c r="S2217" s="815"/>
      <c r="T2217" s="815"/>
    </row>
    <row r="2218" spans="1:20">
      <c r="A2218" s="815"/>
      <c r="B2218" s="815"/>
      <c r="C2218" s="815"/>
      <c r="D2218" s="815"/>
      <c r="E2218" s="815"/>
      <c r="F2218" s="815"/>
      <c r="G2218" s="815"/>
      <c r="H2218" s="815"/>
      <c r="I2218" s="815"/>
      <c r="J2218" s="815"/>
      <c r="K2218" s="815"/>
      <c r="L2218" s="815"/>
      <c r="M2218" s="815"/>
      <c r="N2218" s="815"/>
      <c r="O2218" s="815"/>
      <c r="P2218" s="815"/>
      <c r="Q2218" s="815"/>
      <c r="R2218" s="815"/>
      <c r="S2218" s="815"/>
      <c r="T2218" s="815"/>
    </row>
    <row r="2219" spans="1:20">
      <c r="A2219" s="815"/>
      <c r="B2219" s="815"/>
      <c r="C2219" s="815"/>
      <c r="D2219" s="815"/>
      <c r="E2219" s="815"/>
      <c r="F2219" s="815"/>
      <c r="G2219" s="815"/>
      <c r="H2219" s="815"/>
      <c r="I2219" s="815"/>
      <c r="J2219" s="815"/>
      <c r="K2219" s="815"/>
      <c r="L2219" s="815"/>
      <c r="M2219" s="815"/>
      <c r="N2219" s="815"/>
      <c r="O2219" s="815"/>
      <c r="P2219" s="815"/>
      <c r="Q2219" s="815"/>
      <c r="R2219" s="815"/>
      <c r="S2219" s="815"/>
      <c r="T2219" s="815"/>
    </row>
    <row r="2220" spans="1:20">
      <c r="A2220" s="815"/>
      <c r="B2220" s="815"/>
      <c r="C2220" s="815"/>
      <c r="D2220" s="815"/>
      <c r="E2220" s="815"/>
      <c r="F2220" s="815"/>
      <c r="G2220" s="815"/>
      <c r="H2220" s="815"/>
      <c r="I2220" s="815"/>
      <c r="J2220" s="815"/>
      <c r="K2220" s="815"/>
      <c r="L2220" s="815"/>
      <c r="M2220" s="815"/>
      <c r="N2220" s="815"/>
      <c r="O2220" s="815"/>
      <c r="P2220" s="815"/>
      <c r="Q2220" s="815"/>
      <c r="R2220" s="815"/>
      <c r="S2220" s="815"/>
      <c r="T2220" s="815"/>
    </row>
    <row r="2221" spans="1:20">
      <c r="A2221" s="815"/>
      <c r="B2221" s="815"/>
      <c r="C2221" s="815"/>
      <c r="D2221" s="815"/>
      <c r="E2221" s="815"/>
      <c r="F2221" s="815"/>
      <c r="G2221" s="815"/>
      <c r="H2221" s="815"/>
      <c r="I2221" s="815"/>
      <c r="J2221" s="815"/>
      <c r="K2221" s="815"/>
      <c r="L2221" s="815"/>
      <c r="M2221" s="815"/>
      <c r="N2221" s="815"/>
      <c r="O2221" s="815"/>
      <c r="P2221" s="815"/>
      <c r="Q2221" s="815"/>
      <c r="R2221" s="815"/>
      <c r="S2221" s="815"/>
      <c r="T2221" s="815"/>
    </row>
    <row r="2222" spans="1:20">
      <c r="A2222" s="815"/>
      <c r="B2222" s="815"/>
      <c r="C2222" s="815"/>
      <c r="D2222" s="815"/>
      <c r="E2222" s="815"/>
      <c r="F2222" s="815"/>
      <c r="G2222" s="815"/>
      <c r="H2222" s="815"/>
      <c r="I2222" s="815"/>
      <c r="J2222" s="815"/>
      <c r="K2222" s="815"/>
      <c r="L2222" s="815"/>
      <c r="M2222" s="815"/>
      <c r="N2222" s="815"/>
      <c r="O2222" s="815"/>
      <c r="P2222" s="815"/>
      <c r="Q2222" s="815"/>
      <c r="R2222" s="815"/>
      <c r="S2222" s="815"/>
      <c r="T2222" s="815"/>
    </row>
    <row r="2223" spans="1:20">
      <c r="A2223" s="815"/>
      <c r="B2223" s="815"/>
      <c r="C2223" s="815"/>
      <c r="D2223" s="815"/>
      <c r="E2223" s="815"/>
      <c r="F2223" s="815"/>
      <c r="G2223" s="815"/>
      <c r="H2223" s="815"/>
      <c r="I2223" s="815"/>
      <c r="J2223" s="815"/>
      <c r="K2223" s="815"/>
      <c r="L2223" s="815"/>
      <c r="M2223" s="815"/>
      <c r="N2223" s="815"/>
      <c r="O2223" s="815"/>
      <c r="P2223" s="815"/>
      <c r="Q2223" s="815"/>
      <c r="R2223" s="815"/>
      <c r="S2223" s="815"/>
      <c r="T2223" s="815"/>
    </row>
    <row r="2224" spans="1:20">
      <c r="A2224" s="815"/>
      <c r="B2224" s="815"/>
      <c r="C2224" s="815"/>
      <c r="D2224" s="815"/>
      <c r="E2224" s="815"/>
      <c r="F2224" s="815"/>
      <c r="G2224" s="815"/>
      <c r="H2224" s="815"/>
      <c r="I2224" s="815"/>
      <c r="J2224" s="815"/>
      <c r="K2224" s="815"/>
      <c r="L2224" s="815"/>
      <c r="M2224" s="815"/>
      <c r="N2224" s="815"/>
      <c r="O2224" s="815"/>
      <c r="P2224" s="815"/>
      <c r="Q2224" s="815"/>
      <c r="R2224" s="815"/>
      <c r="S2224" s="815"/>
      <c r="T2224" s="815"/>
    </row>
    <row r="2225" spans="1:20">
      <c r="A2225" s="815"/>
      <c r="B2225" s="815"/>
      <c r="C2225" s="815"/>
      <c r="D2225" s="815"/>
      <c r="E2225" s="815"/>
      <c r="F2225" s="815"/>
      <c r="G2225" s="815"/>
      <c r="H2225" s="815"/>
      <c r="I2225" s="815"/>
      <c r="J2225" s="815"/>
      <c r="K2225" s="815"/>
      <c r="L2225" s="815"/>
      <c r="M2225" s="815"/>
      <c r="N2225" s="815"/>
      <c r="O2225" s="815"/>
      <c r="P2225" s="815"/>
      <c r="Q2225" s="815"/>
      <c r="R2225" s="815"/>
      <c r="S2225" s="815"/>
      <c r="T2225" s="815"/>
    </row>
    <row r="2226" spans="1:20">
      <c r="A2226" s="815"/>
      <c r="B2226" s="815"/>
      <c r="C2226" s="815"/>
      <c r="D2226" s="815"/>
      <c r="E2226" s="815"/>
      <c r="F2226" s="815"/>
      <c r="G2226" s="815"/>
      <c r="H2226" s="815"/>
      <c r="I2226" s="815"/>
      <c r="J2226" s="815"/>
      <c r="K2226" s="815"/>
      <c r="L2226" s="815"/>
      <c r="M2226" s="815"/>
      <c r="N2226" s="815"/>
      <c r="O2226" s="815"/>
      <c r="P2226" s="815"/>
      <c r="Q2226" s="815"/>
      <c r="R2226" s="815"/>
      <c r="S2226" s="815"/>
      <c r="T2226" s="815"/>
    </row>
    <row r="2227" spans="1:20">
      <c r="A2227" s="815"/>
      <c r="B2227" s="815"/>
      <c r="C2227" s="815"/>
      <c r="D2227" s="815"/>
      <c r="E2227" s="815"/>
      <c r="F2227" s="815"/>
      <c r="G2227" s="815"/>
      <c r="H2227" s="815"/>
      <c r="I2227" s="815"/>
      <c r="J2227" s="815"/>
      <c r="K2227" s="815"/>
      <c r="L2227" s="815"/>
      <c r="M2227" s="815"/>
      <c r="N2227" s="815"/>
      <c r="O2227" s="815"/>
      <c r="P2227" s="815"/>
      <c r="Q2227" s="815"/>
      <c r="R2227" s="815"/>
      <c r="S2227" s="815"/>
      <c r="T2227" s="815"/>
    </row>
    <row r="2228" spans="1:20">
      <c r="A2228" s="815"/>
      <c r="B2228" s="815"/>
      <c r="C2228" s="815"/>
      <c r="D2228" s="815"/>
      <c r="E2228" s="815"/>
      <c r="F2228" s="815"/>
      <c r="G2228" s="815"/>
      <c r="H2228" s="815"/>
      <c r="I2228" s="815"/>
      <c r="J2228" s="815"/>
      <c r="K2228" s="815"/>
      <c r="L2228" s="815"/>
      <c r="M2228" s="815"/>
      <c r="N2228" s="815"/>
      <c r="O2228" s="815"/>
      <c r="P2228" s="815"/>
      <c r="Q2228" s="815"/>
      <c r="R2228" s="815"/>
      <c r="S2228" s="815"/>
      <c r="T2228" s="815"/>
    </row>
    <row r="2229" spans="1:20">
      <c r="A2229" s="815"/>
      <c r="B2229" s="815"/>
      <c r="C2229" s="815"/>
      <c r="D2229" s="815"/>
      <c r="E2229" s="815"/>
      <c r="F2229" s="815"/>
      <c r="G2229" s="815"/>
      <c r="H2229" s="815"/>
      <c r="I2229" s="815"/>
      <c r="J2229" s="815"/>
      <c r="K2229" s="815"/>
      <c r="L2229" s="815"/>
      <c r="M2229" s="815"/>
      <c r="N2229" s="815"/>
      <c r="O2229" s="815"/>
      <c r="P2229" s="815"/>
      <c r="Q2229" s="815"/>
      <c r="R2229" s="815"/>
      <c r="S2229" s="815"/>
      <c r="T2229" s="815"/>
    </row>
    <row r="2230" spans="1:20">
      <c r="A2230" s="815"/>
      <c r="B2230" s="815"/>
      <c r="C2230" s="815"/>
      <c r="D2230" s="815"/>
      <c r="E2230" s="815"/>
      <c r="F2230" s="815"/>
      <c r="G2230" s="815"/>
      <c r="H2230" s="815"/>
      <c r="I2230" s="815"/>
      <c r="J2230" s="815"/>
      <c r="K2230" s="815"/>
      <c r="L2230" s="815"/>
      <c r="M2230" s="815"/>
      <c r="N2230" s="815"/>
      <c r="O2230" s="815"/>
      <c r="P2230" s="815"/>
      <c r="Q2230" s="815"/>
      <c r="R2230" s="815"/>
      <c r="S2230" s="815"/>
      <c r="T2230" s="815"/>
    </row>
    <row r="2231" spans="1:20">
      <c r="A2231" s="815"/>
      <c r="B2231" s="815"/>
      <c r="C2231" s="815"/>
      <c r="D2231" s="815"/>
      <c r="E2231" s="815"/>
      <c r="F2231" s="815"/>
      <c r="G2231" s="815"/>
      <c r="H2231" s="815"/>
      <c r="I2231" s="815"/>
      <c r="J2231" s="815"/>
      <c r="K2231" s="815"/>
      <c r="L2231" s="815"/>
      <c r="M2231" s="815"/>
      <c r="N2231" s="815"/>
      <c r="O2231" s="815"/>
      <c r="P2231" s="815"/>
      <c r="Q2231" s="815"/>
      <c r="R2231" s="815"/>
      <c r="S2231" s="815"/>
      <c r="T2231" s="815"/>
    </row>
    <row r="2232" spans="1:20">
      <c r="A2232" s="815"/>
      <c r="B2232" s="815"/>
      <c r="C2232" s="815"/>
      <c r="D2232" s="815"/>
      <c r="E2232" s="815"/>
      <c r="F2232" s="815"/>
      <c r="G2232" s="815"/>
      <c r="H2232" s="815"/>
      <c r="I2232" s="815"/>
      <c r="J2232" s="815"/>
      <c r="K2232" s="815"/>
      <c r="L2232" s="815"/>
      <c r="M2232" s="815"/>
      <c r="N2232" s="815"/>
      <c r="O2232" s="815"/>
      <c r="P2232" s="815"/>
      <c r="Q2232" s="815"/>
      <c r="R2232" s="815"/>
      <c r="S2232" s="815"/>
      <c r="T2232" s="815"/>
    </row>
    <row r="2233" spans="1:20">
      <c r="A2233" s="815"/>
      <c r="B2233" s="815"/>
      <c r="C2233" s="815"/>
      <c r="D2233" s="815"/>
      <c r="E2233" s="815"/>
      <c r="F2233" s="815"/>
      <c r="G2233" s="815"/>
      <c r="H2233" s="815"/>
      <c r="I2233" s="815"/>
      <c r="J2233" s="815"/>
      <c r="K2233" s="815"/>
      <c r="L2233" s="815"/>
      <c r="M2233" s="815"/>
      <c r="N2233" s="815"/>
      <c r="O2233" s="815"/>
      <c r="P2233" s="815"/>
      <c r="Q2233" s="815"/>
      <c r="R2233" s="815"/>
      <c r="S2233" s="815"/>
      <c r="T2233" s="815"/>
    </row>
    <row r="2234" spans="1:20">
      <c r="A2234" s="815"/>
      <c r="B2234" s="815"/>
      <c r="C2234" s="815"/>
      <c r="D2234" s="815"/>
      <c r="E2234" s="815"/>
      <c r="F2234" s="815"/>
      <c r="G2234" s="815"/>
      <c r="H2234" s="815"/>
      <c r="I2234" s="815"/>
      <c r="J2234" s="815"/>
      <c r="K2234" s="815"/>
      <c r="L2234" s="815"/>
      <c r="M2234" s="815"/>
      <c r="N2234" s="815"/>
      <c r="O2234" s="815"/>
      <c r="P2234" s="815"/>
      <c r="Q2234" s="815"/>
      <c r="R2234" s="815"/>
      <c r="S2234" s="815"/>
      <c r="T2234" s="815"/>
    </row>
    <row r="2235" spans="1:20">
      <c r="A2235" s="815"/>
      <c r="B2235" s="815"/>
      <c r="C2235" s="815"/>
      <c r="D2235" s="815"/>
      <c r="E2235" s="815"/>
      <c r="F2235" s="815"/>
      <c r="G2235" s="815"/>
      <c r="H2235" s="815"/>
      <c r="I2235" s="815"/>
      <c r="J2235" s="815"/>
      <c r="K2235" s="815"/>
      <c r="L2235" s="815"/>
      <c r="M2235" s="815"/>
      <c r="N2235" s="815"/>
      <c r="O2235" s="815"/>
      <c r="P2235" s="815"/>
      <c r="Q2235" s="815"/>
      <c r="R2235" s="815"/>
      <c r="S2235" s="815"/>
      <c r="T2235" s="815"/>
    </row>
    <row r="2236" spans="1:20">
      <c r="A2236" s="815"/>
      <c r="B2236" s="815"/>
      <c r="C2236" s="815"/>
      <c r="D2236" s="815"/>
      <c r="E2236" s="815"/>
      <c r="F2236" s="815"/>
      <c r="G2236" s="815"/>
      <c r="H2236" s="815"/>
      <c r="I2236" s="815"/>
      <c r="J2236" s="815"/>
      <c r="K2236" s="815"/>
      <c r="L2236" s="815"/>
      <c r="M2236" s="815"/>
      <c r="N2236" s="815"/>
      <c r="O2236" s="815"/>
      <c r="P2236" s="815"/>
      <c r="Q2236" s="815"/>
      <c r="R2236" s="815"/>
      <c r="S2236" s="815"/>
      <c r="T2236" s="815"/>
    </row>
    <row r="2237" spans="1:20">
      <c r="A2237" s="815"/>
      <c r="B2237" s="815"/>
      <c r="C2237" s="815"/>
      <c r="D2237" s="815"/>
      <c r="E2237" s="815"/>
      <c r="F2237" s="815"/>
      <c r="G2237" s="815"/>
      <c r="H2237" s="815"/>
      <c r="I2237" s="815"/>
      <c r="J2237" s="815"/>
      <c r="K2237" s="815"/>
      <c r="L2237" s="815"/>
      <c r="M2237" s="815"/>
      <c r="N2237" s="815"/>
      <c r="O2237" s="815"/>
      <c r="P2237" s="815"/>
      <c r="Q2237" s="815"/>
      <c r="R2237" s="815"/>
      <c r="S2237" s="815"/>
      <c r="T2237" s="815"/>
    </row>
    <row r="2238" spans="1:20">
      <c r="A2238" s="815"/>
      <c r="B2238" s="815"/>
      <c r="C2238" s="815"/>
      <c r="D2238" s="815"/>
      <c r="E2238" s="815"/>
      <c r="F2238" s="815"/>
      <c r="G2238" s="815"/>
      <c r="H2238" s="815"/>
      <c r="I2238" s="815"/>
      <c r="J2238" s="815"/>
      <c r="K2238" s="815"/>
      <c r="L2238" s="815"/>
      <c r="M2238" s="815"/>
      <c r="N2238" s="815"/>
      <c r="O2238" s="815"/>
      <c r="P2238" s="815"/>
      <c r="Q2238" s="815"/>
      <c r="R2238" s="815"/>
      <c r="S2238" s="815"/>
      <c r="T2238" s="815"/>
    </row>
    <row r="2239" spans="1:20">
      <c r="A2239" s="815"/>
      <c r="B2239" s="815"/>
      <c r="C2239" s="815"/>
      <c r="D2239" s="815"/>
      <c r="E2239" s="815"/>
      <c r="F2239" s="815"/>
      <c r="G2239" s="815"/>
      <c r="H2239" s="815"/>
      <c r="I2239" s="815"/>
      <c r="J2239" s="815"/>
      <c r="K2239" s="815"/>
      <c r="L2239" s="815"/>
      <c r="M2239" s="815"/>
      <c r="N2239" s="815"/>
      <c r="O2239" s="815"/>
      <c r="P2239" s="815"/>
      <c r="Q2239" s="815"/>
      <c r="R2239" s="815"/>
      <c r="S2239" s="815"/>
      <c r="T2239" s="815"/>
    </row>
    <row r="2240" spans="1:20">
      <c r="A2240" s="815"/>
      <c r="B2240" s="815"/>
      <c r="C2240" s="815"/>
      <c r="D2240" s="815"/>
      <c r="E2240" s="815"/>
      <c r="F2240" s="815"/>
      <c r="G2240" s="815"/>
      <c r="H2240" s="815"/>
      <c r="I2240" s="815"/>
      <c r="J2240" s="815"/>
      <c r="K2240" s="815"/>
      <c r="L2240" s="815"/>
      <c r="M2240" s="815"/>
      <c r="N2240" s="815"/>
      <c r="O2240" s="815"/>
      <c r="P2240" s="815"/>
      <c r="Q2240" s="815"/>
      <c r="R2240" s="815"/>
      <c r="S2240" s="815"/>
      <c r="T2240" s="815"/>
    </row>
    <row r="2241" spans="1:20">
      <c r="A2241" s="815"/>
      <c r="B2241" s="815"/>
      <c r="C2241" s="815"/>
      <c r="D2241" s="815"/>
      <c r="E2241" s="815"/>
      <c r="F2241" s="815"/>
      <c r="G2241" s="815"/>
      <c r="H2241" s="815"/>
      <c r="I2241" s="815"/>
      <c r="J2241" s="815"/>
      <c r="K2241" s="815"/>
      <c r="L2241" s="815"/>
      <c r="M2241" s="815"/>
      <c r="N2241" s="815"/>
      <c r="O2241" s="815"/>
      <c r="P2241" s="815"/>
      <c r="Q2241" s="815"/>
      <c r="R2241" s="815"/>
      <c r="S2241" s="815"/>
      <c r="T2241" s="815"/>
    </row>
    <row r="2242" spans="1:20">
      <c r="A2242" s="815"/>
      <c r="B2242" s="815"/>
      <c r="C2242" s="815"/>
      <c r="D2242" s="815"/>
      <c r="E2242" s="815"/>
      <c r="F2242" s="815"/>
      <c r="G2242" s="815"/>
      <c r="H2242" s="815"/>
      <c r="I2242" s="815"/>
      <c r="J2242" s="815"/>
      <c r="K2242" s="815"/>
      <c r="L2242" s="815"/>
      <c r="M2242" s="815"/>
      <c r="N2242" s="815"/>
      <c r="O2242" s="815"/>
      <c r="P2242" s="815"/>
      <c r="Q2242" s="815"/>
      <c r="R2242" s="815"/>
      <c r="S2242" s="815"/>
      <c r="T2242" s="815"/>
    </row>
    <row r="2243" spans="1:20">
      <c r="A2243" s="815"/>
      <c r="B2243" s="815"/>
      <c r="C2243" s="815"/>
      <c r="D2243" s="815"/>
      <c r="E2243" s="815"/>
      <c r="F2243" s="815"/>
      <c r="G2243" s="815"/>
      <c r="H2243" s="815"/>
      <c r="I2243" s="815"/>
      <c r="J2243" s="815"/>
      <c r="K2243" s="815"/>
      <c r="L2243" s="815"/>
      <c r="M2243" s="815"/>
      <c r="N2243" s="815"/>
      <c r="O2243" s="815"/>
      <c r="P2243" s="815"/>
      <c r="Q2243" s="815"/>
      <c r="R2243" s="815"/>
      <c r="S2243" s="815"/>
      <c r="T2243" s="815"/>
    </row>
    <row r="2244" spans="1:20">
      <c r="A2244" s="815"/>
      <c r="B2244" s="815"/>
      <c r="C2244" s="815"/>
      <c r="D2244" s="815"/>
      <c r="E2244" s="815"/>
      <c r="F2244" s="815"/>
      <c r="G2244" s="815"/>
      <c r="H2244" s="815"/>
      <c r="I2244" s="815"/>
      <c r="J2244" s="815"/>
      <c r="K2244" s="815"/>
      <c r="L2244" s="815"/>
      <c r="M2244" s="815"/>
      <c r="N2244" s="815"/>
      <c r="O2244" s="815"/>
      <c r="P2244" s="815"/>
      <c r="Q2244" s="815"/>
      <c r="R2244" s="815"/>
      <c r="S2244" s="815"/>
      <c r="T2244" s="815"/>
    </row>
    <row r="2245" spans="1:20">
      <c r="A2245" s="815"/>
      <c r="B2245" s="815"/>
      <c r="C2245" s="815"/>
      <c r="D2245" s="815"/>
      <c r="E2245" s="815"/>
      <c r="F2245" s="815"/>
      <c r="G2245" s="815"/>
      <c r="H2245" s="815"/>
      <c r="I2245" s="815"/>
      <c r="J2245" s="815"/>
      <c r="K2245" s="815"/>
      <c r="L2245" s="815"/>
      <c r="M2245" s="815"/>
      <c r="N2245" s="815"/>
      <c r="O2245" s="815"/>
      <c r="P2245" s="815"/>
      <c r="Q2245" s="815"/>
      <c r="R2245" s="815"/>
      <c r="S2245" s="815"/>
      <c r="T2245" s="815"/>
    </row>
    <row r="2246" spans="1:20">
      <c r="A2246" s="815"/>
      <c r="B2246" s="815"/>
      <c r="C2246" s="815"/>
      <c r="D2246" s="815"/>
      <c r="E2246" s="815"/>
      <c r="F2246" s="815"/>
      <c r="G2246" s="815"/>
      <c r="H2246" s="815"/>
      <c r="I2246" s="815"/>
      <c r="J2246" s="815"/>
      <c r="K2246" s="815"/>
      <c r="L2246" s="815"/>
      <c r="M2246" s="815"/>
      <c r="N2246" s="815"/>
      <c r="O2246" s="815"/>
      <c r="P2246" s="815"/>
      <c r="Q2246" s="815"/>
      <c r="R2246" s="815"/>
      <c r="S2246" s="815"/>
      <c r="T2246" s="815"/>
    </row>
    <row r="2247" spans="1:20">
      <c r="A2247" s="815"/>
      <c r="B2247" s="815"/>
      <c r="C2247" s="815"/>
      <c r="D2247" s="815"/>
      <c r="E2247" s="815"/>
      <c r="F2247" s="815"/>
      <c r="G2247" s="815"/>
      <c r="H2247" s="815"/>
      <c r="I2247" s="815"/>
      <c r="J2247" s="815"/>
      <c r="K2247" s="815"/>
      <c r="L2247" s="815"/>
      <c r="M2247" s="815"/>
      <c r="N2247" s="815"/>
      <c r="O2247" s="815"/>
      <c r="P2247" s="815"/>
      <c r="Q2247" s="815"/>
      <c r="R2247" s="815"/>
      <c r="S2247" s="815"/>
      <c r="T2247" s="815"/>
    </row>
    <row r="2248" spans="1:20">
      <c r="A2248" s="815"/>
      <c r="B2248" s="815"/>
      <c r="C2248" s="815"/>
      <c r="D2248" s="815"/>
      <c r="E2248" s="815"/>
      <c r="F2248" s="815"/>
      <c r="G2248" s="815"/>
      <c r="H2248" s="815"/>
      <c r="I2248" s="815"/>
      <c r="J2248" s="815"/>
      <c r="K2248" s="815"/>
      <c r="L2248" s="815"/>
      <c r="M2248" s="815"/>
      <c r="N2248" s="815"/>
      <c r="O2248" s="815"/>
      <c r="P2248" s="815"/>
      <c r="Q2248" s="815"/>
      <c r="R2248" s="815"/>
      <c r="S2248" s="815"/>
      <c r="T2248" s="815"/>
    </row>
    <row r="2249" spans="1:20">
      <c r="A2249" s="815"/>
      <c r="B2249" s="815"/>
      <c r="C2249" s="815"/>
      <c r="D2249" s="815"/>
      <c r="E2249" s="815"/>
      <c r="F2249" s="815"/>
      <c r="G2249" s="815"/>
      <c r="H2249" s="815"/>
      <c r="I2249" s="815"/>
      <c r="J2249" s="815"/>
      <c r="K2249" s="815"/>
      <c r="L2249" s="815"/>
      <c r="M2249" s="815"/>
      <c r="N2249" s="815"/>
      <c r="O2249" s="815"/>
      <c r="P2249" s="815"/>
      <c r="Q2249" s="815"/>
      <c r="R2249" s="815"/>
      <c r="S2249" s="815"/>
      <c r="T2249" s="815"/>
    </row>
    <row r="2250" spans="1:20">
      <c r="A2250" s="815"/>
      <c r="B2250" s="815"/>
      <c r="C2250" s="815"/>
      <c r="D2250" s="815"/>
      <c r="E2250" s="815"/>
      <c r="F2250" s="815"/>
      <c r="G2250" s="815"/>
      <c r="H2250" s="815"/>
      <c r="I2250" s="815"/>
      <c r="J2250" s="815"/>
      <c r="K2250" s="815"/>
      <c r="L2250" s="815"/>
      <c r="M2250" s="815"/>
      <c r="N2250" s="815"/>
      <c r="O2250" s="815"/>
      <c r="P2250" s="815"/>
      <c r="Q2250" s="815"/>
      <c r="R2250" s="815"/>
      <c r="S2250" s="815"/>
      <c r="T2250" s="815"/>
    </row>
    <row r="2251" spans="1:20">
      <c r="A2251" s="815"/>
      <c r="B2251" s="815"/>
      <c r="C2251" s="815"/>
      <c r="D2251" s="815"/>
      <c r="E2251" s="815"/>
      <c r="F2251" s="815"/>
      <c r="G2251" s="815"/>
      <c r="H2251" s="815"/>
      <c r="I2251" s="815"/>
      <c r="J2251" s="815"/>
      <c r="K2251" s="815"/>
      <c r="L2251" s="815"/>
      <c r="M2251" s="815"/>
      <c r="N2251" s="815"/>
      <c r="O2251" s="815"/>
      <c r="P2251" s="815"/>
      <c r="Q2251" s="815"/>
      <c r="R2251" s="815"/>
      <c r="S2251" s="815"/>
      <c r="T2251" s="815"/>
    </row>
    <row r="2252" spans="1:20">
      <c r="A2252" s="815"/>
      <c r="B2252" s="815"/>
      <c r="C2252" s="815"/>
      <c r="D2252" s="815"/>
      <c r="E2252" s="815"/>
      <c r="F2252" s="815"/>
      <c r="G2252" s="815"/>
      <c r="H2252" s="815"/>
      <c r="I2252" s="815"/>
      <c r="J2252" s="815"/>
      <c r="K2252" s="815"/>
      <c r="L2252" s="815"/>
      <c r="M2252" s="815"/>
      <c r="N2252" s="815"/>
      <c r="O2252" s="815"/>
      <c r="P2252" s="815"/>
      <c r="Q2252" s="815"/>
      <c r="R2252" s="815"/>
      <c r="S2252" s="815"/>
      <c r="T2252" s="815"/>
    </row>
    <row r="2253" spans="1:20">
      <c r="A2253" s="815"/>
      <c r="B2253" s="815"/>
      <c r="C2253" s="815"/>
      <c r="D2253" s="815"/>
      <c r="E2253" s="815"/>
      <c r="F2253" s="815"/>
      <c r="G2253" s="815"/>
      <c r="H2253" s="815"/>
      <c r="I2253" s="815"/>
      <c r="J2253" s="815"/>
      <c r="K2253" s="815"/>
      <c r="L2253" s="815"/>
      <c r="M2253" s="815"/>
      <c r="N2253" s="815"/>
      <c r="O2253" s="815"/>
      <c r="P2253" s="815"/>
      <c r="Q2253" s="815"/>
      <c r="R2253" s="815"/>
      <c r="S2253" s="815"/>
      <c r="T2253" s="815"/>
    </row>
    <row r="2254" spans="1:20">
      <c r="A2254" s="815"/>
      <c r="B2254" s="815"/>
      <c r="C2254" s="815"/>
      <c r="D2254" s="815"/>
      <c r="E2254" s="815"/>
      <c r="F2254" s="815"/>
      <c r="G2254" s="815"/>
      <c r="H2254" s="815"/>
      <c r="I2254" s="815"/>
      <c r="J2254" s="815"/>
      <c r="K2254" s="815"/>
      <c r="L2254" s="815"/>
      <c r="M2254" s="815"/>
      <c r="N2254" s="815"/>
      <c r="O2254" s="815"/>
      <c r="P2254" s="815"/>
      <c r="Q2254" s="815"/>
      <c r="R2254" s="815"/>
      <c r="S2254" s="815"/>
      <c r="T2254" s="815"/>
    </row>
    <row r="2255" spans="1:20">
      <c r="A2255" s="815"/>
      <c r="B2255" s="815"/>
      <c r="C2255" s="815"/>
      <c r="D2255" s="815"/>
      <c r="E2255" s="815"/>
      <c r="F2255" s="815"/>
      <c r="G2255" s="815"/>
      <c r="H2255" s="815"/>
      <c r="I2255" s="815"/>
      <c r="J2255" s="815"/>
      <c r="K2255" s="815"/>
      <c r="L2255" s="815"/>
      <c r="M2255" s="815"/>
      <c r="N2255" s="815"/>
      <c r="O2255" s="815"/>
      <c r="P2255" s="815"/>
      <c r="Q2255" s="815"/>
      <c r="R2255" s="815"/>
      <c r="S2255" s="815"/>
      <c r="T2255" s="815"/>
    </row>
    <row r="2256" spans="1:20">
      <c r="A2256" s="815"/>
      <c r="B2256" s="815"/>
      <c r="C2256" s="815"/>
      <c r="D2256" s="815"/>
      <c r="E2256" s="815"/>
      <c r="F2256" s="815"/>
      <c r="G2256" s="815"/>
      <c r="H2256" s="815"/>
      <c r="I2256" s="815"/>
      <c r="J2256" s="815"/>
      <c r="K2256" s="815"/>
      <c r="L2256" s="815"/>
      <c r="M2256" s="815"/>
      <c r="N2256" s="815"/>
      <c r="O2256" s="815"/>
      <c r="P2256" s="815"/>
      <c r="Q2256" s="815"/>
      <c r="R2256" s="815"/>
      <c r="S2256" s="815"/>
      <c r="T2256" s="815"/>
    </row>
    <row r="2257" spans="1:20">
      <c r="A2257" s="815"/>
      <c r="B2257" s="815"/>
      <c r="C2257" s="815"/>
      <c r="D2257" s="815"/>
      <c r="E2257" s="815"/>
      <c r="F2257" s="815"/>
      <c r="G2257" s="815"/>
      <c r="H2257" s="815"/>
      <c r="I2257" s="815"/>
      <c r="J2257" s="815"/>
      <c r="K2257" s="815"/>
      <c r="L2257" s="815"/>
      <c r="M2257" s="815"/>
      <c r="N2257" s="815"/>
      <c r="O2257" s="815"/>
      <c r="P2257" s="815"/>
      <c r="Q2257" s="815"/>
      <c r="R2257" s="815"/>
      <c r="S2257" s="815"/>
      <c r="T2257" s="815"/>
    </row>
    <row r="2258" spans="1:20">
      <c r="A2258" s="815"/>
      <c r="B2258" s="815"/>
      <c r="C2258" s="815"/>
      <c r="D2258" s="815"/>
      <c r="E2258" s="815"/>
      <c r="F2258" s="815"/>
      <c r="G2258" s="815"/>
      <c r="H2258" s="815"/>
      <c r="I2258" s="815"/>
      <c r="J2258" s="815"/>
      <c r="K2258" s="815"/>
      <c r="L2258" s="815"/>
      <c r="M2258" s="815"/>
      <c r="N2258" s="815"/>
      <c r="O2258" s="815"/>
      <c r="P2258" s="815"/>
      <c r="Q2258" s="815"/>
      <c r="R2258" s="815"/>
      <c r="S2258" s="815"/>
      <c r="T2258" s="815"/>
    </row>
    <row r="2259" spans="1:20">
      <c r="A2259" s="815"/>
      <c r="B2259" s="815"/>
      <c r="C2259" s="815"/>
      <c r="D2259" s="815"/>
      <c r="E2259" s="815"/>
      <c r="F2259" s="815"/>
      <c r="G2259" s="815"/>
      <c r="H2259" s="815"/>
      <c r="I2259" s="815"/>
      <c r="J2259" s="815"/>
      <c r="K2259" s="815"/>
      <c r="L2259" s="815"/>
      <c r="M2259" s="815"/>
      <c r="N2259" s="815"/>
      <c r="O2259" s="815"/>
      <c r="P2259" s="815"/>
      <c r="Q2259" s="815"/>
      <c r="R2259" s="815"/>
      <c r="S2259" s="815"/>
      <c r="T2259" s="815"/>
    </row>
    <row r="2260" spans="1:20">
      <c r="A2260" s="815"/>
      <c r="B2260" s="815"/>
      <c r="C2260" s="815"/>
      <c r="D2260" s="815"/>
      <c r="E2260" s="815"/>
      <c r="F2260" s="815"/>
      <c r="G2260" s="815"/>
      <c r="H2260" s="815"/>
      <c r="I2260" s="815"/>
      <c r="J2260" s="815"/>
      <c r="K2260" s="815"/>
      <c r="L2260" s="815"/>
      <c r="M2260" s="815"/>
      <c r="N2260" s="815"/>
      <c r="O2260" s="815"/>
      <c r="P2260" s="815"/>
      <c r="Q2260" s="815"/>
      <c r="R2260" s="815"/>
      <c r="S2260" s="815"/>
      <c r="T2260" s="815"/>
    </row>
    <row r="2261" spans="1:20">
      <c r="A2261" s="815"/>
      <c r="B2261" s="815"/>
      <c r="C2261" s="815"/>
      <c r="D2261" s="815"/>
      <c r="E2261" s="815"/>
      <c r="F2261" s="815"/>
      <c r="G2261" s="815"/>
      <c r="H2261" s="815"/>
      <c r="I2261" s="815"/>
      <c r="J2261" s="815"/>
      <c r="K2261" s="815"/>
      <c r="L2261" s="815"/>
      <c r="M2261" s="815"/>
      <c r="N2261" s="815"/>
      <c r="O2261" s="815"/>
      <c r="P2261" s="815"/>
      <c r="Q2261" s="815"/>
      <c r="R2261" s="815"/>
      <c r="S2261" s="815"/>
      <c r="T2261" s="815"/>
    </row>
    <row r="2262" spans="1:20">
      <c r="A2262" s="815"/>
      <c r="B2262" s="815"/>
      <c r="C2262" s="815"/>
      <c r="D2262" s="815"/>
      <c r="E2262" s="815"/>
      <c r="F2262" s="815"/>
      <c r="G2262" s="815"/>
      <c r="H2262" s="815"/>
      <c r="I2262" s="815"/>
      <c r="J2262" s="815"/>
      <c r="K2262" s="815"/>
      <c r="L2262" s="815"/>
      <c r="M2262" s="815"/>
      <c r="N2262" s="815"/>
      <c r="O2262" s="815"/>
      <c r="P2262" s="815"/>
      <c r="Q2262" s="815"/>
      <c r="R2262" s="815"/>
      <c r="S2262" s="815"/>
      <c r="T2262" s="815"/>
    </row>
    <row r="2263" spans="1:20">
      <c r="A2263" s="815"/>
      <c r="B2263" s="815"/>
      <c r="C2263" s="815"/>
      <c r="D2263" s="815"/>
      <c r="E2263" s="815"/>
      <c r="F2263" s="815"/>
      <c r="G2263" s="815"/>
      <c r="H2263" s="815"/>
      <c r="I2263" s="815"/>
      <c r="J2263" s="815"/>
      <c r="K2263" s="815"/>
      <c r="L2263" s="815"/>
      <c r="M2263" s="815"/>
      <c r="N2263" s="815"/>
      <c r="O2263" s="815"/>
      <c r="P2263" s="815"/>
      <c r="Q2263" s="815"/>
      <c r="R2263" s="815"/>
      <c r="S2263" s="815"/>
      <c r="T2263" s="815"/>
    </row>
    <row r="2264" spans="1:20">
      <c r="A2264" s="815"/>
      <c r="B2264" s="815"/>
      <c r="C2264" s="815"/>
      <c r="D2264" s="815"/>
      <c r="E2264" s="815"/>
      <c r="F2264" s="815"/>
      <c r="G2264" s="815"/>
      <c r="H2264" s="815"/>
      <c r="I2264" s="815"/>
      <c r="J2264" s="815"/>
      <c r="K2264" s="815"/>
      <c r="L2264" s="815"/>
      <c r="M2264" s="815"/>
      <c r="N2264" s="815"/>
      <c r="O2264" s="815"/>
      <c r="P2264" s="815"/>
      <c r="Q2264" s="815"/>
      <c r="R2264" s="815"/>
      <c r="S2264" s="815"/>
      <c r="T2264" s="815"/>
    </row>
    <row r="2265" spans="1:20">
      <c r="A2265" s="815"/>
      <c r="B2265" s="815"/>
      <c r="C2265" s="815"/>
      <c r="D2265" s="815"/>
      <c r="E2265" s="815"/>
      <c r="F2265" s="815"/>
      <c r="G2265" s="815"/>
      <c r="H2265" s="815"/>
      <c r="I2265" s="815"/>
      <c r="J2265" s="815"/>
      <c r="K2265" s="815"/>
      <c r="L2265" s="815"/>
      <c r="M2265" s="815"/>
      <c r="N2265" s="815"/>
      <c r="O2265" s="815"/>
      <c r="P2265" s="815"/>
      <c r="Q2265" s="815"/>
      <c r="R2265" s="815"/>
      <c r="S2265" s="815"/>
      <c r="T2265" s="815"/>
    </row>
    <row r="2266" spans="1:20">
      <c r="A2266" s="815"/>
      <c r="B2266" s="815"/>
      <c r="C2266" s="815"/>
      <c r="D2266" s="815"/>
      <c r="E2266" s="815"/>
      <c r="F2266" s="815"/>
      <c r="G2266" s="815"/>
      <c r="H2266" s="815"/>
      <c r="I2266" s="815"/>
      <c r="J2266" s="815"/>
      <c r="K2266" s="815"/>
      <c r="L2266" s="815"/>
      <c r="M2266" s="815"/>
      <c r="N2266" s="815"/>
      <c r="O2266" s="815"/>
      <c r="P2266" s="815"/>
      <c r="Q2266" s="815"/>
      <c r="R2266" s="815"/>
      <c r="S2266" s="815"/>
      <c r="T2266" s="815"/>
    </row>
    <row r="2267" spans="1:20">
      <c r="A2267" s="815"/>
      <c r="B2267" s="815"/>
      <c r="C2267" s="815"/>
      <c r="D2267" s="815"/>
      <c r="E2267" s="815"/>
      <c r="F2267" s="815"/>
      <c r="G2267" s="815"/>
      <c r="H2267" s="815"/>
      <c r="I2267" s="815"/>
      <c r="J2267" s="815"/>
      <c r="K2267" s="815"/>
      <c r="L2267" s="815"/>
      <c r="M2267" s="815"/>
      <c r="N2267" s="815"/>
      <c r="O2267" s="815"/>
      <c r="P2267" s="815"/>
      <c r="Q2267" s="815"/>
      <c r="R2267" s="815"/>
      <c r="S2267" s="815"/>
      <c r="T2267" s="815"/>
    </row>
    <row r="2268" spans="1:20">
      <c r="A2268" s="815"/>
      <c r="B2268" s="815"/>
      <c r="C2268" s="815"/>
      <c r="D2268" s="815"/>
      <c r="E2268" s="815"/>
      <c r="F2268" s="815"/>
      <c r="G2268" s="815"/>
      <c r="H2268" s="815"/>
      <c r="I2268" s="815"/>
      <c r="J2268" s="815"/>
      <c r="K2268" s="815"/>
      <c r="L2268" s="815"/>
      <c r="M2268" s="815"/>
      <c r="N2268" s="815"/>
      <c r="O2268" s="815"/>
      <c r="P2268" s="815"/>
      <c r="Q2268" s="815"/>
      <c r="R2268" s="815"/>
      <c r="S2268" s="815"/>
      <c r="T2268" s="815"/>
    </row>
    <row r="2269" spans="1:20">
      <c r="A2269" s="815"/>
      <c r="B2269" s="815"/>
      <c r="C2269" s="815"/>
      <c r="D2269" s="815"/>
      <c r="E2269" s="815"/>
      <c r="F2269" s="815"/>
      <c r="G2269" s="815"/>
      <c r="H2269" s="815"/>
      <c r="I2269" s="815"/>
      <c r="J2269" s="815"/>
      <c r="K2269" s="815"/>
      <c r="L2269" s="815"/>
      <c r="M2269" s="815"/>
      <c r="N2269" s="815"/>
      <c r="O2269" s="815"/>
      <c r="P2269" s="815"/>
      <c r="Q2269" s="815"/>
      <c r="R2269" s="815"/>
      <c r="S2269" s="815"/>
      <c r="T2269" s="815"/>
    </row>
    <row r="2270" spans="1:20">
      <c r="A2270" s="815"/>
      <c r="B2270" s="815"/>
      <c r="C2270" s="815"/>
      <c r="D2270" s="815"/>
      <c r="E2270" s="815"/>
      <c r="F2270" s="815"/>
      <c r="G2270" s="815"/>
      <c r="H2270" s="815"/>
      <c r="I2270" s="815"/>
      <c r="J2270" s="815"/>
      <c r="K2270" s="815"/>
      <c r="L2270" s="815"/>
      <c r="M2270" s="815"/>
      <c r="N2270" s="815"/>
      <c r="O2270" s="815"/>
      <c r="P2270" s="815"/>
      <c r="Q2270" s="815"/>
      <c r="R2270" s="815"/>
      <c r="S2270" s="815"/>
      <c r="T2270" s="815"/>
    </row>
    <row r="2271" spans="1:20">
      <c r="A2271" s="815"/>
      <c r="B2271" s="815"/>
      <c r="C2271" s="815"/>
      <c r="D2271" s="815"/>
      <c r="E2271" s="815"/>
      <c r="F2271" s="815"/>
      <c r="G2271" s="815"/>
      <c r="H2271" s="815"/>
      <c r="I2271" s="815"/>
      <c r="J2271" s="815"/>
      <c r="K2271" s="815"/>
      <c r="L2271" s="815"/>
      <c r="M2271" s="815"/>
      <c r="N2271" s="815"/>
      <c r="O2271" s="815"/>
      <c r="P2271" s="815"/>
      <c r="Q2271" s="815"/>
      <c r="R2271" s="815"/>
      <c r="S2271" s="815"/>
      <c r="T2271" s="815"/>
    </row>
    <row r="2272" spans="1:20">
      <c r="A2272" s="815"/>
      <c r="B2272" s="815"/>
      <c r="C2272" s="815"/>
      <c r="D2272" s="815"/>
      <c r="E2272" s="815"/>
      <c r="F2272" s="815"/>
      <c r="G2272" s="815"/>
      <c r="H2272" s="815"/>
      <c r="I2272" s="815"/>
      <c r="J2272" s="815"/>
      <c r="K2272" s="815"/>
      <c r="L2272" s="815"/>
      <c r="M2272" s="815"/>
      <c r="N2272" s="815"/>
      <c r="O2272" s="815"/>
      <c r="P2272" s="815"/>
      <c r="Q2272" s="815"/>
      <c r="R2272" s="815"/>
      <c r="S2272" s="815"/>
      <c r="T2272" s="815"/>
    </row>
    <row r="2273" spans="1:20">
      <c r="A2273" s="815"/>
      <c r="B2273" s="815"/>
      <c r="C2273" s="815"/>
      <c r="D2273" s="815"/>
      <c r="E2273" s="815"/>
      <c r="F2273" s="815"/>
      <c r="G2273" s="815"/>
      <c r="H2273" s="815"/>
      <c r="I2273" s="815"/>
      <c r="J2273" s="815"/>
      <c r="K2273" s="815"/>
      <c r="L2273" s="815"/>
      <c r="M2273" s="815"/>
      <c r="N2273" s="815"/>
      <c r="O2273" s="815"/>
      <c r="P2273" s="815"/>
      <c r="Q2273" s="815"/>
      <c r="R2273" s="815"/>
      <c r="S2273" s="815"/>
      <c r="T2273" s="815"/>
    </row>
    <row r="2274" spans="1:20">
      <c r="A2274" s="815"/>
      <c r="B2274" s="815"/>
      <c r="C2274" s="815"/>
      <c r="D2274" s="815"/>
      <c r="E2274" s="815"/>
      <c r="F2274" s="815"/>
      <c r="G2274" s="815"/>
      <c r="H2274" s="815"/>
      <c r="I2274" s="815"/>
      <c r="J2274" s="815"/>
      <c r="K2274" s="815"/>
      <c r="L2274" s="815"/>
      <c r="M2274" s="815"/>
      <c r="N2274" s="815"/>
      <c r="O2274" s="815"/>
      <c r="P2274" s="815"/>
      <c r="Q2274" s="815"/>
      <c r="R2274" s="815"/>
      <c r="S2274" s="815"/>
      <c r="T2274" s="815"/>
    </row>
    <row r="2275" spans="1:20">
      <c r="A2275" s="815"/>
      <c r="B2275" s="815"/>
      <c r="C2275" s="815"/>
      <c r="D2275" s="815"/>
      <c r="E2275" s="815"/>
      <c r="F2275" s="815"/>
      <c r="G2275" s="815"/>
      <c r="H2275" s="815"/>
      <c r="I2275" s="815"/>
      <c r="J2275" s="815"/>
      <c r="K2275" s="815"/>
      <c r="L2275" s="815"/>
      <c r="M2275" s="815"/>
      <c r="N2275" s="815"/>
      <c r="O2275" s="815"/>
      <c r="P2275" s="815"/>
      <c r="Q2275" s="815"/>
      <c r="R2275" s="815"/>
      <c r="S2275" s="815"/>
      <c r="T2275" s="815"/>
    </row>
    <row r="2276" spans="1:20">
      <c r="A2276" s="815"/>
      <c r="B2276" s="815"/>
      <c r="C2276" s="815"/>
      <c r="D2276" s="815"/>
      <c r="E2276" s="815"/>
      <c r="F2276" s="815"/>
      <c r="G2276" s="815"/>
      <c r="H2276" s="815"/>
      <c r="I2276" s="815"/>
      <c r="J2276" s="815"/>
      <c r="K2276" s="815"/>
      <c r="L2276" s="815"/>
      <c r="M2276" s="815"/>
      <c r="N2276" s="815"/>
      <c r="O2276" s="815"/>
      <c r="P2276" s="815"/>
      <c r="Q2276" s="815"/>
      <c r="R2276" s="815"/>
      <c r="S2276" s="815"/>
      <c r="T2276" s="815"/>
    </row>
    <row r="2277" spans="1:20">
      <c r="A2277" s="815"/>
      <c r="B2277" s="815"/>
      <c r="C2277" s="815"/>
      <c r="D2277" s="815"/>
      <c r="E2277" s="815"/>
      <c r="F2277" s="815"/>
      <c r="G2277" s="815"/>
      <c r="H2277" s="815"/>
      <c r="I2277" s="815"/>
      <c r="J2277" s="815"/>
      <c r="K2277" s="815"/>
      <c r="L2277" s="815"/>
      <c r="M2277" s="815"/>
      <c r="N2277" s="815"/>
      <c r="O2277" s="815"/>
      <c r="P2277" s="815"/>
      <c r="Q2277" s="815"/>
      <c r="R2277" s="815"/>
      <c r="S2277" s="815"/>
      <c r="T2277" s="815"/>
    </row>
    <row r="2278" spans="1:20">
      <c r="A2278" s="815"/>
      <c r="B2278" s="815"/>
      <c r="C2278" s="815"/>
      <c r="D2278" s="815"/>
      <c r="E2278" s="815"/>
      <c r="F2278" s="815"/>
      <c r="G2278" s="815"/>
      <c r="H2278" s="815"/>
      <c r="I2278" s="815"/>
      <c r="J2278" s="815"/>
      <c r="K2278" s="815"/>
      <c r="L2278" s="815"/>
      <c r="M2278" s="815"/>
      <c r="N2278" s="815"/>
      <c r="O2278" s="815"/>
      <c r="P2278" s="815"/>
      <c r="Q2278" s="815"/>
      <c r="R2278" s="815"/>
      <c r="S2278" s="815"/>
      <c r="T2278" s="815"/>
    </row>
    <row r="2279" spans="1:20">
      <c r="A2279" s="815"/>
      <c r="B2279" s="815"/>
      <c r="C2279" s="815"/>
      <c r="D2279" s="815"/>
      <c r="E2279" s="815"/>
      <c r="F2279" s="815"/>
      <c r="G2279" s="815"/>
      <c r="H2279" s="815"/>
      <c r="I2279" s="815"/>
      <c r="J2279" s="815"/>
      <c r="K2279" s="815"/>
      <c r="L2279" s="815"/>
      <c r="M2279" s="815"/>
      <c r="N2279" s="815"/>
      <c r="O2279" s="815"/>
      <c r="P2279" s="815"/>
      <c r="Q2279" s="815"/>
      <c r="R2279" s="815"/>
      <c r="S2279" s="815"/>
      <c r="T2279" s="815"/>
    </row>
    <row r="2280" spans="1:20">
      <c r="A2280" s="815"/>
      <c r="B2280" s="815"/>
      <c r="C2280" s="815"/>
      <c r="D2280" s="815"/>
      <c r="E2280" s="815"/>
      <c r="F2280" s="815"/>
      <c r="G2280" s="815"/>
      <c r="H2280" s="815"/>
      <c r="I2280" s="815"/>
      <c r="J2280" s="815"/>
      <c r="K2280" s="815"/>
      <c r="L2280" s="815"/>
      <c r="M2280" s="815"/>
      <c r="N2280" s="815"/>
      <c r="O2280" s="815"/>
      <c r="P2280" s="815"/>
      <c r="Q2280" s="815"/>
      <c r="R2280" s="815"/>
      <c r="S2280" s="815"/>
      <c r="T2280" s="815"/>
    </row>
    <row r="2281" spans="1:20">
      <c r="A2281" s="815"/>
      <c r="B2281" s="815"/>
      <c r="C2281" s="815"/>
      <c r="D2281" s="815"/>
      <c r="E2281" s="815"/>
      <c r="F2281" s="815"/>
      <c r="G2281" s="815"/>
      <c r="H2281" s="815"/>
      <c r="I2281" s="815"/>
      <c r="J2281" s="815"/>
      <c r="K2281" s="815"/>
      <c r="L2281" s="815"/>
      <c r="M2281" s="815"/>
      <c r="N2281" s="815"/>
      <c r="O2281" s="815"/>
      <c r="P2281" s="815"/>
      <c r="Q2281" s="815"/>
      <c r="R2281" s="815"/>
      <c r="S2281" s="815"/>
      <c r="T2281" s="815"/>
    </row>
    <row r="2282" spans="1:20">
      <c r="A2282" s="815"/>
      <c r="B2282" s="815"/>
      <c r="C2282" s="815"/>
      <c r="D2282" s="815"/>
      <c r="E2282" s="815"/>
      <c r="F2282" s="815"/>
      <c r="G2282" s="815"/>
      <c r="H2282" s="815"/>
      <c r="I2282" s="815"/>
      <c r="J2282" s="815"/>
      <c r="K2282" s="815"/>
      <c r="L2282" s="815"/>
      <c r="M2282" s="815"/>
      <c r="N2282" s="815"/>
      <c r="O2282" s="815"/>
      <c r="P2282" s="815"/>
      <c r="Q2282" s="815"/>
      <c r="R2282" s="815"/>
      <c r="S2282" s="815"/>
      <c r="T2282" s="815"/>
    </row>
    <row r="2283" spans="1:20">
      <c r="A2283" s="815"/>
      <c r="B2283" s="815"/>
      <c r="C2283" s="815"/>
      <c r="D2283" s="815"/>
      <c r="E2283" s="815"/>
      <c r="F2283" s="815"/>
      <c r="G2283" s="815"/>
      <c r="H2283" s="815"/>
      <c r="I2283" s="815"/>
      <c r="J2283" s="815"/>
      <c r="K2283" s="815"/>
      <c r="L2283" s="815"/>
      <c r="M2283" s="815"/>
      <c r="N2283" s="815"/>
      <c r="O2283" s="815"/>
      <c r="P2283" s="815"/>
      <c r="Q2283" s="815"/>
      <c r="R2283" s="815"/>
      <c r="S2283" s="815"/>
      <c r="T2283" s="815"/>
    </row>
    <row r="2284" spans="1:20">
      <c r="A2284" s="815"/>
      <c r="B2284" s="815"/>
      <c r="C2284" s="815"/>
      <c r="D2284" s="815"/>
      <c r="E2284" s="815"/>
      <c r="F2284" s="815"/>
      <c r="G2284" s="815"/>
      <c r="H2284" s="815"/>
      <c r="I2284" s="815"/>
      <c r="J2284" s="815"/>
      <c r="K2284" s="815"/>
      <c r="L2284" s="815"/>
      <c r="M2284" s="815"/>
      <c r="N2284" s="815"/>
      <c r="O2284" s="815"/>
      <c r="P2284" s="815"/>
      <c r="Q2284" s="815"/>
      <c r="R2284" s="815"/>
      <c r="S2284" s="815"/>
      <c r="T2284" s="815"/>
    </row>
    <row r="2285" spans="1:20">
      <c r="A2285" s="815"/>
      <c r="B2285" s="815"/>
      <c r="C2285" s="815"/>
      <c r="D2285" s="815"/>
      <c r="E2285" s="815"/>
      <c r="F2285" s="815"/>
      <c r="G2285" s="815"/>
      <c r="H2285" s="815"/>
      <c r="I2285" s="815"/>
      <c r="J2285" s="815"/>
      <c r="K2285" s="815"/>
      <c r="L2285" s="815"/>
      <c r="M2285" s="815"/>
      <c r="N2285" s="815"/>
      <c r="O2285" s="815"/>
      <c r="P2285" s="815"/>
      <c r="Q2285" s="815"/>
      <c r="R2285" s="815"/>
      <c r="S2285" s="815"/>
      <c r="T2285" s="815"/>
    </row>
    <row r="2286" spans="1:20">
      <c r="A2286" s="815"/>
      <c r="B2286" s="815"/>
      <c r="C2286" s="815"/>
      <c r="D2286" s="815"/>
      <c r="E2286" s="815"/>
      <c r="F2286" s="815"/>
      <c r="G2286" s="815"/>
      <c r="H2286" s="815"/>
      <c r="I2286" s="815"/>
      <c r="J2286" s="815"/>
      <c r="K2286" s="815"/>
      <c r="L2286" s="815"/>
      <c r="M2286" s="815"/>
      <c r="N2286" s="815"/>
      <c r="O2286" s="815"/>
      <c r="P2286" s="815"/>
      <c r="Q2286" s="815"/>
      <c r="R2286" s="815"/>
      <c r="S2286" s="815"/>
      <c r="T2286" s="815"/>
    </row>
    <row r="2287" spans="1:20">
      <c r="A2287" s="815"/>
      <c r="B2287" s="815"/>
      <c r="C2287" s="815"/>
      <c r="D2287" s="815"/>
      <c r="E2287" s="815"/>
      <c r="F2287" s="815"/>
      <c r="G2287" s="815"/>
      <c r="H2287" s="815"/>
      <c r="I2287" s="815"/>
      <c r="J2287" s="815"/>
      <c r="K2287" s="815"/>
      <c r="L2287" s="815"/>
      <c r="M2287" s="815"/>
      <c r="N2287" s="815"/>
      <c r="O2287" s="815"/>
      <c r="P2287" s="815"/>
      <c r="Q2287" s="815"/>
      <c r="R2287" s="815"/>
      <c r="S2287" s="815"/>
      <c r="T2287" s="815"/>
    </row>
    <row r="2288" spans="1:20">
      <c r="A2288" s="815"/>
      <c r="B2288" s="815"/>
      <c r="C2288" s="815"/>
      <c r="D2288" s="815"/>
      <c r="E2288" s="815"/>
      <c r="F2288" s="815"/>
      <c r="G2288" s="815"/>
      <c r="H2288" s="815"/>
      <c r="I2288" s="815"/>
      <c r="J2288" s="815"/>
      <c r="K2288" s="815"/>
      <c r="L2288" s="815"/>
      <c r="M2288" s="815"/>
      <c r="N2288" s="815"/>
      <c r="O2288" s="815"/>
      <c r="P2288" s="815"/>
      <c r="Q2288" s="815"/>
      <c r="R2288" s="815"/>
      <c r="S2288" s="815"/>
      <c r="T2288" s="815"/>
    </row>
    <row r="2289" spans="1:20">
      <c r="A2289" s="815"/>
      <c r="B2289" s="815"/>
      <c r="C2289" s="815"/>
      <c r="D2289" s="815"/>
      <c r="E2289" s="815"/>
      <c r="F2289" s="815"/>
      <c r="G2289" s="815"/>
      <c r="H2289" s="815"/>
      <c r="I2289" s="815"/>
      <c r="J2289" s="815"/>
      <c r="K2289" s="815"/>
      <c r="L2289" s="815"/>
      <c r="M2289" s="815"/>
      <c r="N2289" s="815"/>
      <c r="O2289" s="815"/>
      <c r="P2289" s="815"/>
      <c r="Q2289" s="815"/>
      <c r="R2289" s="815"/>
      <c r="S2289" s="815"/>
      <c r="T2289" s="815"/>
    </row>
    <row r="2290" spans="1:20">
      <c r="A2290" s="815"/>
      <c r="B2290" s="815"/>
      <c r="C2290" s="815"/>
      <c r="D2290" s="815"/>
      <c r="E2290" s="815"/>
      <c r="F2290" s="815"/>
      <c r="G2290" s="815"/>
      <c r="H2290" s="815"/>
      <c r="I2290" s="815"/>
      <c r="J2290" s="815"/>
      <c r="K2290" s="815"/>
      <c r="L2290" s="815"/>
      <c r="M2290" s="815"/>
      <c r="N2290" s="815"/>
      <c r="O2290" s="815"/>
      <c r="P2290" s="815"/>
      <c r="Q2290" s="815"/>
      <c r="R2290" s="815"/>
      <c r="S2290" s="815"/>
      <c r="T2290" s="815"/>
    </row>
    <row r="2291" spans="1:20">
      <c r="A2291" s="815"/>
      <c r="B2291" s="815"/>
      <c r="C2291" s="815"/>
      <c r="D2291" s="815"/>
      <c r="E2291" s="815"/>
      <c r="F2291" s="815"/>
      <c r="G2291" s="815"/>
      <c r="H2291" s="815"/>
      <c r="I2291" s="815"/>
      <c r="J2291" s="815"/>
      <c r="K2291" s="815"/>
      <c r="L2291" s="815"/>
      <c r="M2291" s="815"/>
      <c r="N2291" s="815"/>
      <c r="O2291" s="815"/>
      <c r="P2291" s="815"/>
      <c r="Q2291" s="815"/>
      <c r="R2291" s="815"/>
      <c r="S2291" s="815"/>
      <c r="T2291" s="815"/>
    </row>
    <row r="2292" spans="1:20">
      <c r="A2292" s="815"/>
      <c r="B2292" s="815"/>
      <c r="C2292" s="815"/>
      <c r="D2292" s="815"/>
      <c r="E2292" s="815"/>
      <c r="F2292" s="815"/>
      <c r="G2292" s="815"/>
      <c r="H2292" s="815"/>
      <c r="I2292" s="815"/>
      <c r="J2292" s="815"/>
      <c r="K2292" s="815"/>
      <c r="L2292" s="815"/>
      <c r="M2292" s="815"/>
      <c r="N2292" s="815"/>
      <c r="O2292" s="815"/>
      <c r="P2292" s="815"/>
      <c r="Q2292" s="815"/>
      <c r="R2292" s="815"/>
      <c r="S2292" s="815"/>
      <c r="T2292" s="815"/>
    </row>
    <row r="2293" spans="1:20">
      <c r="A2293" s="815"/>
      <c r="B2293" s="815"/>
      <c r="C2293" s="815"/>
      <c r="D2293" s="815"/>
      <c r="E2293" s="815"/>
      <c r="F2293" s="815"/>
      <c r="G2293" s="815"/>
      <c r="H2293" s="815"/>
      <c r="I2293" s="815"/>
      <c r="J2293" s="815"/>
      <c r="K2293" s="815"/>
      <c r="L2293" s="815"/>
      <c r="M2293" s="815"/>
      <c r="N2293" s="815"/>
      <c r="O2293" s="815"/>
      <c r="P2293" s="815"/>
      <c r="Q2293" s="815"/>
      <c r="R2293" s="815"/>
      <c r="S2293" s="815"/>
      <c r="T2293" s="815"/>
    </row>
    <row r="2294" spans="1:20">
      <c r="A2294" s="815"/>
      <c r="B2294" s="815"/>
      <c r="C2294" s="815"/>
      <c r="D2294" s="815"/>
      <c r="E2294" s="815"/>
      <c r="F2294" s="815"/>
      <c r="G2294" s="815"/>
      <c r="H2294" s="815"/>
      <c r="I2294" s="815"/>
      <c r="J2294" s="815"/>
      <c r="K2294" s="815"/>
      <c r="L2294" s="815"/>
      <c r="M2294" s="815"/>
      <c r="N2294" s="815"/>
      <c r="O2294" s="815"/>
      <c r="P2294" s="815"/>
      <c r="Q2294" s="815"/>
      <c r="R2294" s="815"/>
      <c r="S2294" s="815"/>
      <c r="T2294" s="815"/>
    </row>
    <row r="2295" spans="1:20">
      <c r="A2295" s="815"/>
      <c r="B2295" s="815"/>
      <c r="C2295" s="815"/>
      <c r="D2295" s="815"/>
      <c r="E2295" s="815"/>
      <c r="F2295" s="815"/>
      <c r="G2295" s="815"/>
      <c r="H2295" s="815"/>
      <c r="I2295" s="815"/>
      <c r="J2295" s="815"/>
      <c r="K2295" s="815"/>
      <c r="L2295" s="815"/>
      <c r="M2295" s="815"/>
      <c r="N2295" s="815"/>
      <c r="O2295" s="815"/>
      <c r="P2295" s="815"/>
      <c r="Q2295" s="815"/>
      <c r="R2295" s="815"/>
      <c r="S2295" s="815"/>
      <c r="T2295" s="815"/>
    </row>
    <row r="2296" spans="1:20">
      <c r="A2296" s="815"/>
      <c r="B2296" s="815"/>
      <c r="C2296" s="815"/>
      <c r="D2296" s="815"/>
      <c r="E2296" s="815"/>
      <c r="F2296" s="815"/>
      <c r="G2296" s="815"/>
      <c r="H2296" s="815"/>
      <c r="I2296" s="815"/>
      <c r="J2296" s="815"/>
      <c r="K2296" s="815"/>
      <c r="L2296" s="815"/>
      <c r="M2296" s="815"/>
      <c r="N2296" s="815"/>
      <c r="O2296" s="815"/>
      <c r="P2296" s="815"/>
      <c r="Q2296" s="815"/>
      <c r="R2296" s="815"/>
      <c r="S2296" s="815"/>
      <c r="T2296" s="815"/>
    </row>
    <row r="2297" spans="1:20">
      <c r="A2297" s="815"/>
      <c r="B2297" s="815"/>
      <c r="C2297" s="815"/>
      <c r="D2297" s="815"/>
      <c r="E2297" s="815"/>
      <c r="F2297" s="815"/>
      <c r="G2297" s="815"/>
      <c r="H2297" s="815"/>
      <c r="I2297" s="815"/>
      <c r="J2297" s="815"/>
      <c r="K2297" s="815"/>
      <c r="L2297" s="815"/>
      <c r="M2297" s="815"/>
      <c r="N2297" s="815"/>
      <c r="O2297" s="815"/>
      <c r="P2297" s="815"/>
      <c r="Q2297" s="815"/>
      <c r="R2297" s="815"/>
      <c r="S2297" s="815"/>
      <c r="T2297" s="815"/>
    </row>
    <row r="2298" spans="1:20">
      <c r="A2298" s="815"/>
      <c r="B2298" s="815"/>
      <c r="C2298" s="815"/>
      <c r="D2298" s="815"/>
      <c r="E2298" s="815"/>
      <c r="F2298" s="815"/>
      <c r="G2298" s="815"/>
      <c r="H2298" s="815"/>
      <c r="I2298" s="815"/>
      <c r="J2298" s="815"/>
      <c r="K2298" s="815"/>
      <c r="L2298" s="815"/>
      <c r="M2298" s="815"/>
      <c r="N2298" s="815"/>
      <c r="O2298" s="815"/>
      <c r="P2298" s="815"/>
      <c r="Q2298" s="815"/>
      <c r="R2298" s="815"/>
      <c r="S2298" s="815"/>
      <c r="T2298" s="815"/>
    </row>
    <row r="2299" spans="1:20">
      <c r="A2299" s="815"/>
      <c r="B2299" s="815"/>
      <c r="C2299" s="815"/>
      <c r="D2299" s="815"/>
      <c r="E2299" s="815"/>
      <c r="F2299" s="815"/>
      <c r="G2299" s="815"/>
      <c r="H2299" s="815"/>
      <c r="I2299" s="815"/>
      <c r="J2299" s="815"/>
      <c r="K2299" s="815"/>
      <c r="L2299" s="815"/>
      <c r="M2299" s="815"/>
      <c r="N2299" s="815"/>
      <c r="O2299" s="815"/>
      <c r="P2299" s="815"/>
      <c r="Q2299" s="815"/>
      <c r="R2299" s="815"/>
      <c r="S2299" s="815"/>
      <c r="T2299" s="815"/>
    </row>
    <row r="2300" spans="1:20">
      <c r="A2300" s="815"/>
      <c r="B2300" s="815"/>
      <c r="C2300" s="815"/>
      <c r="D2300" s="815"/>
      <c r="E2300" s="815"/>
      <c r="F2300" s="815"/>
      <c r="G2300" s="815"/>
      <c r="H2300" s="815"/>
      <c r="I2300" s="815"/>
      <c r="J2300" s="815"/>
      <c r="K2300" s="815"/>
      <c r="L2300" s="815"/>
      <c r="M2300" s="815"/>
      <c r="N2300" s="815"/>
      <c r="O2300" s="815"/>
      <c r="P2300" s="815"/>
      <c r="Q2300" s="815"/>
      <c r="R2300" s="815"/>
      <c r="S2300" s="815"/>
      <c r="T2300" s="815"/>
    </row>
    <row r="2301" spans="1:20">
      <c r="A2301" s="815"/>
      <c r="B2301" s="815"/>
      <c r="C2301" s="815"/>
      <c r="D2301" s="815"/>
      <c r="E2301" s="815"/>
      <c r="F2301" s="815"/>
      <c r="G2301" s="815"/>
      <c r="H2301" s="815"/>
      <c r="I2301" s="815"/>
      <c r="J2301" s="815"/>
      <c r="K2301" s="815"/>
      <c r="L2301" s="815"/>
      <c r="M2301" s="815"/>
      <c r="N2301" s="815"/>
      <c r="O2301" s="815"/>
      <c r="P2301" s="815"/>
      <c r="Q2301" s="815"/>
      <c r="R2301" s="815"/>
      <c r="S2301" s="815"/>
      <c r="T2301" s="815"/>
    </row>
    <row r="2302" spans="1:20">
      <c r="A2302" s="815"/>
      <c r="B2302" s="815"/>
      <c r="C2302" s="815"/>
      <c r="D2302" s="815"/>
      <c r="E2302" s="815"/>
      <c r="F2302" s="815"/>
      <c r="G2302" s="815"/>
      <c r="H2302" s="815"/>
      <c r="I2302" s="815"/>
      <c r="J2302" s="815"/>
      <c r="K2302" s="815"/>
      <c r="L2302" s="815"/>
      <c r="M2302" s="815"/>
      <c r="N2302" s="815"/>
      <c r="O2302" s="815"/>
      <c r="P2302" s="815"/>
      <c r="Q2302" s="815"/>
      <c r="R2302" s="815"/>
      <c r="S2302" s="815"/>
      <c r="T2302" s="815"/>
    </row>
    <row r="2303" spans="1:20">
      <c r="A2303" s="815"/>
      <c r="B2303" s="815"/>
      <c r="C2303" s="815"/>
      <c r="D2303" s="815"/>
      <c r="E2303" s="815"/>
      <c r="F2303" s="815"/>
      <c r="G2303" s="815"/>
      <c r="H2303" s="815"/>
      <c r="I2303" s="815"/>
      <c r="J2303" s="815"/>
      <c r="K2303" s="815"/>
      <c r="L2303" s="815"/>
      <c r="M2303" s="815"/>
      <c r="N2303" s="815"/>
      <c r="O2303" s="815"/>
      <c r="P2303" s="815"/>
      <c r="Q2303" s="815"/>
      <c r="R2303" s="815"/>
      <c r="S2303" s="815"/>
      <c r="T2303" s="815"/>
    </row>
    <row r="2304" spans="1:20">
      <c r="A2304" s="815"/>
      <c r="B2304" s="815"/>
      <c r="C2304" s="815"/>
      <c r="D2304" s="815"/>
      <c r="E2304" s="815"/>
      <c r="F2304" s="815"/>
      <c r="G2304" s="815"/>
      <c r="H2304" s="815"/>
      <c r="I2304" s="815"/>
      <c r="J2304" s="815"/>
      <c r="K2304" s="815"/>
      <c r="L2304" s="815"/>
      <c r="M2304" s="815"/>
      <c r="N2304" s="815"/>
      <c r="O2304" s="815"/>
      <c r="P2304" s="815"/>
      <c r="Q2304" s="815"/>
      <c r="R2304" s="815"/>
      <c r="S2304" s="815"/>
      <c r="T2304" s="815"/>
    </row>
    <row r="2305" spans="1:20">
      <c r="A2305" s="815"/>
      <c r="B2305" s="815"/>
      <c r="C2305" s="815"/>
      <c r="D2305" s="815"/>
      <c r="E2305" s="815"/>
      <c r="F2305" s="815"/>
      <c r="G2305" s="815"/>
      <c r="H2305" s="815"/>
      <c r="I2305" s="815"/>
      <c r="J2305" s="815"/>
      <c r="K2305" s="815"/>
      <c r="L2305" s="815"/>
      <c r="M2305" s="815"/>
      <c r="N2305" s="815"/>
      <c r="O2305" s="815"/>
      <c r="P2305" s="815"/>
      <c r="Q2305" s="815"/>
      <c r="R2305" s="815"/>
      <c r="S2305" s="815"/>
      <c r="T2305" s="815"/>
    </row>
    <row r="2306" spans="1:20">
      <c r="A2306" s="815"/>
      <c r="B2306" s="815"/>
      <c r="C2306" s="815"/>
      <c r="D2306" s="815"/>
      <c r="E2306" s="815"/>
      <c r="F2306" s="815"/>
      <c r="G2306" s="815"/>
      <c r="H2306" s="815"/>
      <c r="I2306" s="815"/>
      <c r="J2306" s="815"/>
      <c r="K2306" s="815"/>
      <c r="L2306" s="815"/>
      <c r="M2306" s="815"/>
      <c r="N2306" s="815"/>
      <c r="O2306" s="815"/>
      <c r="P2306" s="815"/>
      <c r="Q2306" s="815"/>
      <c r="R2306" s="815"/>
      <c r="S2306" s="815"/>
      <c r="T2306" s="815"/>
    </row>
    <row r="2307" spans="1:20">
      <c r="A2307" s="815"/>
      <c r="B2307" s="815"/>
      <c r="C2307" s="815"/>
      <c r="D2307" s="815"/>
      <c r="E2307" s="815"/>
      <c r="F2307" s="815"/>
      <c r="G2307" s="815"/>
      <c r="H2307" s="815"/>
      <c r="I2307" s="815"/>
      <c r="J2307" s="815"/>
      <c r="K2307" s="815"/>
      <c r="L2307" s="815"/>
      <c r="M2307" s="815"/>
      <c r="N2307" s="815"/>
      <c r="O2307" s="815"/>
      <c r="P2307" s="815"/>
      <c r="Q2307" s="815"/>
      <c r="R2307" s="815"/>
      <c r="S2307" s="815"/>
      <c r="T2307" s="815"/>
    </row>
    <row r="2308" spans="1:20">
      <c r="A2308" s="815"/>
      <c r="B2308" s="815"/>
      <c r="C2308" s="815"/>
      <c r="D2308" s="815"/>
      <c r="E2308" s="815"/>
      <c r="F2308" s="815"/>
      <c r="G2308" s="815"/>
      <c r="H2308" s="815"/>
      <c r="I2308" s="815"/>
      <c r="J2308" s="815"/>
      <c r="K2308" s="815"/>
      <c r="L2308" s="815"/>
      <c r="M2308" s="815"/>
      <c r="N2308" s="815"/>
      <c r="O2308" s="815"/>
      <c r="P2308" s="815"/>
      <c r="Q2308" s="815"/>
      <c r="R2308" s="815"/>
      <c r="S2308" s="815"/>
      <c r="T2308" s="815"/>
    </row>
    <row r="2309" spans="1:20">
      <c r="A2309" s="815"/>
      <c r="B2309" s="815"/>
      <c r="C2309" s="815"/>
      <c r="D2309" s="815"/>
      <c r="E2309" s="815"/>
      <c r="F2309" s="815"/>
      <c r="G2309" s="815"/>
      <c r="H2309" s="815"/>
      <c r="I2309" s="815"/>
      <c r="J2309" s="815"/>
      <c r="K2309" s="815"/>
      <c r="L2309" s="815"/>
      <c r="M2309" s="815"/>
      <c r="N2309" s="815"/>
      <c r="O2309" s="815"/>
      <c r="P2309" s="815"/>
      <c r="Q2309" s="815"/>
      <c r="R2309" s="815"/>
      <c r="S2309" s="815"/>
      <c r="T2309" s="815"/>
    </row>
    <row r="2310" spans="1:20">
      <c r="A2310" s="815"/>
      <c r="B2310" s="815"/>
      <c r="C2310" s="815"/>
      <c r="D2310" s="815"/>
      <c r="E2310" s="815"/>
      <c r="F2310" s="815"/>
      <c r="G2310" s="815"/>
      <c r="H2310" s="815"/>
      <c r="I2310" s="815"/>
      <c r="J2310" s="815"/>
      <c r="K2310" s="815"/>
      <c r="L2310" s="815"/>
      <c r="M2310" s="815"/>
      <c r="N2310" s="815"/>
      <c r="O2310" s="815"/>
      <c r="P2310" s="815"/>
      <c r="Q2310" s="815"/>
      <c r="R2310" s="815"/>
      <c r="S2310" s="815"/>
      <c r="T2310" s="815"/>
    </row>
    <row r="2311" spans="1:20">
      <c r="A2311" s="815"/>
      <c r="B2311" s="815"/>
      <c r="C2311" s="815"/>
      <c r="D2311" s="815"/>
      <c r="E2311" s="815"/>
      <c r="F2311" s="815"/>
      <c r="G2311" s="815"/>
      <c r="H2311" s="815"/>
      <c r="I2311" s="815"/>
      <c r="J2311" s="815"/>
      <c r="K2311" s="815"/>
      <c r="L2311" s="815"/>
      <c r="M2311" s="815"/>
      <c r="N2311" s="815"/>
      <c r="O2311" s="815"/>
      <c r="P2311" s="815"/>
      <c r="Q2311" s="815"/>
      <c r="R2311" s="815"/>
      <c r="S2311" s="815"/>
      <c r="T2311" s="815"/>
    </row>
    <row r="2312" spans="1:20">
      <c r="A2312" s="815"/>
      <c r="B2312" s="815"/>
      <c r="C2312" s="815"/>
      <c r="D2312" s="815"/>
      <c r="E2312" s="815"/>
      <c r="F2312" s="815"/>
      <c r="G2312" s="815"/>
      <c r="H2312" s="815"/>
      <c r="I2312" s="815"/>
      <c r="J2312" s="815"/>
      <c r="K2312" s="815"/>
      <c r="L2312" s="815"/>
      <c r="M2312" s="815"/>
      <c r="N2312" s="815"/>
      <c r="O2312" s="815"/>
      <c r="P2312" s="815"/>
      <c r="Q2312" s="815"/>
      <c r="R2312" s="815"/>
      <c r="S2312" s="815"/>
      <c r="T2312" s="815"/>
    </row>
    <row r="2313" spans="1:20">
      <c r="A2313" s="815"/>
      <c r="B2313" s="815"/>
      <c r="C2313" s="815"/>
      <c r="D2313" s="815"/>
      <c r="E2313" s="815"/>
      <c r="F2313" s="815"/>
      <c r="G2313" s="815"/>
      <c r="H2313" s="815"/>
      <c r="I2313" s="815"/>
      <c r="J2313" s="815"/>
      <c r="K2313" s="815"/>
      <c r="L2313" s="815"/>
      <c r="M2313" s="815"/>
      <c r="N2313" s="815"/>
      <c r="O2313" s="815"/>
      <c r="P2313" s="815"/>
      <c r="Q2313" s="815"/>
      <c r="R2313" s="815"/>
      <c r="S2313" s="815"/>
      <c r="T2313" s="815"/>
    </row>
    <row r="2314" spans="1:20">
      <c r="A2314" s="815"/>
      <c r="B2314" s="815"/>
      <c r="C2314" s="815"/>
      <c r="D2314" s="815"/>
      <c r="E2314" s="815"/>
      <c r="F2314" s="815"/>
      <c r="G2314" s="815"/>
      <c r="H2314" s="815"/>
      <c r="I2314" s="815"/>
      <c r="J2314" s="815"/>
      <c r="K2314" s="815"/>
      <c r="L2314" s="815"/>
      <c r="M2314" s="815"/>
      <c r="N2314" s="815"/>
      <c r="O2314" s="815"/>
      <c r="P2314" s="815"/>
      <c r="Q2314" s="815"/>
      <c r="R2314" s="815"/>
      <c r="S2314" s="815"/>
      <c r="T2314" s="815"/>
    </row>
    <row r="2315" spans="1:20">
      <c r="A2315" s="815"/>
      <c r="B2315" s="815"/>
      <c r="C2315" s="815"/>
      <c r="D2315" s="815"/>
      <c r="E2315" s="815"/>
      <c r="F2315" s="815"/>
      <c r="G2315" s="815"/>
      <c r="H2315" s="815"/>
      <c r="I2315" s="815"/>
      <c r="J2315" s="815"/>
      <c r="K2315" s="815"/>
      <c r="L2315" s="815"/>
      <c r="M2315" s="815"/>
      <c r="N2315" s="815"/>
      <c r="O2315" s="815"/>
      <c r="P2315" s="815"/>
      <c r="Q2315" s="815"/>
      <c r="R2315" s="815"/>
      <c r="S2315" s="815"/>
      <c r="T2315" s="815"/>
    </row>
    <row r="2316" spans="1:20">
      <c r="A2316" s="815"/>
      <c r="B2316" s="815"/>
      <c r="C2316" s="815"/>
      <c r="D2316" s="815"/>
      <c r="E2316" s="815"/>
      <c r="F2316" s="815"/>
      <c r="G2316" s="815"/>
      <c r="H2316" s="815"/>
      <c r="I2316" s="815"/>
      <c r="J2316" s="815"/>
      <c r="K2316" s="815"/>
      <c r="L2316" s="815"/>
      <c r="M2316" s="815"/>
      <c r="N2316" s="815"/>
      <c r="O2316" s="815"/>
      <c r="P2316" s="815"/>
      <c r="Q2316" s="815"/>
      <c r="R2316" s="815"/>
      <c r="S2316" s="815"/>
      <c r="T2316" s="815"/>
    </row>
    <row r="2317" spans="1:20">
      <c r="A2317" s="815"/>
      <c r="B2317" s="815"/>
      <c r="C2317" s="815"/>
      <c r="D2317" s="815"/>
      <c r="E2317" s="815"/>
      <c r="F2317" s="815"/>
      <c r="G2317" s="815"/>
      <c r="H2317" s="815"/>
      <c r="I2317" s="815"/>
      <c r="J2317" s="815"/>
      <c r="K2317" s="815"/>
      <c r="L2317" s="815"/>
      <c r="M2317" s="815"/>
      <c r="N2317" s="815"/>
      <c r="O2317" s="815"/>
      <c r="P2317" s="815"/>
      <c r="Q2317" s="815"/>
      <c r="R2317" s="815"/>
      <c r="S2317" s="815"/>
      <c r="T2317" s="815"/>
    </row>
    <row r="2318" spans="1:20">
      <c r="A2318" s="815"/>
      <c r="B2318" s="815"/>
      <c r="C2318" s="815"/>
      <c r="D2318" s="815"/>
      <c r="E2318" s="815"/>
      <c r="F2318" s="815"/>
      <c r="G2318" s="815"/>
      <c r="H2318" s="815"/>
      <c r="I2318" s="815"/>
      <c r="J2318" s="815"/>
      <c r="K2318" s="815"/>
      <c r="L2318" s="815"/>
      <c r="M2318" s="815"/>
      <c r="N2318" s="815"/>
      <c r="O2318" s="815"/>
      <c r="P2318" s="815"/>
      <c r="Q2318" s="815"/>
      <c r="R2318" s="815"/>
      <c r="S2318" s="815"/>
      <c r="T2318" s="815"/>
    </row>
    <row r="2319" spans="1:20">
      <c r="A2319" s="815"/>
      <c r="B2319" s="815"/>
      <c r="C2319" s="815"/>
      <c r="D2319" s="815"/>
      <c r="E2319" s="815"/>
      <c r="F2319" s="815"/>
      <c r="G2319" s="815"/>
      <c r="H2319" s="815"/>
      <c r="I2319" s="815"/>
      <c r="J2319" s="815"/>
      <c r="K2319" s="815"/>
      <c r="L2319" s="815"/>
      <c r="M2319" s="815"/>
      <c r="N2319" s="815"/>
      <c r="O2319" s="815"/>
      <c r="P2319" s="815"/>
      <c r="Q2319" s="815"/>
      <c r="R2319" s="815"/>
      <c r="S2319" s="815"/>
      <c r="T2319" s="815"/>
    </row>
    <row r="2320" spans="1:20">
      <c r="A2320" s="815"/>
      <c r="B2320" s="815"/>
      <c r="C2320" s="815"/>
      <c r="D2320" s="815"/>
      <c r="E2320" s="815"/>
      <c r="F2320" s="815"/>
      <c r="G2320" s="815"/>
      <c r="H2320" s="815"/>
      <c r="I2320" s="815"/>
      <c r="J2320" s="815"/>
      <c r="K2320" s="815"/>
      <c r="L2320" s="815"/>
      <c r="M2320" s="815"/>
      <c r="N2320" s="815"/>
      <c r="O2320" s="815"/>
      <c r="P2320" s="815"/>
      <c r="Q2320" s="815"/>
      <c r="R2320" s="815"/>
      <c r="S2320" s="815"/>
      <c r="T2320" s="815"/>
    </row>
    <row r="2321" spans="1:20">
      <c r="A2321" s="815"/>
      <c r="B2321" s="815"/>
      <c r="C2321" s="815"/>
      <c r="D2321" s="815"/>
      <c r="E2321" s="815"/>
      <c r="F2321" s="815"/>
      <c r="G2321" s="815"/>
      <c r="H2321" s="815"/>
      <c r="I2321" s="815"/>
      <c r="J2321" s="815"/>
      <c r="K2321" s="815"/>
      <c r="L2321" s="815"/>
      <c r="M2321" s="815"/>
      <c r="N2321" s="815"/>
      <c r="O2321" s="815"/>
      <c r="P2321" s="815"/>
      <c r="Q2321" s="815"/>
      <c r="R2321" s="815"/>
      <c r="S2321" s="815"/>
      <c r="T2321" s="815"/>
    </row>
    <row r="2322" spans="1:20">
      <c r="A2322" s="815"/>
      <c r="B2322" s="815"/>
      <c r="C2322" s="815"/>
      <c r="D2322" s="815"/>
      <c r="E2322" s="815"/>
      <c r="F2322" s="815"/>
      <c r="G2322" s="815"/>
      <c r="H2322" s="815"/>
      <c r="I2322" s="815"/>
      <c r="J2322" s="815"/>
      <c r="K2322" s="815"/>
      <c r="L2322" s="815"/>
      <c r="M2322" s="815"/>
      <c r="N2322" s="815"/>
      <c r="O2322" s="815"/>
      <c r="P2322" s="815"/>
      <c r="Q2322" s="815"/>
      <c r="R2322" s="815"/>
      <c r="S2322" s="815"/>
      <c r="T2322" s="815"/>
    </row>
    <row r="2323" spans="1:20">
      <c r="A2323" s="815"/>
      <c r="B2323" s="815"/>
      <c r="C2323" s="815"/>
      <c r="D2323" s="815"/>
      <c r="E2323" s="815"/>
      <c r="F2323" s="815"/>
      <c r="G2323" s="815"/>
      <c r="H2323" s="815"/>
      <c r="I2323" s="815"/>
      <c r="J2323" s="815"/>
      <c r="K2323" s="815"/>
      <c r="L2323" s="815"/>
      <c r="M2323" s="815"/>
      <c r="N2323" s="815"/>
      <c r="O2323" s="815"/>
      <c r="P2323" s="815"/>
      <c r="Q2323" s="815"/>
      <c r="R2323" s="815"/>
      <c r="S2323" s="815"/>
      <c r="T2323" s="815"/>
    </row>
    <row r="2324" spans="1:20">
      <c r="A2324" s="815"/>
      <c r="B2324" s="815"/>
      <c r="C2324" s="815"/>
      <c r="D2324" s="815"/>
      <c r="E2324" s="815"/>
      <c r="F2324" s="815"/>
      <c r="G2324" s="815"/>
      <c r="H2324" s="815"/>
      <c r="I2324" s="815"/>
      <c r="J2324" s="815"/>
      <c r="K2324" s="815"/>
      <c r="L2324" s="815"/>
      <c r="M2324" s="815"/>
      <c r="N2324" s="815"/>
      <c r="O2324" s="815"/>
      <c r="P2324" s="815"/>
      <c r="Q2324" s="815"/>
      <c r="R2324" s="815"/>
      <c r="S2324" s="815"/>
      <c r="T2324" s="815"/>
    </row>
    <row r="2325" spans="1:20">
      <c r="A2325" s="815"/>
      <c r="B2325" s="815"/>
      <c r="C2325" s="815"/>
      <c r="D2325" s="815"/>
      <c r="E2325" s="815"/>
      <c r="F2325" s="815"/>
      <c r="G2325" s="815"/>
      <c r="H2325" s="815"/>
      <c r="I2325" s="815"/>
      <c r="J2325" s="815"/>
      <c r="K2325" s="815"/>
      <c r="L2325" s="815"/>
      <c r="M2325" s="815"/>
      <c r="N2325" s="815"/>
      <c r="O2325" s="815"/>
      <c r="P2325" s="815"/>
      <c r="Q2325" s="815"/>
      <c r="R2325" s="815"/>
      <c r="S2325" s="815"/>
      <c r="T2325" s="815"/>
    </row>
    <row r="2326" spans="1:20">
      <c r="A2326" s="815"/>
      <c r="B2326" s="815"/>
      <c r="C2326" s="815"/>
      <c r="D2326" s="815"/>
      <c r="E2326" s="815"/>
      <c r="F2326" s="815"/>
      <c r="G2326" s="815"/>
      <c r="H2326" s="815"/>
      <c r="I2326" s="815"/>
      <c r="J2326" s="815"/>
      <c r="K2326" s="815"/>
      <c r="L2326" s="815"/>
      <c r="M2326" s="815"/>
      <c r="N2326" s="815"/>
      <c r="O2326" s="815"/>
      <c r="P2326" s="815"/>
      <c r="Q2326" s="815"/>
      <c r="R2326" s="815"/>
      <c r="S2326" s="815"/>
      <c r="T2326" s="815"/>
    </row>
    <row r="2327" spans="1:20">
      <c r="A2327" s="815"/>
      <c r="B2327" s="815"/>
      <c r="C2327" s="815"/>
      <c r="D2327" s="815"/>
      <c r="E2327" s="815"/>
      <c r="F2327" s="815"/>
      <c r="G2327" s="815"/>
      <c r="H2327" s="815"/>
      <c r="I2327" s="815"/>
      <c r="J2327" s="815"/>
      <c r="K2327" s="815"/>
      <c r="L2327" s="815"/>
      <c r="M2327" s="815"/>
      <c r="N2327" s="815"/>
      <c r="O2327" s="815"/>
      <c r="P2327" s="815"/>
      <c r="Q2327" s="815"/>
      <c r="R2327" s="815"/>
      <c r="S2327" s="815"/>
      <c r="T2327" s="815"/>
    </row>
    <row r="2328" spans="1:20">
      <c r="A2328" s="815"/>
      <c r="B2328" s="815"/>
      <c r="C2328" s="815"/>
      <c r="D2328" s="815"/>
      <c r="E2328" s="815"/>
      <c r="F2328" s="815"/>
      <c r="G2328" s="815"/>
      <c r="H2328" s="815"/>
      <c r="I2328" s="815"/>
      <c r="J2328" s="815"/>
      <c r="K2328" s="815"/>
      <c r="L2328" s="815"/>
      <c r="M2328" s="815"/>
      <c r="N2328" s="815"/>
      <c r="O2328" s="815"/>
      <c r="P2328" s="815"/>
      <c r="Q2328" s="815"/>
      <c r="R2328" s="815"/>
      <c r="S2328" s="815"/>
      <c r="T2328" s="815"/>
    </row>
  </sheetData>
  <mergeCells count="35">
    <mergeCell ref="A2012:T2012"/>
    <mergeCell ref="J9:J10"/>
    <mergeCell ref="M7:P7"/>
    <mergeCell ref="Q7:T7"/>
    <mergeCell ref="E8:E10"/>
    <mergeCell ref="A2013:T2013"/>
    <mergeCell ref="O8:O10"/>
    <mergeCell ref="I8:I10"/>
    <mergeCell ref="P8:P10"/>
    <mergeCell ref="F8:F10"/>
    <mergeCell ref="G8:G10"/>
    <mergeCell ref="H8:H10"/>
    <mergeCell ref="Q8:Q10"/>
    <mergeCell ref="S8:S10"/>
    <mergeCell ref="T8:T10"/>
    <mergeCell ref="K8:K10"/>
    <mergeCell ref="L8:L10"/>
    <mergeCell ref="R9:R10"/>
    <mergeCell ref="N9:N10"/>
    <mergeCell ref="A2007:T2007"/>
    <mergeCell ref="A2006:T2006"/>
    <mergeCell ref="A1:T1"/>
    <mergeCell ref="S3:T3"/>
    <mergeCell ref="A4:T4"/>
    <mergeCell ref="A5:A11"/>
    <mergeCell ref="B5:B10"/>
    <mergeCell ref="C5:C10"/>
    <mergeCell ref="D5:D10"/>
    <mergeCell ref="E5:H7"/>
    <mergeCell ref="I5:T5"/>
    <mergeCell ref="I6:L6"/>
    <mergeCell ref="M6:P6"/>
    <mergeCell ref="Q6:T6"/>
    <mergeCell ref="I7:L7"/>
    <mergeCell ref="M8:M10"/>
  </mergeCells>
  <pageMargins left="0.70866141732283472" right="0.70866141732283472" top="0.78740157480314965" bottom="0.78740157480314965" header="0.31496062992125984" footer="0.31496062992125984"/>
  <pageSetup paperSize="9" scale="3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0"/>
  <sheetViews>
    <sheetView topLeftCell="A4" zoomScale="70" zoomScaleNormal="70" workbookViewId="0">
      <selection activeCell="N38" sqref="N38"/>
    </sheetView>
  </sheetViews>
  <sheetFormatPr defaultColWidth="9.140625" defaultRowHeight="12.75"/>
  <cols>
    <col min="1" max="1" width="14.140625" style="505" customWidth="1"/>
    <col min="2" max="2" width="9.140625" style="505"/>
    <col min="3" max="3" width="55.140625" style="505" customWidth="1"/>
    <col min="4" max="7" width="19.42578125" style="505" customWidth="1"/>
    <col min="8" max="8" width="29.7109375" style="505" customWidth="1"/>
    <col min="9" max="9" width="15.28515625" style="505" customWidth="1"/>
    <col min="10" max="10" width="1.85546875" style="505" customWidth="1"/>
    <col min="11" max="16384" width="9.140625" style="505"/>
  </cols>
  <sheetData>
    <row r="1" spans="2:11" ht="15">
      <c r="D1" s="605"/>
      <c r="E1" s="605"/>
      <c r="F1" s="605"/>
    </row>
    <row r="2" spans="2:11" ht="18">
      <c r="C2" s="606"/>
      <c r="D2" s="605"/>
      <c r="E2" s="605"/>
      <c r="F2" s="605"/>
    </row>
    <row r="3" spans="2:11" ht="15">
      <c r="B3" s="1252" t="s">
        <v>0</v>
      </c>
      <c r="C3" s="1055"/>
      <c r="D3" s="1055"/>
      <c r="E3" s="1055"/>
      <c r="F3" s="1055"/>
      <c r="G3" s="1055"/>
      <c r="H3" s="1055"/>
      <c r="I3" s="605" t="s">
        <v>591</v>
      </c>
      <c r="J3" s="605"/>
    </row>
    <row r="4" spans="2:11" ht="15">
      <c r="B4" s="607" t="s">
        <v>786</v>
      </c>
      <c r="C4" s="607"/>
      <c r="D4" s="605"/>
      <c r="E4" s="605"/>
      <c r="F4" s="605"/>
    </row>
    <row r="5" spans="2:11" ht="15">
      <c r="B5" s="607" t="s">
        <v>339</v>
      </c>
      <c r="C5" s="607"/>
      <c r="D5" s="605"/>
      <c r="E5" s="605"/>
      <c r="F5" s="605"/>
    </row>
    <row r="6" spans="2:11" ht="15">
      <c r="B6" s="607"/>
      <c r="C6" s="607"/>
      <c r="D6" s="605"/>
      <c r="E6" s="605"/>
      <c r="F6" s="605"/>
    </row>
    <row r="7" spans="2:11" ht="15">
      <c r="B7" s="607"/>
      <c r="C7" s="1253" t="s">
        <v>592</v>
      </c>
      <c r="D7" s="1253"/>
      <c r="E7" s="1253"/>
      <c r="F7" s="1253"/>
      <c r="G7" s="1253"/>
      <c r="H7" s="1253"/>
    </row>
    <row r="8" spans="2:11" ht="18.75" thickBot="1">
      <c r="B8" s="607"/>
      <c r="C8" s="608"/>
      <c r="D8" s="608"/>
      <c r="E8" s="608"/>
      <c r="F8" s="608"/>
      <c r="G8" s="608"/>
      <c r="H8" s="608"/>
    </row>
    <row r="9" spans="2:11" ht="15.75">
      <c r="B9" s="1254" t="s">
        <v>785</v>
      </c>
      <c r="C9" s="1255"/>
      <c r="D9" s="1255"/>
      <c r="E9" s="1255"/>
      <c r="F9" s="1255"/>
      <c r="G9" s="1255"/>
      <c r="H9" s="1255"/>
      <c r="I9" s="1256"/>
      <c r="J9" s="587"/>
    </row>
    <row r="10" spans="2:11" ht="16.5" thickBot="1">
      <c r="B10" s="609"/>
      <c r="C10" s="610"/>
      <c r="D10" s="610"/>
      <c r="E10" s="610"/>
      <c r="F10" s="610"/>
      <c r="G10" s="610"/>
      <c r="H10" s="610"/>
      <c r="I10" s="611" t="s">
        <v>593</v>
      </c>
      <c r="J10" s="612"/>
    </row>
    <row r="11" spans="2:11" ht="15">
      <c r="B11" s="1257" t="s">
        <v>566</v>
      </c>
      <c r="C11" s="1258"/>
      <c r="D11" s="1261" t="s">
        <v>567</v>
      </c>
      <c r="E11" s="1206"/>
      <c r="F11" s="1262" t="s">
        <v>781</v>
      </c>
      <c r="G11" s="1264" t="s">
        <v>594</v>
      </c>
      <c r="H11" s="1169"/>
      <c r="I11" s="1265" t="s">
        <v>529</v>
      </c>
      <c r="J11" s="613"/>
    </row>
    <row r="12" spans="2:11" ht="60">
      <c r="B12" s="1259"/>
      <c r="C12" s="1260"/>
      <c r="D12" s="614" t="s">
        <v>531</v>
      </c>
      <c r="E12" s="615" t="s">
        <v>95</v>
      </c>
      <c r="F12" s="1263"/>
      <c r="G12" s="614" t="s">
        <v>595</v>
      </c>
      <c r="H12" s="616" t="s">
        <v>596</v>
      </c>
      <c r="I12" s="1266"/>
      <c r="J12" s="617"/>
    </row>
    <row r="13" spans="2:11" ht="13.5" thickBot="1">
      <c r="B13" s="618" t="s">
        <v>597</v>
      </c>
      <c r="C13" s="619" t="s">
        <v>571</v>
      </c>
      <c r="D13" s="583">
        <v>1</v>
      </c>
      <c r="E13" s="620">
        <v>2</v>
      </c>
      <c r="F13" s="620">
        <v>3</v>
      </c>
      <c r="G13" s="620">
        <v>4</v>
      </c>
      <c r="H13" s="621">
        <v>5</v>
      </c>
      <c r="I13" s="622" t="s">
        <v>598</v>
      </c>
      <c r="J13" s="623"/>
      <c r="K13" s="523"/>
    </row>
    <row r="14" spans="2:11" s="624" customFormat="1" ht="15.75" thickBot="1">
      <c r="B14" s="1267" t="s">
        <v>575</v>
      </c>
      <c r="C14" s="1268"/>
      <c r="D14" s="1268"/>
      <c r="E14" s="1268"/>
      <c r="F14" s="1268"/>
      <c r="G14" s="1268"/>
      <c r="H14" s="1268"/>
      <c r="I14" s="1269"/>
      <c r="J14" s="587"/>
    </row>
    <row r="15" spans="2:11" ht="15">
      <c r="B15" s="625"/>
      <c r="C15" s="626"/>
      <c r="D15" s="627"/>
      <c r="E15" s="628"/>
      <c r="F15" s="628"/>
      <c r="G15" s="629"/>
      <c r="H15" s="630"/>
      <c r="I15" s="631"/>
      <c r="J15" s="579"/>
    </row>
    <row r="16" spans="2:11" ht="15">
      <c r="B16" s="632"/>
      <c r="C16" s="633"/>
      <c r="D16" s="634"/>
      <c r="E16" s="628"/>
      <c r="F16" s="628"/>
      <c r="G16" s="635"/>
      <c r="H16" s="636"/>
      <c r="I16" s="637"/>
      <c r="J16" s="579"/>
    </row>
    <row r="17" spans="2:11" ht="15">
      <c r="B17" s="638"/>
      <c r="C17" s="639"/>
      <c r="D17" s="635"/>
      <c r="E17" s="640"/>
      <c r="F17" s="640"/>
      <c r="G17" s="635"/>
      <c r="H17" s="636"/>
      <c r="I17" s="637"/>
      <c r="J17" s="579"/>
    </row>
    <row r="18" spans="2:11" ht="15.75" thickBot="1">
      <c r="B18" s="641"/>
      <c r="C18" s="642"/>
      <c r="D18" s="643"/>
      <c r="E18" s="644"/>
      <c r="F18" s="644"/>
      <c r="G18" s="645"/>
      <c r="H18" s="646"/>
      <c r="I18" s="647"/>
      <c r="J18" s="579"/>
    </row>
    <row r="19" spans="2:11" s="524" customFormat="1" ht="15.75" thickBot="1">
      <c r="B19" s="1267" t="s">
        <v>578</v>
      </c>
      <c r="C19" s="1268"/>
      <c r="D19" s="1268"/>
      <c r="E19" s="1268"/>
      <c r="F19" s="1268"/>
      <c r="G19" s="1268"/>
      <c r="H19" s="1268"/>
      <c r="I19" s="1269"/>
      <c r="J19" s="587"/>
    </row>
    <row r="20" spans="2:11" ht="15">
      <c r="B20" s="648"/>
      <c r="C20" s="649"/>
      <c r="D20" s="650"/>
      <c r="E20" s="651"/>
      <c r="F20" s="652"/>
      <c r="G20" s="653"/>
      <c r="H20" s="652"/>
      <c r="I20" s="654"/>
      <c r="J20" s="579"/>
    </row>
    <row r="21" spans="2:11" ht="15">
      <c r="B21" s="655"/>
      <c r="C21" s="656"/>
      <c r="D21" s="657"/>
      <c r="E21" s="658"/>
      <c r="F21" s="659"/>
      <c r="G21" s="660"/>
      <c r="H21" s="661"/>
      <c r="I21" s="662"/>
      <c r="J21" s="579"/>
    </row>
    <row r="22" spans="2:11" ht="15">
      <c r="B22" s="655"/>
      <c r="C22" s="656"/>
      <c r="D22" s="657"/>
      <c r="E22" s="658"/>
      <c r="F22" s="659"/>
      <c r="G22" s="660"/>
      <c r="H22" s="661"/>
      <c r="I22" s="663"/>
      <c r="J22" s="579"/>
    </row>
    <row r="23" spans="2:11" ht="15.75" thickBot="1">
      <c r="B23" s="664"/>
      <c r="C23" s="665"/>
      <c r="D23" s="666"/>
      <c r="E23" s="667"/>
      <c r="F23" s="667"/>
      <c r="G23" s="668"/>
      <c r="H23" s="669"/>
      <c r="I23" s="670"/>
      <c r="J23" s="579"/>
    </row>
    <row r="24" spans="2:11" s="524" customFormat="1" ht="15.75" thickBot="1">
      <c r="B24" s="1267" t="s">
        <v>584</v>
      </c>
      <c r="C24" s="1268"/>
      <c r="D24" s="1268"/>
      <c r="E24" s="1268"/>
      <c r="F24" s="1268"/>
      <c r="G24" s="1268"/>
      <c r="H24" s="1268"/>
      <c r="I24" s="1269"/>
      <c r="J24" s="587"/>
    </row>
    <row r="25" spans="2:11" ht="15">
      <c r="B25" s="625" t="s">
        <v>76</v>
      </c>
      <c r="C25" s="671" t="s">
        <v>581</v>
      </c>
      <c r="D25" s="672">
        <v>6889.8</v>
      </c>
      <c r="E25" s="673">
        <v>6889.8</v>
      </c>
      <c r="F25" s="673">
        <v>9800.51</v>
      </c>
      <c r="G25" s="674">
        <v>638.66</v>
      </c>
      <c r="H25" s="652">
        <v>9161.85</v>
      </c>
      <c r="I25" s="675"/>
      <c r="J25" s="579"/>
    </row>
    <row r="26" spans="2:11" ht="15">
      <c r="B26" s="638" t="s">
        <v>78</v>
      </c>
      <c r="C26" s="738" t="s">
        <v>582</v>
      </c>
      <c r="D26" s="676"/>
      <c r="E26" s="677"/>
      <c r="F26" s="677">
        <v>1102.3599999999999</v>
      </c>
      <c r="G26" s="677">
        <v>1102.3599999999999</v>
      </c>
      <c r="H26" s="659"/>
      <c r="I26" s="678"/>
      <c r="J26" s="579"/>
    </row>
    <row r="27" spans="2:11" ht="15">
      <c r="B27" s="638" t="s">
        <v>80</v>
      </c>
      <c r="C27" s="1033" t="s">
        <v>81</v>
      </c>
      <c r="D27" s="676"/>
      <c r="E27" s="677"/>
      <c r="F27" s="677">
        <v>44.36</v>
      </c>
      <c r="G27" s="677">
        <v>44.36</v>
      </c>
      <c r="H27" s="659"/>
      <c r="I27" s="678"/>
      <c r="J27" s="579"/>
    </row>
    <row r="28" spans="2:11" ht="15.75" thickBot="1">
      <c r="B28" s="641"/>
      <c r="C28" s="642"/>
      <c r="D28" s="679"/>
      <c r="E28" s="680"/>
      <c r="F28" s="681"/>
      <c r="G28" s="679"/>
      <c r="H28" s="682"/>
      <c r="I28" s="683"/>
      <c r="J28" s="579"/>
    </row>
    <row r="29" spans="2:11" ht="13.5" thickBot="1">
      <c r="B29" s="684"/>
      <c r="C29" s="685"/>
      <c r="D29" s="686"/>
      <c r="E29" s="686"/>
      <c r="F29" s="686"/>
      <c r="G29" s="686"/>
      <c r="H29" s="686"/>
      <c r="I29" s="687"/>
      <c r="J29" s="579"/>
    </row>
    <row r="30" spans="2:11" ht="16.5" thickBot="1">
      <c r="B30" s="1270" t="s">
        <v>599</v>
      </c>
      <c r="C30" s="1271"/>
      <c r="D30" s="689">
        <f>D33+D35+D36</f>
        <v>6889.8</v>
      </c>
      <c r="E30" s="689">
        <f>E33+E35+E36</f>
        <v>6889.8</v>
      </c>
      <c r="F30" s="689">
        <f>F33+F35+F36</f>
        <v>10947.23</v>
      </c>
      <c r="G30" s="688">
        <f>G35+G36</f>
        <v>1785.3799999999997</v>
      </c>
      <c r="H30" s="688">
        <f>H33+H35</f>
        <v>9161.85</v>
      </c>
      <c r="I30" s="1052"/>
      <c r="J30" s="1051"/>
      <c r="K30" s="1050"/>
    </row>
    <row r="31" spans="2:11" ht="15.75">
      <c r="B31" s="1272" t="s">
        <v>34</v>
      </c>
      <c r="C31" s="1273"/>
      <c r="D31" s="690"/>
      <c r="E31" s="691"/>
      <c r="F31" s="692"/>
      <c r="G31" s="693"/>
      <c r="H31" s="693"/>
      <c r="I31" s="675"/>
      <c r="J31" s="579"/>
    </row>
    <row r="32" spans="2:11" ht="15.75">
      <c r="B32" s="1249" t="s">
        <v>600</v>
      </c>
      <c r="C32" s="1251"/>
      <c r="D32" s="694"/>
      <c r="E32" s="695"/>
      <c r="F32" s="696"/>
      <c r="G32" s="697"/>
      <c r="H32" s="698"/>
      <c r="I32" s="678"/>
      <c r="J32" s="579"/>
    </row>
    <row r="33" spans="1:11" ht="20.100000000000001" customHeight="1">
      <c r="B33" s="1249" t="s">
        <v>601</v>
      </c>
      <c r="C33" s="1250"/>
      <c r="D33" s="699"/>
      <c r="E33" s="699"/>
      <c r="F33" s="652"/>
      <c r="G33" s="697"/>
      <c r="H33" s="652"/>
      <c r="I33" s="678"/>
      <c r="J33" s="579"/>
    </row>
    <row r="34" spans="1:11" ht="20.100000000000001" customHeight="1">
      <c r="B34" s="1249" t="s">
        <v>602</v>
      </c>
      <c r="C34" s="1250"/>
      <c r="D34" s="699"/>
      <c r="E34" s="699"/>
      <c r="F34" s="696"/>
      <c r="G34" s="697"/>
      <c r="H34" s="697"/>
      <c r="I34" s="678"/>
      <c r="J34" s="579"/>
    </row>
    <row r="35" spans="1:11" ht="20.100000000000001" customHeight="1">
      <c r="B35" s="1249" t="s">
        <v>603</v>
      </c>
      <c r="C35" s="1250"/>
      <c r="D35" s="659">
        <f>D21+D25</f>
        <v>6889.8</v>
      </c>
      <c r="E35" s="660">
        <f>E21+E25</f>
        <v>6889.8</v>
      </c>
      <c r="F35" s="661">
        <f>F21+F25</f>
        <v>9800.51</v>
      </c>
      <c r="G35" s="660">
        <f>G21+G25</f>
        <v>638.66</v>
      </c>
      <c r="H35" s="661">
        <f>H21+H25</f>
        <v>9161.85</v>
      </c>
      <c r="I35" s="678"/>
      <c r="J35" s="579"/>
    </row>
    <row r="36" spans="1:11" ht="20.100000000000001" customHeight="1" thickBot="1">
      <c r="B36" s="1274" t="s">
        <v>604</v>
      </c>
      <c r="C36" s="1275"/>
      <c r="D36" s="700"/>
      <c r="E36" s="701"/>
      <c r="F36" s="702">
        <f>F26+F27</f>
        <v>1146.7199999999998</v>
      </c>
      <c r="G36" s="701">
        <f>G26+G27</f>
        <v>1146.7199999999998</v>
      </c>
      <c r="H36" s="703"/>
      <c r="I36" s="683"/>
      <c r="J36" s="579"/>
    </row>
    <row r="37" spans="1:11" ht="15.75" thickBot="1">
      <c r="C37" s="704"/>
      <c r="D37" s="705"/>
      <c r="E37" s="705"/>
      <c r="F37" s="705"/>
      <c r="G37" s="579"/>
      <c r="H37" s="579"/>
    </row>
    <row r="38" spans="1:11" ht="25.5" customHeight="1">
      <c r="B38" s="1254" t="s">
        <v>605</v>
      </c>
      <c r="C38" s="1255"/>
      <c r="D38" s="1255"/>
      <c r="E38" s="1255"/>
      <c r="F38" s="1255"/>
      <c r="G38" s="1255"/>
      <c r="H38" s="1255"/>
      <c r="I38" s="1256"/>
      <c r="J38" s="706"/>
    </row>
    <row r="39" spans="1:11" ht="15.75" thickBot="1">
      <c r="B39" s="707"/>
      <c r="C39" s="708"/>
      <c r="D39" s="709"/>
      <c r="E39" s="709"/>
      <c r="F39" s="709"/>
      <c r="G39" s="709"/>
      <c r="H39" s="709"/>
      <c r="I39" s="710" t="s">
        <v>593</v>
      </c>
      <c r="J39" s="711"/>
    </row>
    <row r="40" spans="1:11" ht="20.100000000000001" customHeight="1">
      <c r="B40" s="1257" t="s">
        <v>566</v>
      </c>
      <c r="C40" s="1287"/>
      <c r="D40" s="1289" t="s">
        <v>567</v>
      </c>
      <c r="E40" s="1205"/>
      <c r="F40" s="1290" t="s">
        <v>606</v>
      </c>
      <c r="G40" s="1261" t="s">
        <v>594</v>
      </c>
      <c r="H40" s="1206"/>
      <c r="I40" s="1278" t="s">
        <v>529</v>
      </c>
      <c r="J40" s="613"/>
      <c r="K40" s="1260"/>
    </row>
    <row r="41" spans="1:11" ht="66.75" customHeight="1">
      <c r="B41" s="1288"/>
      <c r="C41" s="1276"/>
      <c r="D41" s="712" t="s">
        <v>531</v>
      </c>
      <c r="E41" s="713" t="s">
        <v>95</v>
      </c>
      <c r="F41" s="1263"/>
      <c r="G41" s="614" t="s">
        <v>595</v>
      </c>
      <c r="H41" s="616" t="s">
        <v>596</v>
      </c>
      <c r="I41" s="1266"/>
      <c r="J41" s="617"/>
      <c r="K41" s="1260"/>
    </row>
    <row r="42" spans="1:11" ht="17.25" customHeight="1" thickBot="1">
      <c r="B42" s="618" t="s">
        <v>597</v>
      </c>
      <c r="C42" s="619" t="s">
        <v>571</v>
      </c>
      <c r="D42" s="583">
        <v>1</v>
      </c>
      <c r="E42" s="621">
        <v>2</v>
      </c>
      <c r="F42" s="620">
        <v>3</v>
      </c>
      <c r="G42" s="620">
        <v>4</v>
      </c>
      <c r="H42" s="621">
        <v>5</v>
      </c>
      <c r="I42" s="622" t="s">
        <v>598</v>
      </c>
      <c r="J42" s="623"/>
      <c r="K42" s="714"/>
    </row>
    <row r="43" spans="1:11" ht="20.100000000000001" customHeight="1" thickBot="1">
      <c r="B43" s="1267" t="s">
        <v>575</v>
      </c>
      <c r="C43" s="1268"/>
      <c r="D43" s="1268"/>
      <c r="E43" s="1268"/>
      <c r="F43" s="1268"/>
      <c r="G43" s="1268"/>
      <c r="H43" s="1268"/>
      <c r="I43" s="1269"/>
      <c r="J43" s="587"/>
      <c r="K43" s="715"/>
    </row>
    <row r="44" spans="1:11" ht="20.100000000000001" customHeight="1">
      <c r="B44" s="625"/>
      <c r="C44" s="626"/>
      <c r="D44" s="627"/>
      <c r="E44" s="629"/>
      <c r="F44" s="628"/>
      <c r="G44" s="629"/>
      <c r="H44" s="629"/>
      <c r="I44" s="716"/>
      <c r="J44" s="717"/>
      <c r="K44" s="717"/>
    </row>
    <row r="45" spans="1:11" ht="20.100000000000001" customHeight="1">
      <c r="B45" s="718"/>
      <c r="C45" s="719"/>
      <c r="D45" s="720"/>
      <c r="E45" s="721"/>
      <c r="F45" s="722"/>
      <c r="G45" s="721"/>
      <c r="H45" s="721"/>
      <c r="I45" s="723"/>
      <c r="J45" s="717"/>
      <c r="K45" s="717"/>
    </row>
    <row r="46" spans="1:11" ht="20.100000000000001" customHeight="1" thickBot="1">
      <c r="B46" s="724" t="s">
        <v>607</v>
      </c>
      <c r="C46" s="725"/>
      <c r="D46" s="726"/>
      <c r="E46" s="727"/>
      <c r="F46" s="728"/>
      <c r="G46" s="729"/>
      <c r="H46" s="727"/>
      <c r="I46" s="730"/>
      <c r="J46" s="731"/>
      <c r="K46" s="731"/>
    </row>
    <row r="47" spans="1:11" ht="20.100000000000001" customHeight="1" thickBot="1">
      <c r="A47" s="732"/>
      <c r="B47" s="1267" t="s">
        <v>578</v>
      </c>
      <c r="C47" s="1268"/>
      <c r="D47" s="1268"/>
      <c r="E47" s="1268"/>
      <c r="F47" s="1268"/>
      <c r="G47" s="1268"/>
      <c r="H47" s="1268"/>
      <c r="I47" s="1269"/>
      <c r="J47" s="587"/>
      <c r="K47" s="715"/>
    </row>
    <row r="48" spans="1:11" ht="20.100000000000001" customHeight="1">
      <c r="B48" s="625"/>
      <c r="C48" s="733"/>
      <c r="D48" s="734"/>
      <c r="E48" s="735"/>
      <c r="F48" s="736"/>
      <c r="G48" s="735"/>
      <c r="H48" s="735"/>
      <c r="I48" s="737"/>
      <c r="J48" s="715"/>
      <c r="K48" s="715"/>
    </row>
    <row r="49" spans="2:11" ht="20.100000000000001" customHeight="1">
      <c r="B49" s="638"/>
      <c r="C49" s="738"/>
      <c r="D49" s="739"/>
      <c r="E49" s="739"/>
      <c r="F49" s="740"/>
      <c r="G49" s="739"/>
      <c r="H49" s="739"/>
      <c r="I49" s="741"/>
      <c r="J49" s="715"/>
      <c r="K49" s="715"/>
    </row>
    <row r="50" spans="2:11" ht="20.100000000000001" customHeight="1">
      <c r="B50" s="742"/>
      <c r="C50" s="743"/>
      <c r="D50" s="744"/>
      <c r="E50" s="744"/>
      <c r="F50" s="745"/>
      <c r="G50" s="744"/>
      <c r="H50" s="744"/>
      <c r="I50" s="746"/>
      <c r="J50" s="715"/>
      <c r="K50" s="715"/>
    </row>
    <row r="51" spans="2:11" ht="20.100000000000001" customHeight="1" thickBot="1">
      <c r="B51" s="724" t="s">
        <v>607</v>
      </c>
      <c r="C51" s="725"/>
      <c r="D51" s="747"/>
      <c r="E51" s="721"/>
      <c r="F51" s="722"/>
      <c r="G51" s="721"/>
      <c r="H51" s="721"/>
      <c r="I51" s="723"/>
      <c r="J51" s="717"/>
      <c r="K51" s="717"/>
    </row>
    <row r="52" spans="2:11" ht="20.100000000000001" customHeight="1" thickBot="1">
      <c r="B52" s="1267" t="s">
        <v>584</v>
      </c>
      <c r="C52" s="1268"/>
      <c r="D52" s="1268"/>
      <c r="E52" s="1268"/>
      <c r="F52" s="1268"/>
      <c r="G52" s="1268"/>
      <c r="H52" s="1268"/>
      <c r="I52" s="1269"/>
      <c r="J52" s="587"/>
      <c r="K52" s="715"/>
    </row>
    <row r="53" spans="2:11" ht="20.100000000000001" customHeight="1">
      <c r="B53" s="625"/>
      <c r="C53" s="626"/>
      <c r="D53" s="627"/>
      <c r="E53" s="629"/>
      <c r="F53" s="628"/>
      <c r="G53" s="629"/>
      <c r="H53" s="629"/>
      <c r="I53" s="716"/>
      <c r="J53" s="717"/>
      <c r="K53" s="717"/>
    </row>
    <row r="54" spans="2:11" ht="20.100000000000001" customHeight="1">
      <c r="B54" s="638"/>
      <c r="C54" s="633"/>
      <c r="D54" s="748"/>
      <c r="E54" s="721"/>
      <c r="F54" s="722"/>
      <c r="G54" s="721"/>
      <c r="H54" s="721"/>
      <c r="I54" s="723"/>
      <c r="J54" s="717"/>
      <c r="K54" s="717"/>
    </row>
    <row r="55" spans="2:11" ht="20.100000000000001" customHeight="1">
      <c r="B55" s="742"/>
      <c r="C55" s="749"/>
      <c r="D55" s="750"/>
      <c r="E55" s="720"/>
      <c r="F55" s="751"/>
      <c r="G55" s="720"/>
      <c r="H55" s="720"/>
      <c r="I55" s="752"/>
      <c r="J55" s="717"/>
      <c r="K55" s="717"/>
    </row>
    <row r="56" spans="2:11" ht="20.100000000000001" customHeight="1" thickBot="1">
      <c r="B56" s="724" t="s">
        <v>607</v>
      </c>
      <c r="C56" s="753"/>
      <c r="D56" s="754"/>
      <c r="E56" s="755"/>
      <c r="F56" s="756"/>
      <c r="G56" s="755"/>
      <c r="H56" s="755"/>
      <c r="I56" s="757"/>
      <c r="J56" s="717"/>
      <c r="K56" s="717"/>
    </row>
    <row r="57" spans="2:11" ht="3.75" customHeight="1" thickBot="1">
      <c r="B57" s="684"/>
      <c r="C57" s="758"/>
      <c r="D57" s="758"/>
      <c r="E57" s="758"/>
      <c r="F57" s="758"/>
      <c r="G57" s="758"/>
      <c r="H57" s="758"/>
      <c r="I57" s="759"/>
      <c r="J57" s="760"/>
      <c r="K57" s="760"/>
    </row>
    <row r="58" spans="2:11" ht="20.100000000000001" customHeight="1" thickBot="1">
      <c r="B58" s="1270" t="s">
        <v>608</v>
      </c>
      <c r="C58" s="1282"/>
      <c r="D58" s="761"/>
      <c r="E58" s="762"/>
      <c r="F58" s="763"/>
      <c r="G58" s="764"/>
      <c r="H58" s="762"/>
      <c r="I58" s="765"/>
      <c r="J58" s="717"/>
      <c r="K58" s="717"/>
    </row>
    <row r="59" spans="2:11" ht="20.100000000000001" customHeight="1">
      <c r="B59" s="1283" t="s">
        <v>34</v>
      </c>
      <c r="C59" s="1284"/>
      <c r="D59" s="766"/>
      <c r="E59" s="767"/>
      <c r="F59" s="768"/>
      <c r="G59" s="769"/>
      <c r="H59" s="769"/>
      <c r="I59" s="770"/>
      <c r="J59" s="579"/>
    </row>
    <row r="60" spans="2:11" ht="20.100000000000001" customHeight="1">
      <c r="B60" s="1285" t="s">
        <v>609</v>
      </c>
      <c r="C60" s="1286"/>
      <c r="D60" s="771"/>
      <c r="E60" s="772"/>
      <c r="F60" s="773"/>
      <c r="G60" s="774"/>
      <c r="H60" s="775"/>
      <c r="I60" s="776"/>
      <c r="J60" s="579"/>
    </row>
    <row r="61" spans="2:11" ht="18.75" customHeight="1">
      <c r="B61" s="1285" t="s">
        <v>610</v>
      </c>
      <c r="C61" s="1286"/>
      <c r="D61" s="771"/>
      <c r="E61" s="771"/>
      <c r="F61" s="773"/>
      <c r="G61" s="774"/>
      <c r="H61" s="774"/>
      <c r="I61" s="776"/>
      <c r="J61" s="579"/>
    </row>
    <row r="62" spans="2:11" ht="20.100000000000001" customHeight="1" thickBot="1">
      <c r="B62" s="1291" t="s">
        <v>611</v>
      </c>
      <c r="C62" s="1292"/>
      <c r="D62" s="777"/>
      <c r="E62" s="777"/>
      <c r="F62" s="778"/>
      <c r="G62" s="779"/>
      <c r="H62" s="779"/>
      <c r="I62" s="780"/>
      <c r="J62" s="579"/>
    </row>
    <row r="63" spans="2:11" ht="16.5" customHeight="1" thickBot="1">
      <c r="C63" s="781"/>
      <c r="D63" s="717"/>
      <c r="E63" s="717"/>
      <c r="F63" s="717"/>
      <c r="G63" s="717"/>
      <c r="H63" s="717"/>
      <c r="I63" s="717"/>
      <c r="J63" s="717"/>
      <c r="K63" s="717"/>
    </row>
    <row r="64" spans="2:11" ht="28.5" customHeight="1">
      <c r="B64" s="1279" t="s">
        <v>612</v>
      </c>
      <c r="C64" s="1280"/>
      <c r="D64" s="1280"/>
      <c r="E64" s="1280"/>
      <c r="F64" s="1280"/>
      <c r="G64" s="1280"/>
      <c r="H64" s="1280"/>
      <c r="I64" s="1281"/>
      <c r="J64" s="706"/>
    </row>
    <row r="65" spans="2:11" ht="15.75" thickBot="1">
      <c r="B65" s="707"/>
      <c r="C65" s="708"/>
      <c r="D65" s="709"/>
      <c r="E65" s="709"/>
      <c r="F65" s="709"/>
      <c r="G65" s="709"/>
      <c r="H65" s="709"/>
      <c r="I65" s="710" t="s">
        <v>593</v>
      </c>
      <c r="J65" s="711"/>
    </row>
    <row r="66" spans="2:11" ht="20.100000000000001" customHeight="1">
      <c r="B66" s="1257" t="s">
        <v>613</v>
      </c>
      <c r="C66" s="1258"/>
      <c r="D66" s="1261" t="s">
        <v>567</v>
      </c>
      <c r="E66" s="1295"/>
      <c r="F66" s="1296" t="s">
        <v>606</v>
      </c>
      <c r="G66" s="1264" t="s">
        <v>594</v>
      </c>
      <c r="H66" s="1276"/>
      <c r="I66" s="1265" t="s">
        <v>529</v>
      </c>
      <c r="J66" s="613"/>
      <c r="K66" s="1260"/>
    </row>
    <row r="67" spans="2:11" ht="64.5" customHeight="1">
      <c r="B67" s="1259"/>
      <c r="C67" s="1260"/>
      <c r="D67" s="614" t="s">
        <v>531</v>
      </c>
      <c r="E67" s="614" t="s">
        <v>95</v>
      </c>
      <c r="F67" s="1297"/>
      <c r="G67" s="614" t="s">
        <v>595</v>
      </c>
      <c r="H67" s="616" t="s">
        <v>596</v>
      </c>
      <c r="I67" s="1277"/>
      <c r="J67" s="617"/>
      <c r="K67" s="1260"/>
    </row>
    <row r="68" spans="2:11" ht="17.25" customHeight="1" thickBot="1">
      <c r="B68" s="618" t="s">
        <v>597</v>
      </c>
      <c r="C68" s="619" t="s">
        <v>571</v>
      </c>
      <c r="D68" s="583">
        <v>1</v>
      </c>
      <c r="E68" s="782">
        <v>2</v>
      </c>
      <c r="F68" s="783">
        <v>3</v>
      </c>
      <c r="G68" s="783">
        <v>4</v>
      </c>
      <c r="H68" s="583">
        <v>5</v>
      </c>
      <c r="I68" s="784" t="s">
        <v>598</v>
      </c>
      <c r="J68" s="623"/>
      <c r="K68" s="714"/>
    </row>
    <row r="69" spans="2:11" ht="20.100000000000001" customHeight="1">
      <c r="B69" s="785"/>
      <c r="C69" s="786"/>
      <c r="D69" s="787"/>
      <c r="E69" s="788"/>
      <c r="F69" s="788"/>
      <c r="G69" s="789"/>
      <c r="H69" s="788"/>
      <c r="I69" s="790"/>
      <c r="J69" s="587"/>
      <c r="K69" s="715"/>
    </row>
    <row r="70" spans="2:11" ht="20.100000000000001" customHeight="1">
      <c r="B70" s="791"/>
      <c r="C70" s="792"/>
      <c r="D70" s="793"/>
      <c r="E70" s="794"/>
      <c r="F70" s="794"/>
      <c r="G70" s="795"/>
      <c r="H70" s="794"/>
      <c r="I70" s="796"/>
      <c r="J70" s="587"/>
      <c r="K70" s="715"/>
    </row>
    <row r="71" spans="2:11" ht="20.100000000000001" customHeight="1">
      <c r="B71" s="638"/>
      <c r="C71" s="639"/>
      <c r="D71" s="635"/>
      <c r="E71" s="635"/>
      <c r="F71" s="640"/>
      <c r="G71" s="635"/>
      <c r="H71" s="635"/>
      <c r="I71" s="797"/>
      <c r="J71" s="717"/>
      <c r="K71" s="717"/>
    </row>
    <row r="72" spans="2:11" ht="20.100000000000001" customHeight="1">
      <c r="B72" s="742"/>
      <c r="C72" s="633"/>
      <c r="D72" s="798"/>
      <c r="E72" s="645"/>
      <c r="F72" s="644"/>
      <c r="G72" s="645"/>
      <c r="H72" s="645"/>
      <c r="I72" s="799"/>
      <c r="J72" s="717"/>
      <c r="K72" s="717"/>
    </row>
    <row r="73" spans="2:11" ht="20.100000000000001" customHeight="1">
      <c r="B73" s="742"/>
      <c r="C73" s="642"/>
      <c r="D73" s="635"/>
      <c r="E73" s="645"/>
      <c r="F73" s="644"/>
      <c r="G73" s="645"/>
      <c r="H73" s="645"/>
      <c r="I73" s="799"/>
      <c r="J73" s="717"/>
      <c r="K73" s="717"/>
    </row>
    <row r="74" spans="2:11" ht="20.100000000000001" customHeight="1" thickBot="1">
      <c r="B74" s="641"/>
      <c r="C74" s="642"/>
      <c r="D74" s="643"/>
      <c r="E74" s="645"/>
      <c r="F74" s="644"/>
      <c r="G74" s="645"/>
      <c r="H74" s="645"/>
      <c r="I74" s="799"/>
      <c r="J74" s="717"/>
      <c r="K74" s="717"/>
    </row>
    <row r="75" spans="2:11" ht="20.25" customHeight="1" thickBot="1">
      <c r="B75" s="1293" t="s">
        <v>599</v>
      </c>
      <c r="C75" s="1294"/>
      <c r="D75" s="800"/>
      <c r="E75" s="800"/>
      <c r="F75" s="801"/>
      <c r="G75" s="800"/>
      <c r="H75" s="800"/>
      <c r="I75" s="802"/>
      <c r="J75" s="717"/>
      <c r="K75" s="717"/>
    </row>
    <row r="76" spans="2:11" ht="32.25" customHeight="1">
      <c r="C76" s="505" t="s">
        <v>587</v>
      </c>
      <c r="E76" s="505" t="s">
        <v>588</v>
      </c>
      <c r="H76" s="505" t="s">
        <v>787</v>
      </c>
    </row>
    <row r="77" spans="2:11" ht="13.5" customHeight="1">
      <c r="C77" s="505" t="s">
        <v>589</v>
      </c>
      <c r="E77" s="505" t="s">
        <v>590</v>
      </c>
    </row>
    <row r="78" spans="2:11" ht="20.100000000000001" customHeight="1">
      <c r="G78" s="732"/>
    </row>
    <row r="79" spans="2:11" ht="20.100000000000001" customHeight="1"/>
    <row r="80" spans="2:11" ht="20.100000000000001" customHeight="1"/>
  </sheetData>
  <mergeCells count="41">
    <mergeCell ref="B75:C75"/>
    <mergeCell ref="B66:C67"/>
    <mergeCell ref="D66:E66"/>
    <mergeCell ref="F66:F67"/>
    <mergeCell ref="K66:K67"/>
    <mergeCell ref="K40:K41"/>
    <mergeCell ref="B43:I43"/>
    <mergeCell ref="B47:I47"/>
    <mergeCell ref="B58:C58"/>
    <mergeCell ref="B59:C59"/>
    <mergeCell ref="B52:I52"/>
    <mergeCell ref="B40:C41"/>
    <mergeCell ref="D40:E40"/>
    <mergeCell ref="F40:F41"/>
    <mergeCell ref="G40:H40"/>
    <mergeCell ref="B34:C34"/>
    <mergeCell ref="B35:C35"/>
    <mergeCell ref="B36:C36"/>
    <mergeCell ref="B38:I38"/>
    <mergeCell ref="G66:H66"/>
    <mergeCell ref="I66:I67"/>
    <mergeCell ref="I40:I41"/>
    <mergeCell ref="B64:I64"/>
    <mergeCell ref="B60:C60"/>
    <mergeCell ref="B61:C61"/>
    <mergeCell ref="B62:C62"/>
    <mergeCell ref="B33:C33"/>
    <mergeCell ref="B32:C32"/>
    <mergeCell ref="B3:H3"/>
    <mergeCell ref="C7:H7"/>
    <mergeCell ref="B9:I9"/>
    <mergeCell ref="B11:C12"/>
    <mergeCell ref="D11:E11"/>
    <mergeCell ref="F11:F12"/>
    <mergeCell ref="G11:H11"/>
    <mergeCell ref="I11:I12"/>
    <mergeCell ref="B14:I14"/>
    <mergeCell ref="B19:I19"/>
    <mergeCell ref="B24:I24"/>
    <mergeCell ref="B30:C30"/>
    <mergeCell ref="B31:C31"/>
  </mergeCells>
  <printOptions horizontalCentered="1" verticalCentered="1"/>
  <pageMargins left="0" right="0" top="0.78740157480314965" bottom="0.78740157480314965" header="0.31496062992125984" footer="0.31496062992125984"/>
  <pageSetup paperSize="9" scale="48" orientation="portrait" r:id="rId1"/>
  <ignoredErrors>
    <ignoredError sqref="B25:B2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workbookViewId="0">
      <selection activeCell="H31" sqref="H31"/>
    </sheetView>
  </sheetViews>
  <sheetFormatPr defaultColWidth="11.42578125" defaultRowHeight="12.75"/>
  <cols>
    <col min="1" max="1" width="45.7109375" style="465" bestFit="1" customWidth="1"/>
    <col min="2" max="2" width="5" style="465" customWidth="1"/>
    <col min="3" max="3" width="14.28515625" style="465" customWidth="1"/>
    <col min="4" max="4" width="14.7109375" style="465" customWidth="1"/>
    <col min="5" max="5" width="14.85546875" style="465" customWidth="1"/>
    <col min="6" max="6" width="13.85546875" style="465" customWidth="1"/>
    <col min="7" max="7" width="13.28515625" style="465" customWidth="1"/>
    <col min="8" max="8" width="14.42578125" style="465" customWidth="1"/>
    <col min="9" max="9" width="14.5703125" style="465" bestFit="1" customWidth="1"/>
    <col min="10" max="10" width="13.42578125" style="465" customWidth="1"/>
    <col min="11" max="11" width="14.5703125" style="465" customWidth="1"/>
    <col min="12" max="16384" width="11.42578125" style="465"/>
  </cols>
  <sheetData>
    <row r="1" spans="1:11">
      <c r="A1" s="465" t="s">
        <v>778</v>
      </c>
    </row>
    <row r="3" spans="1:11" ht="38.25">
      <c r="A3" s="1012" t="s">
        <v>614</v>
      </c>
      <c r="B3" s="1012" t="s">
        <v>615</v>
      </c>
      <c r="C3" s="803" t="s">
        <v>616</v>
      </c>
      <c r="D3" s="803" t="s">
        <v>617</v>
      </c>
      <c r="E3" s="803" t="s">
        <v>618</v>
      </c>
      <c r="F3" s="803" t="s">
        <v>619</v>
      </c>
      <c r="G3" s="803" t="s">
        <v>620</v>
      </c>
      <c r="H3" s="803" t="s">
        <v>621</v>
      </c>
      <c r="I3" s="1012" t="s">
        <v>622</v>
      </c>
      <c r="J3" s="803" t="s">
        <v>623</v>
      </c>
      <c r="K3" s="803" t="s">
        <v>624</v>
      </c>
    </row>
    <row r="4" spans="1:11">
      <c r="A4" s="465" t="s">
        <v>625</v>
      </c>
      <c r="B4" s="465" t="s">
        <v>626</v>
      </c>
      <c r="C4" s="1019">
        <v>248856483.31</v>
      </c>
      <c r="D4" s="1019">
        <v>-187790280.25</v>
      </c>
      <c r="E4" s="1019">
        <v>8532347.9299999997</v>
      </c>
      <c r="F4" s="1019">
        <v>179257932.31999999</v>
      </c>
      <c r="G4" s="1019">
        <v>60000000</v>
      </c>
      <c r="H4" s="1019">
        <v>61066203.060000002</v>
      </c>
      <c r="I4" s="1019">
        <v>164677148.38999999</v>
      </c>
      <c r="J4" s="1019">
        <v>74580783.930000007</v>
      </c>
      <c r="K4" s="1019">
        <v>135646986.99000001</v>
      </c>
    </row>
    <row r="5" spans="1:11">
      <c r="A5" s="465" t="s">
        <v>743</v>
      </c>
      <c r="B5" s="465" t="s">
        <v>627</v>
      </c>
      <c r="C5" s="1019">
        <v>69958380</v>
      </c>
      <c r="D5" s="1019">
        <v>-68237676</v>
      </c>
      <c r="E5" s="1019">
        <v>2125618</v>
      </c>
      <c r="F5" s="1019">
        <v>66112058</v>
      </c>
      <c r="G5" s="1019">
        <v>0</v>
      </c>
      <c r="H5" s="1019">
        <v>1720704</v>
      </c>
      <c r="I5" s="1019">
        <v>64770692</v>
      </c>
      <c r="J5" s="1019">
        <v>1341366</v>
      </c>
      <c r="K5" s="1019">
        <v>3062070</v>
      </c>
    </row>
    <row r="6" spans="1:11" ht="25.5">
      <c r="A6" s="1020" t="s">
        <v>744</v>
      </c>
      <c r="B6" s="465" t="s">
        <v>628</v>
      </c>
      <c r="C6" s="1019">
        <v>100642849</v>
      </c>
      <c r="D6" s="1019">
        <v>-43168714</v>
      </c>
      <c r="E6" s="1019">
        <v>374695</v>
      </c>
      <c r="F6" s="1019">
        <v>42794019</v>
      </c>
      <c r="G6" s="1019">
        <v>0</v>
      </c>
      <c r="H6" s="1019">
        <v>57474135</v>
      </c>
      <c r="I6" s="1019">
        <v>38717318</v>
      </c>
      <c r="J6" s="1019">
        <v>4076701</v>
      </c>
      <c r="K6" s="1019">
        <v>61550836</v>
      </c>
    </row>
    <row r="7" spans="1:11" ht="25.5">
      <c r="A7" s="1020" t="s">
        <v>745</v>
      </c>
      <c r="B7" s="465" t="s">
        <v>629</v>
      </c>
      <c r="C7" s="1019">
        <v>6373566.0099999998</v>
      </c>
      <c r="D7" s="1019">
        <v>-4502866.22</v>
      </c>
      <c r="E7" s="1019">
        <v>1903729.04</v>
      </c>
      <c r="F7" s="1019">
        <v>2599137.1800000002</v>
      </c>
      <c r="G7" s="1019">
        <v>0</v>
      </c>
      <c r="H7" s="1019">
        <v>1870699.79</v>
      </c>
      <c r="I7" s="1019">
        <v>1273076.1399999999</v>
      </c>
      <c r="J7" s="1019">
        <v>1326061.04</v>
      </c>
      <c r="K7" s="1019">
        <v>3196760.83</v>
      </c>
    </row>
    <row r="8" spans="1:11" ht="25.5">
      <c r="A8" s="1020" t="s">
        <v>746</v>
      </c>
      <c r="B8" s="465" t="s">
        <v>630</v>
      </c>
      <c r="C8" s="1019">
        <v>1154212.5900000001</v>
      </c>
      <c r="D8" s="1019">
        <v>-930064.73</v>
      </c>
      <c r="E8" s="1019">
        <v>23.15</v>
      </c>
      <c r="F8" s="1019">
        <v>930041.58</v>
      </c>
      <c r="G8" s="1019">
        <v>0</v>
      </c>
      <c r="H8" s="1019">
        <v>224147.86</v>
      </c>
      <c r="I8" s="1019">
        <v>607805.4</v>
      </c>
      <c r="J8" s="1019">
        <v>322236.18</v>
      </c>
      <c r="K8" s="1019">
        <v>546384.04</v>
      </c>
    </row>
    <row r="9" spans="1:11" ht="25.5">
      <c r="A9" s="1020" t="s">
        <v>747</v>
      </c>
      <c r="B9" s="465" t="s">
        <v>631</v>
      </c>
      <c r="C9" s="1019">
        <v>5219353.42</v>
      </c>
      <c r="D9" s="1019">
        <v>-3572801.49</v>
      </c>
      <c r="E9" s="1019">
        <v>1903705.89</v>
      </c>
      <c r="F9" s="1019">
        <v>1669095.6</v>
      </c>
      <c r="G9" s="1019">
        <v>0</v>
      </c>
      <c r="H9" s="1019">
        <v>1646551.93</v>
      </c>
      <c r="I9" s="1019">
        <v>665270.74</v>
      </c>
      <c r="J9" s="1019">
        <v>1003824.86</v>
      </c>
      <c r="K9" s="1019">
        <v>2650376.79</v>
      </c>
    </row>
    <row r="10" spans="1:11" ht="38.25">
      <c r="A10" s="1020" t="s">
        <v>748</v>
      </c>
      <c r="B10" s="465" t="s">
        <v>632</v>
      </c>
      <c r="C10" s="1019">
        <v>0</v>
      </c>
      <c r="D10" s="1019">
        <v>0</v>
      </c>
      <c r="E10" s="1019">
        <v>0</v>
      </c>
      <c r="F10" s="1019">
        <v>0</v>
      </c>
      <c r="G10" s="1019">
        <v>0</v>
      </c>
      <c r="H10" s="1019">
        <v>0</v>
      </c>
      <c r="I10" s="1019">
        <v>0</v>
      </c>
      <c r="J10" s="1019">
        <v>0</v>
      </c>
      <c r="K10" s="1019">
        <v>0</v>
      </c>
    </row>
    <row r="11" spans="1:11" ht="25.5">
      <c r="A11" s="1020" t="s">
        <v>746</v>
      </c>
      <c r="B11" s="465" t="s">
        <v>633</v>
      </c>
      <c r="C11" s="1019">
        <v>0</v>
      </c>
      <c r="D11" s="1019">
        <v>0</v>
      </c>
      <c r="E11" s="1019">
        <v>0</v>
      </c>
      <c r="F11" s="1019">
        <v>0</v>
      </c>
      <c r="G11" s="1019">
        <v>0</v>
      </c>
      <c r="H11" s="1019">
        <v>0</v>
      </c>
      <c r="I11" s="1019">
        <v>0</v>
      </c>
      <c r="J11" s="1019">
        <v>0</v>
      </c>
      <c r="K11" s="1019">
        <v>0</v>
      </c>
    </row>
    <row r="12" spans="1:11" ht="25.5">
      <c r="A12" s="1020" t="s">
        <v>749</v>
      </c>
      <c r="B12" s="465" t="s">
        <v>634</v>
      </c>
      <c r="C12" s="1019">
        <v>0</v>
      </c>
      <c r="D12" s="1019">
        <v>0</v>
      </c>
      <c r="E12" s="1019">
        <v>0</v>
      </c>
      <c r="F12" s="1019">
        <v>0</v>
      </c>
      <c r="G12" s="1019">
        <v>0</v>
      </c>
      <c r="H12" s="1019">
        <v>0</v>
      </c>
      <c r="I12" s="1019">
        <v>0</v>
      </c>
      <c r="J12" s="1019">
        <v>0</v>
      </c>
      <c r="K12" s="1019">
        <v>0</v>
      </c>
    </row>
    <row r="13" spans="1:11" ht="25.5">
      <c r="A13" s="1020" t="s">
        <v>750</v>
      </c>
      <c r="B13" s="465" t="s">
        <v>635</v>
      </c>
      <c r="C13" s="1019">
        <v>0</v>
      </c>
      <c r="D13" s="1019">
        <v>0</v>
      </c>
      <c r="E13" s="1019">
        <v>0</v>
      </c>
      <c r="F13" s="1019">
        <v>0</v>
      </c>
      <c r="G13" s="1019">
        <v>0</v>
      </c>
      <c r="H13" s="1019">
        <v>0</v>
      </c>
      <c r="I13" s="1019">
        <v>0</v>
      </c>
      <c r="J13" s="1019">
        <v>0</v>
      </c>
      <c r="K13" s="1019">
        <v>0</v>
      </c>
    </row>
    <row r="14" spans="1:11" ht="25.5">
      <c r="A14" s="1020" t="s">
        <v>751</v>
      </c>
      <c r="B14" s="465" t="s">
        <v>636</v>
      </c>
      <c r="C14" s="1019">
        <v>22329623.66</v>
      </c>
      <c r="D14" s="1019">
        <v>-22328959.390000001</v>
      </c>
      <c r="E14" s="1019">
        <v>0</v>
      </c>
      <c r="F14" s="1019">
        <v>22328959.390000001</v>
      </c>
      <c r="G14" s="1019">
        <v>60000000</v>
      </c>
      <c r="H14" s="1019">
        <v>664.27</v>
      </c>
      <c r="I14" s="1019">
        <v>22290747.039999999</v>
      </c>
      <c r="J14" s="1019">
        <v>60038212.350000001</v>
      </c>
      <c r="K14" s="1019">
        <v>60038876.619999997</v>
      </c>
    </row>
    <row r="15" spans="1:11">
      <c r="A15" s="465" t="s">
        <v>752</v>
      </c>
      <c r="B15" s="465" t="s">
        <v>637</v>
      </c>
      <c r="C15" s="1019">
        <v>49552064.640000001</v>
      </c>
      <c r="D15" s="1019">
        <v>-49552064.640000001</v>
      </c>
      <c r="E15" s="1019">
        <v>4128305.89</v>
      </c>
      <c r="F15" s="1019">
        <v>45423758.75</v>
      </c>
      <c r="G15" s="1019">
        <v>0</v>
      </c>
      <c r="H15" s="1019">
        <v>0</v>
      </c>
      <c r="I15" s="1019">
        <v>37625315.210000001</v>
      </c>
      <c r="J15" s="1019">
        <v>7798443.54</v>
      </c>
      <c r="K15" s="1019">
        <v>7798443.54</v>
      </c>
    </row>
    <row r="16" spans="1:11">
      <c r="A16" s="465" t="s">
        <v>753</v>
      </c>
      <c r="B16" s="465" t="s">
        <v>638</v>
      </c>
      <c r="C16" s="1019">
        <v>0</v>
      </c>
      <c r="D16" s="1019">
        <v>0</v>
      </c>
      <c r="E16" s="1019">
        <v>0</v>
      </c>
      <c r="F16" s="1019">
        <v>0</v>
      </c>
      <c r="G16" s="1019">
        <v>0</v>
      </c>
      <c r="H16" s="1019">
        <v>0</v>
      </c>
      <c r="I16" s="1019">
        <v>0</v>
      </c>
      <c r="J16" s="1019">
        <v>0</v>
      </c>
      <c r="K16" s="1019">
        <v>0</v>
      </c>
    </row>
    <row r="17" spans="1:11">
      <c r="A17" s="465" t="s">
        <v>639</v>
      </c>
      <c r="B17" s="465" t="s">
        <v>640</v>
      </c>
      <c r="C17" s="1019">
        <v>177242591.19</v>
      </c>
      <c r="D17" s="1019">
        <v>-149849384.59999999</v>
      </c>
      <c r="E17" s="1019">
        <v>0</v>
      </c>
      <c r="F17" s="1019">
        <v>89849384.599999994</v>
      </c>
      <c r="G17" s="1019">
        <v>0</v>
      </c>
      <c r="H17" s="1019">
        <v>27393206.59</v>
      </c>
      <c r="I17" s="1019">
        <v>78409312.989999995</v>
      </c>
      <c r="J17" s="1019">
        <v>11440071.609999999</v>
      </c>
      <c r="K17" s="1019">
        <v>38833278.200000003</v>
      </c>
    </row>
    <row r="18" spans="1:11">
      <c r="A18" s="465" t="s">
        <v>641</v>
      </c>
      <c r="B18" s="465" t="s">
        <v>642</v>
      </c>
      <c r="C18" s="1019">
        <v>426099074.5</v>
      </c>
      <c r="D18" s="1019">
        <v>-337639664.85000002</v>
      </c>
      <c r="E18" s="1019">
        <v>8532347.9299999997</v>
      </c>
      <c r="F18" s="1019">
        <v>269107316.92000002</v>
      </c>
      <c r="G18" s="1019">
        <v>60000000</v>
      </c>
      <c r="H18" s="1019">
        <v>88459409.650000006</v>
      </c>
      <c r="I18" s="1019">
        <v>243086461.38</v>
      </c>
      <c r="J18" s="1019">
        <v>86020855.540000007</v>
      </c>
      <c r="K18" s="1019">
        <v>174480265.19</v>
      </c>
    </row>
  </sheetData>
  <pageMargins left="0.70866141732283472" right="0.70866141732283472" top="0.78740157480314965" bottom="0.78740157480314965" header="0.31496062992125984" footer="0.31496062992125984"/>
  <pageSetup paperSize="9" scale="74" orientation="landscape" r:id="rId1"/>
  <ignoredErrors>
    <ignoredError sqref="B4:B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BilanceSR-druh</vt:lpstr>
      <vt:lpstr>VýdajeSR-funk</vt:lpstr>
      <vt:lpstr>Příl. 1 tab.2</vt:lpstr>
      <vt:lpstr>Příl. 1 tab.3</vt:lpstr>
      <vt:lpstr>Příl. 1 Tab.7 EDS_SMVS</vt:lpstr>
      <vt:lpstr>Příl. 1 tab.8</vt:lpstr>
      <vt:lpstr>Příl.1 tab.9</vt:lpstr>
      <vt:lpstr>Příl.1 tab.10</vt:lpstr>
      <vt:lpstr>2018_NAR1-12</vt:lpstr>
      <vt:lpstr>2019_NAR1-1</vt:lpstr>
    </vt:vector>
  </TitlesOfParts>
  <Company>Ministerstvo financí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Bošanský Jiří Mgr.</dc:creator>
  <cp:lastModifiedBy>uhlirova8828</cp:lastModifiedBy>
  <cp:lastPrinted>2019-02-13T12:20:21Z</cp:lastPrinted>
  <dcterms:created xsi:type="dcterms:W3CDTF">2017-01-12T11:12:21Z</dcterms:created>
  <dcterms:modified xsi:type="dcterms:W3CDTF">2019-02-14T13:16:01Z</dcterms:modified>
</cp:coreProperties>
</file>