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00" windowWidth="11100" windowHeight="5775" activeTab="1"/>
  </bookViews>
  <sheets>
    <sheet name="zdrojová data" sheetId="1" r:id="rId1"/>
    <sheet name="graf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AT18" i="1" l="1"/>
  <c r="AT13" i="1"/>
  <c r="AS18" i="1" l="1"/>
  <c r="AS13" i="1"/>
  <c r="AR18" i="1" l="1"/>
  <c r="AR13" i="1"/>
  <c r="G15" i="1"/>
  <c r="G10" i="1"/>
  <c r="AQ18" i="1" l="1"/>
  <c r="AQ13" i="1"/>
  <c r="AP18" i="1" l="1"/>
  <c r="AP13" i="1"/>
  <c r="AO18" i="1" l="1"/>
  <c r="AO13" i="1"/>
  <c r="AN18" i="1" l="1"/>
  <c r="AN13" i="1"/>
  <c r="AM18" i="1" l="1"/>
  <c r="AM13" i="1"/>
  <c r="E15" i="1"/>
  <c r="AA18" i="1" s="1"/>
  <c r="AA7" i="1" s="1"/>
  <c r="E10" i="1"/>
  <c r="AH13" i="1" s="1"/>
  <c r="X18" i="1"/>
  <c r="X13" i="1"/>
  <c r="X7" i="1"/>
  <c r="X5" i="1"/>
  <c r="W13" i="1"/>
  <c r="W5" i="1" s="1"/>
  <c r="W18" i="1"/>
  <c r="W7" i="1" s="1"/>
  <c r="V18" i="1"/>
  <c r="V7" i="1" s="1"/>
  <c r="V13" i="1"/>
  <c r="V5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T5" i="1" s="1"/>
  <c r="U13" i="1"/>
  <c r="U5" i="1" s="1"/>
  <c r="C15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T7" i="1" s="1"/>
  <c r="U18" i="1"/>
  <c r="U7" i="1" s="1"/>
  <c r="AJ18" i="1" l="1"/>
  <c r="AL18" i="1"/>
  <c r="AI13" i="1"/>
  <c r="AK13" i="1"/>
  <c r="AI18" i="1"/>
  <c r="AK18" i="1"/>
  <c r="AJ13" i="1"/>
  <c r="AL13" i="1"/>
  <c r="Y13" i="1"/>
  <c r="Y5" i="1" s="1"/>
  <c r="Y18" i="1"/>
  <c r="Y7" i="1" s="1"/>
  <c r="Z18" i="1"/>
  <c r="Z7" i="1" s="1"/>
  <c r="AB18" i="1"/>
  <c r="AC18" i="1"/>
  <c r="AD18" i="1"/>
  <c r="AE18" i="1"/>
  <c r="AF18" i="1"/>
  <c r="AG18" i="1"/>
  <c r="AH18" i="1"/>
  <c r="Z13" i="1"/>
  <c r="Z5" i="1" s="1"/>
  <c r="AA13" i="1"/>
  <c r="AA5" i="1" s="1"/>
  <c r="AB13" i="1"/>
  <c r="AC13" i="1"/>
  <c r="AD13" i="1"/>
  <c r="AE13" i="1"/>
  <c r="AF13" i="1"/>
  <c r="AG13" i="1"/>
</calcChain>
</file>

<file path=xl/comments1.xml><?xml version="1.0" encoding="utf-8"?>
<comments xmlns="http://schemas.openxmlformats.org/spreadsheetml/2006/main">
  <authors>
    <author>Gabriela Sedláková</author>
  </authors>
  <commentList>
    <comment ref="AR13" authorId="0">
      <text>
        <r>
          <rPr>
            <b/>
            <sz val="9"/>
            <color indexed="81"/>
            <rFont val="Tahoma"/>
            <family val="2"/>
            <charset val="238"/>
          </rPr>
          <t>Gabriela Sedláková:</t>
        </r>
        <r>
          <rPr>
            <sz val="9"/>
            <color indexed="81"/>
            <rFont val="Tahoma"/>
            <family val="2"/>
            <charset val="238"/>
          </rPr>
          <t xml:space="preserve">
nové váhy od 1Q2017
</t>
        </r>
      </text>
    </comment>
    <comment ref="AR18" authorId="0">
      <text>
        <r>
          <rPr>
            <b/>
            <sz val="9"/>
            <color indexed="81"/>
            <rFont val="Tahoma"/>
            <family val="2"/>
            <charset val="238"/>
          </rPr>
          <t>Gabriela Sedláková:</t>
        </r>
        <r>
          <rPr>
            <sz val="9"/>
            <color indexed="81"/>
            <rFont val="Tahoma"/>
            <family val="2"/>
            <charset val="238"/>
          </rPr>
          <t xml:space="preserve">
nové váhy od 1Q2017</t>
        </r>
      </text>
    </comment>
  </commentList>
</comments>
</file>

<file path=xl/sharedStrings.xml><?xml version="1.0" encoding="utf-8"?>
<sst xmlns="http://schemas.openxmlformats.org/spreadsheetml/2006/main" count="131" uniqueCount="55">
  <si>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</si>
  <si>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</si>
  <si>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</si>
  <si>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</si>
  <si>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</si>
  <si>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</si>
  <si>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</si>
  <si>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</si>
  <si>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</si>
  <si>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</si>
  <si>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</si>
  <si>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</si>
  <si>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</si>
  <si>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</si>
  <si>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</si>
  <si>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</si>
  <si>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</si>
  <si>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</si>
  <si>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</si>
  <si>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</si>
  <si>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</si>
  <si>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</si>
  <si>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</si>
  <si>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</si>
  <si>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</si>
  <si>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</si>
  <si>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</si>
  <si>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</si>
  <si>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</si>
  <si>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</si>
  <si>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</si>
  <si>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</si>
  <si>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</si>
  <si>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</si>
  <si>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</si>
  <si>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</si>
  <si>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</si>
  <si>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</si>
  <si>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</si>
  <si>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</si>
  <si>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</si>
  <si>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</si>
  <si>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</si>
  <si>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</si>
  <si>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</si>
  <si>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</si>
  <si>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</si>
  <si>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</si>
  <si>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</si>
  <si>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</si>
  <si>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</si>
  <si>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</si>
  <si>
    <t>2017/1Q</t>
  </si>
  <si>
    <t>2017/2Q</t>
  </si>
  <si>
    <t>2017/3Q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</si>
</sst>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2017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6546115256192264E-2"/>
          <c:y val="0.10647403696682053"/>
          <c:w val="0.86891491704085477"/>
          <c:h val="0.67469234884965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data'!$H$2:$AT$3</c:f>
              <c:multiLvlStrCache>
                <c:ptCount val="3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'zdrojová data'!$H$4:$AT$4</c:f>
              <c:numCache>
                <c:formatCode>0</c:formatCode>
                <c:ptCount val="39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  <c:pt idx="28" formatCode="General">
                  <c:v>5474</c:v>
                </c:pt>
                <c:pt idx="29" formatCode="General">
                  <c:v>4755</c:v>
                </c:pt>
                <c:pt idx="31" formatCode="General">
                  <c:v>4522</c:v>
                </c:pt>
                <c:pt idx="32" formatCode="General">
                  <c:v>5255</c:v>
                </c:pt>
                <c:pt idx="33" formatCode="General">
                  <c:v>6212</c:v>
                </c:pt>
                <c:pt idx="35" formatCode="General">
                  <c:v>5520</c:v>
                </c:pt>
                <c:pt idx="36" formatCode="General">
                  <c:v>5123</c:v>
                </c:pt>
                <c:pt idx="37" formatCode="General">
                  <c:v>4164</c:v>
                </c:pt>
              </c:numCache>
            </c:numRef>
          </c:val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data'!$H$2:$AT$3</c:f>
              <c:multiLvlStrCache>
                <c:ptCount val="3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'zdrojová data'!$H$6:$AT$6</c:f>
              <c:numCache>
                <c:formatCode>0</c:formatCode>
                <c:ptCount val="39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  <c:pt idx="31" formatCode="General">
                  <c:v>2478</c:v>
                </c:pt>
                <c:pt idx="32" formatCode="General">
                  <c:v>2495</c:v>
                </c:pt>
                <c:pt idx="33" formatCode="General">
                  <c:v>2459</c:v>
                </c:pt>
                <c:pt idx="34" formatCode="General">
                  <c:v>2496</c:v>
                </c:pt>
                <c:pt idx="35" formatCode="General">
                  <c:v>2470</c:v>
                </c:pt>
                <c:pt idx="36" formatCode="General">
                  <c:v>2506</c:v>
                </c:pt>
                <c:pt idx="37" formatCode="General">
                  <c:v>2494</c:v>
                </c:pt>
                <c:pt idx="38" formatCode="General">
                  <c:v>2613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21440"/>
        <c:axId val="178223360"/>
      </c:barChart>
      <c:lineChart>
        <c:grouping val="standard"/>
        <c:varyColors val="0"/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data'!$H$2:$AT$3</c:f>
              <c:multiLvlStrCache>
                <c:ptCount val="3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'zdrojová data'!$H$7:$AT$7</c:f>
              <c:numCache>
                <c:formatCode>0</c:formatCode>
                <c:ptCount val="39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  <c:pt idx="26">
                  <c:v>1062</c:v>
                </c:pt>
                <c:pt idx="27">
                  <c:v>1031</c:v>
                </c:pt>
                <c:pt idx="28">
                  <c:v>1160</c:v>
                </c:pt>
                <c:pt idx="29">
                  <c:v>1129</c:v>
                </c:pt>
                <c:pt idx="30">
                  <c:v>1062</c:v>
                </c:pt>
                <c:pt idx="31">
                  <c:v>1051</c:v>
                </c:pt>
                <c:pt idx="32">
                  <c:v>1058</c:v>
                </c:pt>
                <c:pt idx="33">
                  <c:v>1080</c:v>
                </c:pt>
                <c:pt idx="34">
                  <c:v>1025</c:v>
                </c:pt>
                <c:pt idx="35">
                  <c:v>1056</c:v>
                </c:pt>
                <c:pt idx="36">
                  <c:v>977</c:v>
                </c:pt>
                <c:pt idx="37">
                  <c:v>1010</c:v>
                </c:pt>
                <c:pt idx="38">
                  <c:v>1009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data'!$H$2:$AT$3</c:f>
              <c:multiLvlStrCache>
                <c:ptCount val="3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'zdrojová data'!$H$5:$AT$5</c:f>
              <c:numCache>
                <c:formatCode>0</c:formatCode>
                <c:ptCount val="39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  <c:pt idx="26">
                  <c:v>995</c:v>
                </c:pt>
                <c:pt idx="27">
                  <c:v>992</c:v>
                </c:pt>
                <c:pt idx="28">
                  <c:v>992</c:v>
                </c:pt>
                <c:pt idx="29">
                  <c:v>979</c:v>
                </c:pt>
                <c:pt idx="30">
                  <c:v>958</c:v>
                </c:pt>
                <c:pt idx="31">
                  <c:v>905</c:v>
                </c:pt>
                <c:pt idx="32">
                  <c:v>851</c:v>
                </c:pt>
                <c:pt idx="33">
                  <c:v>796</c:v>
                </c:pt>
                <c:pt idx="34">
                  <c:v>730</c:v>
                </c:pt>
                <c:pt idx="35">
                  <c:v>743</c:v>
                </c:pt>
                <c:pt idx="36">
                  <c:v>736</c:v>
                </c:pt>
                <c:pt idx="37">
                  <c:v>737</c:v>
                </c:pt>
                <c:pt idx="38">
                  <c:v>720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21440"/>
        <c:axId val="178223360"/>
      </c:lineChart>
      <c:catAx>
        <c:axId val="1782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75"/>
              <c:y val="0.873194304139047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22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223360"/>
        <c:scaling>
          <c:orientation val="minMax"/>
          <c:max val="6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133E-3"/>
              <c:y val="0.415730318420214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221440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51"/>
          <c:y val="0.9058319379673323"/>
          <c:w val="0.73311366041791559"/>
          <c:h val="3.4915240164399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36416"/>
        <c:axId val="178254592"/>
      </c:lineChart>
      <c:catAx>
        <c:axId val="178236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78254592"/>
        <c:crosses val="autoZero"/>
        <c:auto val="1"/>
        <c:lblAlgn val="ctr"/>
        <c:lblOffset val="100"/>
        <c:noMultiLvlLbl val="0"/>
      </c:catAx>
      <c:valAx>
        <c:axId val="1782545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78236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T18"/>
  <sheetViews>
    <sheetView workbookViewId="0">
      <pane xSplit="2" ySplit="1" topLeftCell="V2" activePane="bottomRight" state="frozen"/>
      <selection pane="topRight" activeCell="C1" sqref="C1"/>
      <selection pane="bottomLeft" activeCell="A2" sqref="A2"/>
      <selection pane="bottomRight" activeCell="AT6" sqref="AT6"/>
    </sheetView>
  </sheetViews>
  <sheetFormatPr defaultRowHeight="12.75" x14ac:dyDescent="0.2"/>
  <cols>
    <col min="1" max="1" width="18.5703125" customWidth="1"/>
    <col min="2" max="2" width="7.7109375" customWidth="1"/>
    <col min="3" max="7" width="6.85546875" customWidth="1"/>
    <col min="8" max="8" width="7.5703125" customWidth="1"/>
    <col min="9" max="9" width="8.140625" customWidth="1"/>
    <col min="10" max="10" width="7.42578125" customWidth="1"/>
  </cols>
  <sheetData>
    <row r="2" spans="1:46" x14ac:dyDescent="0.2">
      <c r="A2" s="15" t="s">
        <v>0</v>
      </c>
      <c r="B2" s="15"/>
      <c r="H2">
        <v>2008</v>
      </c>
      <c r="L2">
        <v>2009</v>
      </c>
      <c r="P2">
        <v>2010</v>
      </c>
      <c r="T2">
        <v>2011</v>
      </c>
      <c r="X2">
        <v>2012</v>
      </c>
      <c r="AB2">
        <v>2013</v>
      </c>
      <c r="AF2">
        <v>2014</v>
      </c>
      <c r="AJ2">
        <v>2015</v>
      </c>
      <c r="AN2">
        <v>2016</v>
      </c>
      <c r="AR2">
        <v>2017</v>
      </c>
    </row>
    <row r="3" spans="1:46" x14ac:dyDescent="0.2">
      <c r="A3" s="15"/>
      <c r="B3" s="15"/>
      <c r="H3" s="1" t="s">
        <v>29</v>
      </c>
      <c r="I3" s="1" t="s">
        <v>30</v>
      </c>
      <c r="J3" s="1" t="s">
        <v>31</v>
      </c>
      <c r="K3" s="1" t="s">
        <v>32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29</v>
      </c>
      <c r="Q3" s="1" t="s">
        <v>30</v>
      </c>
      <c r="R3" s="1" t="s">
        <v>31</v>
      </c>
      <c r="S3" s="1" t="s">
        <v>32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29</v>
      </c>
      <c r="Y3" s="1" t="s">
        <v>30</v>
      </c>
      <c r="Z3" s="1" t="s">
        <v>31</v>
      </c>
      <c r="AA3" s="1" t="s">
        <v>32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29</v>
      </c>
      <c r="AG3" s="1" t="s">
        <v>30</v>
      </c>
      <c r="AH3" s="1" t="s">
        <v>31</v>
      </c>
      <c r="AI3" s="1" t="s">
        <v>32</v>
      </c>
      <c r="AJ3" s="1" t="s">
        <v>29</v>
      </c>
      <c r="AK3" s="1" t="s">
        <v>30</v>
      </c>
      <c r="AL3" s="1" t="s">
        <v>31</v>
      </c>
      <c r="AM3" s="1" t="s">
        <v>32</v>
      </c>
      <c r="AN3" s="1" t="s">
        <v>29</v>
      </c>
      <c r="AO3" s="1" t="s">
        <v>30</v>
      </c>
      <c r="AP3" s="1" t="s">
        <v>31</v>
      </c>
      <c r="AQ3" s="1" t="s">
        <v>32</v>
      </c>
      <c r="AR3" s="1" t="s">
        <v>29</v>
      </c>
      <c r="AS3" t="s">
        <v>30</v>
      </c>
      <c r="AT3" s="1" t="s">
        <v>31</v>
      </c>
    </row>
    <row r="4" spans="1:46" x14ac:dyDescent="0.2">
      <c r="A4" t="s">
        <v>10</v>
      </c>
      <c r="H4" s="1">
        <v>4433</v>
      </c>
      <c r="I4" s="1">
        <v>5721</v>
      </c>
      <c r="J4" s="1">
        <v>4975</v>
      </c>
      <c r="K4" s="1">
        <v>4808</v>
      </c>
      <c r="L4" s="1">
        <v>5301</v>
      </c>
      <c r="M4" s="1">
        <v>4254</v>
      </c>
      <c r="P4" s="1">
        <v>4544</v>
      </c>
      <c r="Q4" s="1">
        <v>4370</v>
      </c>
      <c r="S4" s="5">
        <v>4980</v>
      </c>
      <c r="T4">
        <v>4903</v>
      </c>
      <c r="U4">
        <v>5074</v>
      </c>
      <c r="W4">
        <v>4656</v>
      </c>
      <c r="X4">
        <v>6019</v>
      </c>
      <c r="Y4">
        <v>4724</v>
      </c>
      <c r="Z4">
        <v>5060</v>
      </c>
      <c r="AA4">
        <v>5489</v>
      </c>
      <c r="AB4">
        <v>4609</v>
      </c>
      <c r="AC4">
        <v>4079</v>
      </c>
      <c r="AD4">
        <v>3869</v>
      </c>
      <c r="AE4">
        <v>4367</v>
      </c>
      <c r="AF4">
        <v>4265</v>
      </c>
      <c r="AG4">
        <v>4026</v>
      </c>
      <c r="AJ4">
        <v>5474</v>
      </c>
      <c r="AK4">
        <v>4755</v>
      </c>
      <c r="AM4">
        <v>4522</v>
      </c>
      <c r="AN4">
        <v>5255</v>
      </c>
      <c r="AO4">
        <v>6212</v>
      </c>
      <c r="AQ4">
        <v>5520</v>
      </c>
      <c r="AR4">
        <v>5123</v>
      </c>
      <c r="AS4">
        <v>4164</v>
      </c>
    </row>
    <row r="5" spans="1:46" s="3" customFormat="1" x14ac:dyDescent="0.2">
      <c r="A5" s="3" t="s">
        <v>7</v>
      </c>
      <c r="H5" s="4">
        <v>694.5</v>
      </c>
      <c r="I5" s="4">
        <v>617.20000000000005</v>
      </c>
      <c r="J5" s="4">
        <v>567.9</v>
      </c>
      <c r="K5" s="4">
        <v>581.5</v>
      </c>
      <c r="L5" s="4">
        <v>567</v>
      </c>
      <c r="M5" s="4">
        <v>596</v>
      </c>
      <c r="N5" s="4">
        <v>691</v>
      </c>
      <c r="O5" s="4">
        <v>726</v>
      </c>
      <c r="P5" s="4">
        <v>796</v>
      </c>
      <c r="Q5" s="4">
        <v>829</v>
      </c>
      <c r="R5" s="3">
        <v>881</v>
      </c>
      <c r="S5" s="3">
        <v>845</v>
      </c>
      <c r="T5" s="4">
        <f t="shared" ref="T5:Y5" si="0">T13</f>
        <v>911.5</v>
      </c>
      <c r="U5" s="4">
        <f t="shared" si="0"/>
        <v>962.8</v>
      </c>
      <c r="V5" s="4">
        <f t="shared" si="0"/>
        <v>908.4</v>
      </c>
      <c r="W5" s="4">
        <f t="shared" si="0"/>
        <v>846.9</v>
      </c>
      <c r="X5" s="4">
        <f t="shared" si="0"/>
        <v>853.1</v>
      </c>
      <c r="Y5" s="4">
        <f t="shared" si="0"/>
        <v>866.8</v>
      </c>
      <c r="Z5" s="4">
        <f>Z13</f>
        <v>846.7</v>
      </c>
      <c r="AA5" s="4">
        <f>AA13</f>
        <v>865.3</v>
      </c>
      <c r="AB5" s="4">
        <v>897.6</v>
      </c>
      <c r="AC5" s="4">
        <v>902.9</v>
      </c>
      <c r="AD5" s="3">
        <v>957</v>
      </c>
      <c r="AE5" s="4">
        <v>978</v>
      </c>
      <c r="AF5" s="4">
        <v>1076</v>
      </c>
      <c r="AG5" s="4">
        <v>1049</v>
      </c>
      <c r="AH5" s="4">
        <v>995</v>
      </c>
      <c r="AI5" s="4">
        <v>992</v>
      </c>
      <c r="AJ5" s="4">
        <v>992</v>
      </c>
      <c r="AK5" s="4">
        <v>979</v>
      </c>
      <c r="AL5" s="4">
        <v>958</v>
      </c>
      <c r="AM5" s="4">
        <v>905</v>
      </c>
      <c r="AN5" s="4">
        <v>851</v>
      </c>
      <c r="AO5" s="4">
        <v>796</v>
      </c>
      <c r="AP5" s="4">
        <v>730</v>
      </c>
      <c r="AQ5" s="4">
        <v>743</v>
      </c>
      <c r="AR5" s="4">
        <v>736</v>
      </c>
      <c r="AS5" s="4">
        <v>737</v>
      </c>
      <c r="AT5" s="4">
        <v>720</v>
      </c>
    </row>
    <row r="6" spans="1:46" s="3" customFormat="1" x14ac:dyDescent="0.2">
      <c r="A6" s="3" t="s">
        <v>1</v>
      </c>
      <c r="H6" s="4">
        <v>3054</v>
      </c>
      <c r="I6" s="4">
        <v>2804</v>
      </c>
      <c r="J6" s="4">
        <v>2016</v>
      </c>
      <c r="K6" s="4">
        <v>2520</v>
      </c>
      <c r="L6" s="4">
        <v>2695</v>
      </c>
      <c r="M6" s="4">
        <v>2174</v>
      </c>
      <c r="O6" s="4">
        <v>2248</v>
      </c>
      <c r="P6" s="4">
        <v>2530</v>
      </c>
      <c r="Q6" s="4">
        <v>2568</v>
      </c>
      <c r="R6" s="4">
        <v>2800</v>
      </c>
      <c r="S6" s="4"/>
      <c r="T6" s="3">
        <v>2730</v>
      </c>
      <c r="U6" s="3">
        <v>2674</v>
      </c>
      <c r="V6" s="3">
        <v>2902</v>
      </c>
      <c r="W6" s="3">
        <v>2800</v>
      </c>
      <c r="X6" s="3">
        <v>2701</v>
      </c>
      <c r="Y6" s="3">
        <v>2347</v>
      </c>
      <c r="Z6" s="3">
        <v>2471</v>
      </c>
      <c r="AA6" s="3">
        <v>2630</v>
      </c>
      <c r="AB6" s="3">
        <v>2882</v>
      </c>
      <c r="AC6" s="3">
        <v>2786</v>
      </c>
      <c r="AD6" s="3">
        <v>2631</v>
      </c>
      <c r="AE6" s="3">
        <v>2678</v>
      </c>
      <c r="AF6" s="3">
        <v>2772</v>
      </c>
      <c r="AG6" s="3">
        <v>2625</v>
      </c>
      <c r="AH6" s="3">
        <v>2711</v>
      </c>
      <c r="AI6" s="3">
        <v>2423</v>
      </c>
      <c r="AJ6" s="3">
        <v>2753</v>
      </c>
      <c r="AK6" s="3">
        <v>2602</v>
      </c>
      <c r="AL6" s="3">
        <v>2560</v>
      </c>
      <c r="AM6" s="3">
        <v>2478</v>
      </c>
      <c r="AN6" s="3">
        <v>2495</v>
      </c>
      <c r="AO6" s="3">
        <v>2459</v>
      </c>
      <c r="AP6" s="3">
        <v>2496</v>
      </c>
      <c r="AQ6" s="3">
        <v>2470</v>
      </c>
      <c r="AR6" s="3">
        <v>2506</v>
      </c>
      <c r="AS6" s="3">
        <v>2494</v>
      </c>
      <c r="AT6" s="3">
        <v>2613</v>
      </c>
    </row>
    <row r="7" spans="1:46" s="3" customFormat="1" x14ac:dyDescent="0.2">
      <c r="A7" s="3" t="s">
        <v>6</v>
      </c>
      <c r="H7" s="4">
        <v>1111</v>
      </c>
      <c r="I7" s="4">
        <v>959.1</v>
      </c>
      <c r="J7" s="4">
        <v>827.2</v>
      </c>
      <c r="K7" s="4">
        <v>858.2</v>
      </c>
      <c r="L7" s="4">
        <v>891</v>
      </c>
      <c r="M7" s="4">
        <v>845</v>
      </c>
      <c r="N7" s="4">
        <v>950</v>
      </c>
      <c r="O7" s="4">
        <v>850</v>
      </c>
      <c r="P7" s="4">
        <v>960</v>
      </c>
      <c r="Q7" s="4">
        <v>923</v>
      </c>
      <c r="R7" s="3">
        <v>876.3</v>
      </c>
      <c r="S7" s="4">
        <v>844</v>
      </c>
      <c r="T7" s="4">
        <f t="shared" ref="T7:Y7" si="1">T18</f>
        <v>972</v>
      </c>
      <c r="U7" s="4">
        <f t="shared" si="1"/>
        <v>961.1</v>
      </c>
      <c r="V7" s="4">
        <f t="shared" si="1"/>
        <v>985.3</v>
      </c>
      <c r="W7" s="4">
        <f t="shared" si="1"/>
        <v>990.8</v>
      </c>
      <c r="X7" s="4">
        <f t="shared" si="1"/>
        <v>998.1</v>
      </c>
      <c r="Y7" s="4">
        <f t="shared" si="1"/>
        <v>1075.9000000000001</v>
      </c>
      <c r="Z7" s="4">
        <f>Z18</f>
        <v>1003.9</v>
      </c>
      <c r="AA7" s="4">
        <f>AA18</f>
        <v>998.8</v>
      </c>
      <c r="AB7" s="4">
        <v>985.4</v>
      </c>
      <c r="AC7" s="3">
        <v>962</v>
      </c>
      <c r="AD7" s="3">
        <v>1024</v>
      </c>
      <c r="AE7" s="4">
        <v>1105</v>
      </c>
      <c r="AF7" s="4">
        <v>1123</v>
      </c>
      <c r="AG7" s="4">
        <v>1138</v>
      </c>
      <c r="AH7" s="4">
        <v>1062</v>
      </c>
      <c r="AI7" s="4">
        <v>1031</v>
      </c>
      <c r="AJ7" s="4">
        <v>1160</v>
      </c>
      <c r="AK7" s="4">
        <v>1129</v>
      </c>
      <c r="AL7" s="4">
        <v>1062</v>
      </c>
      <c r="AM7" s="4">
        <v>1051</v>
      </c>
      <c r="AN7" s="4">
        <v>1058</v>
      </c>
      <c r="AO7" s="4">
        <v>1080</v>
      </c>
      <c r="AP7" s="4">
        <v>1025</v>
      </c>
      <c r="AQ7" s="4">
        <v>1056</v>
      </c>
      <c r="AR7" s="4">
        <v>977</v>
      </c>
      <c r="AS7" s="4">
        <v>1010</v>
      </c>
      <c r="AT7" s="4">
        <v>1009</v>
      </c>
    </row>
    <row r="10" spans="1:46" x14ac:dyDescent="0.2">
      <c r="C10">
        <v>113.88283</v>
      </c>
      <c r="E10" s="7">
        <f>SUM(E11:E12)</f>
        <v>180.61459499999998</v>
      </c>
      <c r="F10">
        <v>113.88283</v>
      </c>
      <c r="G10">
        <f>SUM(G11:G12)</f>
        <v>172.55455000000001</v>
      </c>
      <c r="H10" s="1" t="s">
        <v>11</v>
      </c>
      <c r="I10" s="1" t="s">
        <v>15</v>
      </c>
      <c r="J10" s="1" t="s">
        <v>16</v>
      </c>
      <c r="K10" s="1" t="s">
        <v>17</v>
      </c>
      <c r="L10" s="1" t="s">
        <v>12</v>
      </c>
      <c r="M10" s="1" t="s">
        <v>18</v>
      </c>
      <c r="N10" s="1" t="s">
        <v>19</v>
      </c>
      <c r="O10" s="1" t="s">
        <v>20</v>
      </c>
      <c r="P10" s="1" t="s">
        <v>13</v>
      </c>
      <c r="Q10" s="1" t="s">
        <v>21</v>
      </c>
      <c r="R10" s="1" t="s">
        <v>22</v>
      </c>
      <c r="S10" s="1" t="s">
        <v>23</v>
      </c>
      <c r="T10" s="1" t="s">
        <v>14</v>
      </c>
      <c r="U10" s="1" t="s">
        <v>24</v>
      </c>
      <c r="V10" s="1" t="s">
        <v>25</v>
      </c>
      <c r="W10" s="1" t="s">
        <v>26</v>
      </c>
      <c r="X10" s="1" t="s">
        <v>27</v>
      </c>
      <c r="Y10" s="1" t="s">
        <v>28</v>
      </c>
      <c r="Z10" s="1" t="s">
        <v>33</v>
      </c>
      <c r="AA10" s="1" t="s">
        <v>34</v>
      </c>
      <c r="AB10" s="1" t="s">
        <v>35</v>
      </c>
      <c r="AC10" s="1" t="s">
        <v>36</v>
      </c>
      <c r="AD10" s="1" t="s">
        <v>37</v>
      </c>
      <c r="AE10" s="1" t="s">
        <v>38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44</v>
      </c>
      <c r="AK10" s="1" t="s">
        <v>45</v>
      </c>
      <c r="AL10" s="1" t="s">
        <v>46</v>
      </c>
      <c r="AM10" s="1" t="s">
        <v>47</v>
      </c>
      <c r="AN10" s="1" t="s">
        <v>48</v>
      </c>
      <c r="AO10" s="1" t="s">
        <v>49</v>
      </c>
      <c r="AP10" s="1" t="s">
        <v>50</v>
      </c>
      <c r="AQ10" s="1" t="s">
        <v>51</v>
      </c>
      <c r="AR10" s="1" t="s">
        <v>52</v>
      </c>
      <c r="AS10" s="1" t="s">
        <v>53</v>
      </c>
      <c r="AT10" s="1" t="s">
        <v>54</v>
      </c>
    </row>
    <row r="11" spans="1:46" x14ac:dyDescent="0.2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142.26123799999999</v>
      </c>
      <c r="H11">
        <v>709</v>
      </c>
      <c r="I11">
        <v>624</v>
      </c>
      <c r="J11">
        <v>566</v>
      </c>
      <c r="K11">
        <v>568</v>
      </c>
      <c r="L11">
        <v>570</v>
      </c>
      <c r="M11">
        <v>606</v>
      </c>
      <c r="N11">
        <v>696</v>
      </c>
      <c r="O11">
        <v>734</v>
      </c>
      <c r="P11">
        <v>805</v>
      </c>
      <c r="Q11">
        <v>834</v>
      </c>
      <c r="R11">
        <v>893</v>
      </c>
      <c r="S11" s="5">
        <v>846</v>
      </c>
      <c r="T11">
        <v>908</v>
      </c>
      <c r="U11">
        <v>968</v>
      </c>
      <c r="V11">
        <v>912</v>
      </c>
      <c r="W11">
        <v>853</v>
      </c>
      <c r="X11">
        <v>858</v>
      </c>
      <c r="Y11">
        <v>871</v>
      </c>
      <c r="Z11">
        <v>851</v>
      </c>
      <c r="AA11">
        <v>873</v>
      </c>
      <c r="AB11">
        <v>899</v>
      </c>
      <c r="AC11" s="13">
        <v>901</v>
      </c>
      <c r="AD11">
        <v>963</v>
      </c>
      <c r="AE11">
        <v>999</v>
      </c>
      <c r="AF11">
        <v>1084</v>
      </c>
      <c r="AG11">
        <v>1052</v>
      </c>
      <c r="AH11">
        <v>997</v>
      </c>
      <c r="AI11">
        <v>993</v>
      </c>
      <c r="AJ11">
        <v>992</v>
      </c>
      <c r="AK11">
        <v>983</v>
      </c>
      <c r="AL11">
        <v>960</v>
      </c>
      <c r="AM11">
        <v>911</v>
      </c>
      <c r="AN11">
        <v>851</v>
      </c>
      <c r="AO11">
        <v>803</v>
      </c>
      <c r="AP11">
        <v>735</v>
      </c>
      <c r="AQ11">
        <v>749</v>
      </c>
      <c r="AR11">
        <v>741</v>
      </c>
      <c r="AS11">
        <v>747</v>
      </c>
      <c r="AT11">
        <v>731</v>
      </c>
    </row>
    <row r="12" spans="1:46" x14ac:dyDescent="0.2">
      <c r="B12" t="s">
        <v>4</v>
      </c>
      <c r="C12">
        <v>19.792783</v>
      </c>
      <c r="E12" s="6">
        <v>27.901751999999998</v>
      </c>
      <c r="F12">
        <v>19.792783</v>
      </c>
      <c r="G12">
        <v>30.293312</v>
      </c>
      <c r="H12">
        <v>716</v>
      </c>
      <c r="I12">
        <v>637</v>
      </c>
      <c r="J12">
        <v>577</v>
      </c>
      <c r="K12">
        <v>588</v>
      </c>
      <c r="L12">
        <v>553</v>
      </c>
      <c r="M12">
        <v>549</v>
      </c>
      <c r="N12">
        <v>665</v>
      </c>
      <c r="O12">
        <v>688</v>
      </c>
      <c r="P12">
        <v>753</v>
      </c>
      <c r="Q12">
        <v>805</v>
      </c>
      <c r="R12">
        <v>824</v>
      </c>
      <c r="S12" s="5">
        <v>838</v>
      </c>
      <c r="T12" s="5">
        <v>928</v>
      </c>
      <c r="U12" s="5">
        <v>938</v>
      </c>
      <c r="V12">
        <v>891</v>
      </c>
      <c r="W12">
        <v>818</v>
      </c>
      <c r="X12">
        <v>830</v>
      </c>
      <c r="Y12">
        <v>844</v>
      </c>
      <c r="Z12">
        <v>823</v>
      </c>
      <c r="AA12">
        <v>823</v>
      </c>
      <c r="AB12">
        <v>890</v>
      </c>
      <c r="AC12" s="13">
        <v>913</v>
      </c>
      <c r="AD12">
        <v>925</v>
      </c>
      <c r="AE12">
        <v>864</v>
      </c>
      <c r="AF12">
        <v>1035</v>
      </c>
      <c r="AG12">
        <v>1031</v>
      </c>
      <c r="AH12">
        <v>982</v>
      </c>
      <c r="AI12">
        <v>987</v>
      </c>
      <c r="AJ12">
        <v>993</v>
      </c>
      <c r="AK12">
        <v>954</v>
      </c>
      <c r="AL12">
        <v>947</v>
      </c>
      <c r="AM12">
        <v>875</v>
      </c>
      <c r="AN12">
        <v>850</v>
      </c>
      <c r="AO12">
        <v>755</v>
      </c>
      <c r="AP12">
        <v>704</v>
      </c>
      <c r="AQ12">
        <v>713</v>
      </c>
      <c r="AR12">
        <v>711</v>
      </c>
      <c r="AS12">
        <v>689</v>
      </c>
      <c r="AT12">
        <v>670</v>
      </c>
    </row>
    <row r="13" spans="1:46" x14ac:dyDescent="0.2">
      <c r="C13" t="s">
        <v>5</v>
      </c>
      <c r="H13" s="2">
        <f t="shared" ref="H13:V13" si="2">ROUND((H12*$F$12+H11*$F$11)/$F$10,1)</f>
        <v>710.2</v>
      </c>
      <c r="I13" s="2">
        <f t="shared" si="2"/>
        <v>626.29999999999995</v>
      </c>
      <c r="J13" s="2">
        <f t="shared" si="2"/>
        <v>567.9</v>
      </c>
      <c r="K13" s="2">
        <f t="shared" si="2"/>
        <v>571.5</v>
      </c>
      <c r="L13" s="2">
        <f t="shared" si="2"/>
        <v>567</v>
      </c>
      <c r="M13" s="2">
        <f t="shared" si="2"/>
        <v>596.1</v>
      </c>
      <c r="N13" s="2">
        <f t="shared" si="2"/>
        <v>690.6</v>
      </c>
      <c r="O13" s="2">
        <f t="shared" si="2"/>
        <v>726</v>
      </c>
      <c r="P13" s="2">
        <f t="shared" si="2"/>
        <v>796</v>
      </c>
      <c r="Q13" s="2">
        <f t="shared" si="2"/>
        <v>829</v>
      </c>
      <c r="R13" s="2">
        <f t="shared" si="2"/>
        <v>881</v>
      </c>
      <c r="S13" s="2">
        <f t="shared" si="2"/>
        <v>844.6</v>
      </c>
      <c r="T13" s="2">
        <f t="shared" si="2"/>
        <v>911.5</v>
      </c>
      <c r="U13" s="2">
        <f t="shared" si="2"/>
        <v>962.8</v>
      </c>
      <c r="V13" s="2">
        <f t="shared" si="2"/>
        <v>908.4</v>
      </c>
      <c r="W13" s="2">
        <f>ROUND((W12*$F$12+W11*$F$11)/$F$10,1)</f>
        <v>846.9</v>
      </c>
      <c r="X13" s="2">
        <f>ROUND((X12*$F$12+X11*$F$11)/$F$10,1)</f>
        <v>853.1</v>
      </c>
      <c r="Y13" s="2">
        <f t="shared" ref="Y13:AI13" si="3">ROUND((Y12*$E$12+Y11*$E$11)/$E$10,1)</f>
        <v>866.8</v>
      </c>
      <c r="Z13" s="2">
        <f t="shared" si="3"/>
        <v>846.7</v>
      </c>
      <c r="AA13" s="2">
        <f t="shared" si="3"/>
        <v>865.3</v>
      </c>
      <c r="AB13" s="2">
        <f t="shared" si="3"/>
        <v>897.6</v>
      </c>
      <c r="AC13" s="2">
        <f t="shared" si="3"/>
        <v>902.9</v>
      </c>
      <c r="AD13" s="2">
        <f t="shared" si="3"/>
        <v>957.1</v>
      </c>
      <c r="AE13" s="2">
        <f t="shared" si="3"/>
        <v>978.1</v>
      </c>
      <c r="AF13" s="2">
        <f t="shared" si="3"/>
        <v>1076.4000000000001</v>
      </c>
      <c r="AG13" s="2">
        <f t="shared" si="3"/>
        <v>1048.8</v>
      </c>
      <c r="AH13" s="2">
        <f t="shared" si="3"/>
        <v>994.7</v>
      </c>
      <c r="AI13" s="2">
        <f t="shared" si="3"/>
        <v>992.1</v>
      </c>
      <c r="AJ13" s="2">
        <f t="shared" ref="AJ13:AQ13" si="4">ROUND((AJ12*$E$12+AJ11*$E$11)/$E$10,1)</f>
        <v>992.2</v>
      </c>
      <c r="AK13" s="2">
        <f t="shared" si="4"/>
        <v>978.5</v>
      </c>
      <c r="AL13" s="2">
        <f t="shared" si="4"/>
        <v>958</v>
      </c>
      <c r="AM13" s="2">
        <f t="shared" si="4"/>
        <v>905.4</v>
      </c>
      <c r="AN13" s="2">
        <f t="shared" si="4"/>
        <v>850.8</v>
      </c>
      <c r="AO13" s="2">
        <f t="shared" si="4"/>
        <v>795.6</v>
      </c>
      <c r="AP13" s="2">
        <f t="shared" si="4"/>
        <v>730.2</v>
      </c>
      <c r="AQ13" s="2">
        <f t="shared" si="4"/>
        <v>743.4</v>
      </c>
      <c r="AR13" s="2">
        <f>ROUND((AR12*$G$12+AR11*$G$11)/$G$10,1)</f>
        <v>735.7</v>
      </c>
      <c r="AS13" s="2">
        <f>ROUND((AS12*$G$12+AS11*$G$11)/$G$10,1)</f>
        <v>736.8</v>
      </c>
      <c r="AT13" s="2">
        <f>ROUND((AT12*$G$12+AT11*$G$11)/$G$10,1)</f>
        <v>720.3</v>
      </c>
    </row>
    <row r="14" spans="1:46" x14ac:dyDescent="0.2">
      <c r="AC14" s="13"/>
    </row>
    <row r="15" spans="1:46" x14ac:dyDescent="0.2">
      <c r="C15">
        <f>SUM(C16:C17)</f>
        <v>26.310221000000002</v>
      </c>
      <c r="E15" s="8">
        <f>SUM(E16:E17)</f>
        <v>44.501407</v>
      </c>
      <c r="F15">
        <v>26.310221000000002</v>
      </c>
      <c r="G15">
        <f>SUM(G16:G17)</f>
        <v>35.219883000000003</v>
      </c>
      <c r="H15" s="1" t="s">
        <v>11</v>
      </c>
      <c r="I15" s="1" t="s">
        <v>15</v>
      </c>
      <c r="J15" s="1" t="s">
        <v>16</v>
      </c>
      <c r="K15" s="1" t="s">
        <v>17</v>
      </c>
      <c r="L15" s="1" t="s">
        <v>12</v>
      </c>
      <c r="M15" s="1" t="s">
        <v>18</v>
      </c>
      <c r="N15" s="1" t="s">
        <v>19</v>
      </c>
      <c r="O15" s="1" t="s">
        <v>20</v>
      </c>
      <c r="P15" s="1" t="s">
        <v>13</v>
      </c>
      <c r="Q15" s="1" t="s">
        <v>21</v>
      </c>
      <c r="R15" s="1" t="s">
        <v>22</v>
      </c>
      <c r="S15" s="1" t="s">
        <v>23</v>
      </c>
      <c r="T15" s="1" t="s">
        <v>14</v>
      </c>
      <c r="U15" s="1" t="s">
        <v>24</v>
      </c>
      <c r="V15" s="1" t="s">
        <v>25</v>
      </c>
      <c r="W15" s="1" t="s">
        <v>26</v>
      </c>
      <c r="X15" s="1" t="s">
        <v>27</v>
      </c>
      <c r="Y15" s="1" t="s">
        <v>28</v>
      </c>
      <c r="Z15" s="1" t="s">
        <v>33</v>
      </c>
      <c r="AA15" s="1" t="s">
        <v>34</v>
      </c>
      <c r="AB15" s="1" t="s">
        <v>35</v>
      </c>
      <c r="AC15" s="1" t="s">
        <v>36</v>
      </c>
      <c r="AD15" s="1" t="s">
        <v>37</v>
      </c>
      <c r="AE15" s="1" t="s">
        <v>38</v>
      </c>
      <c r="AF15" s="1" t="s">
        <v>40</v>
      </c>
      <c r="AG15" s="1" t="s">
        <v>41</v>
      </c>
      <c r="AH15" s="1" t="s">
        <v>42</v>
      </c>
      <c r="AI15" s="1" t="s">
        <v>43</v>
      </c>
      <c r="AJ15" s="1" t="s">
        <v>44</v>
      </c>
      <c r="AK15" s="1" t="s">
        <v>45</v>
      </c>
      <c r="AL15" s="1" t="s">
        <v>46</v>
      </c>
      <c r="AM15" s="1" t="s">
        <v>47</v>
      </c>
      <c r="AN15" s="1" t="s">
        <v>48</v>
      </c>
      <c r="AO15" s="1" t="s">
        <v>49</v>
      </c>
      <c r="AP15" s="1" t="s">
        <v>50</v>
      </c>
      <c r="AQ15" s="1" t="s">
        <v>51</v>
      </c>
      <c r="AR15" s="1" t="s">
        <v>52</v>
      </c>
      <c r="AS15" s="1" t="s">
        <v>53</v>
      </c>
      <c r="AT15" s="1" t="s">
        <v>54</v>
      </c>
    </row>
    <row r="16" spans="1:46" x14ac:dyDescent="0.2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10.003883</v>
      </c>
      <c r="H16">
        <v>867</v>
      </c>
      <c r="I16">
        <v>807</v>
      </c>
      <c r="J16">
        <v>730</v>
      </c>
      <c r="K16">
        <v>721</v>
      </c>
      <c r="L16">
        <v>809</v>
      </c>
      <c r="M16">
        <v>803</v>
      </c>
      <c r="N16">
        <v>806</v>
      </c>
      <c r="O16">
        <v>904</v>
      </c>
      <c r="P16">
        <v>904</v>
      </c>
      <c r="Q16">
        <v>889</v>
      </c>
      <c r="R16">
        <v>892</v>
      </c>
      <c r="S16">
        <v>912</v>
      </c>
      <c r="T16">
        <v>912</v>
      </c>
      <c r="U16">
        <v>860</v>
      </c>
      <c r="V16">
        <v>924</v>
      </c>
      <c r="W16">
        <v>876</v>
      </c>
      <c r="X16">
        <v>959</v>
      </c>
      <c r="Y16">
        <v>1023</v>
      </c>
      <c r="Z16">
        <v>959</v>
      </c>
      <c r="AA16">
        <v>981</v>
      </c>
      <c r="AB16">
        <v>1025</v>
      </c>
      <c r="AC16">
        <v>929</v>
      </c>
      <c r="AD16">
        <v>996</v>
      </c>
      <c r="AE16">
        <v>1080</v>
      </c>
      <c r="AF16">
        <v>1093</v>
      </c>
      <c r="AG16">
        <v>1137</v>
      </c>
      <c r="AH16">
        <v>1046</v>
      </c>
      <c r="AI16">
        <v>1005</v>
      </c>
      <c r="AJ16">
        <v>1152</v>
      </c>
      <c r="AK16">
        <v>1151</v>
      </c>
      <c r="AL16">
        <v>1076</v>
      </c>
      <c r="AM16">
        <v>1065</v>
      </c>
      <c r="AN16">
        <v>1117</v>
      </c>
      <c r="AO16">
        <v>1120</v>
      </c>
      <c r="AP16">
        <v>1003</v>
      </c>
      <c r="AQ16">
        <v>940</v>
      </c>
      <c r="AR16">
        <v>908</v>
      </c>
      <c r="AS16">
        <v>988</v>
      </c>
      <c r="AT16">
        <v>940</v>
      </c>
    </row>
    <row r="17" spans="2:46" x14ac:dyDescent="0.2">
      <c r="B17" t="s">
        <v>9</v>
      </c>
      <c r="C17">
        <v>17.164332000000002</v>
      </c>
      <c r="E17" s="6">
        <v>29.401008000000001</v>
      </c>
      <c r="F17">
        <v>17.164332000000002</v>
      </c>
      <c r="G17">
        <v>25.216000000000001</v>
      </c>
      <c r="H17">
        <v>1208</v>
      </c>
      <c r="I17">
        <v>1017</v>
      </c>
      <c r="J17">
        <v>879</v>
      </c>
      <c r="K17">
        <v>902</v>
      </c>
      <c r="L17">
        <v>935</v>
      </c>
      <c r="M17">
        <v>868</v>
      </c>
      <c r="N17">
        <v>1026</v>
      </c>
      <c r="O17">
        <v>821</v>
      </c>
      <c r="P17">
        <v>989</v>
      </c>
      <c r="Q17">
        <v>941</v>
      </c>
      <c r="R17">
        <v>868</v>
      </c>
      <c r="S17" s="5">
        <v>807</v>
      </c>
      <c r="T17">
        <v>1004</v>
      </c>
      <c r="U17">
        <v>1015</v>
      </c>
      <c r="V17">
        <v>1018</v>
      </c>
      <c r="W17">
        <v>1052</v>
      </c>
      <c r="X17">
        <v>1019</v>
      </c>
      <c r="Y17">
        <v>1103</v>
      </c>
      <c r="Z17">
        <v>1027</v>
      </c>
      <c r="AA17">
        <v>1008</v>
      </c>
      <c r="AB17">
        <v>965</v>
      </c>
      <c r="AC17">
        <v>979</v>
      </c>
      <c r="AD17">
        <v>1038</v>
      </c>
      <c r="AE17">
        <v>1118</v>
      </c>
      <c r="AF17">
        <v>1138</v>
      </c>
      <c r="AG17">
        <v>1138</v>
      </c>
      <c r="AH17">
        <v>1070</v>
      </c>
      <c r="AI17">
        <v>1044</v>
      </c>
      <c r="AJ17">
        <v>1164</v>
      </c>
      <c r="AK17">
        <v>1118</v>
      </c>
      <c r="AL17">
        <v>1055</v>
      </c>
      <c r="AM17">
        <v>1043</v>
      </c>
      <c r="AN17">
        <v>1028</v>
      </c>
      <c r="AO17">
        <v>1060</v>
      </c>
      <c r="AP17">
        <v>1036</v>
      </c>
      <c r="AQ17">
        <v>1116</v>
      </c>
      <c r="AR17">
        <v>1004</v>
      </c>
      <c r="AS17">
        <v>1018</v>
      </c>
      <c r="AT17">
        <v>1036</v>
      </c>
    </row>
    <row r="18" spans="2:46" x14ac:dyDescent="0.2">
      <c r="C18" t="s">
        <v>5</v>
      </c>
      <c r="H18" s="2">
        <f t="shared" ref="H18:S18" si="5">ROUND((H17*$F$17+H16*$F$16)/$F$15,1)</f>
        <v>1089.5</v>
      </c>
      <c r="I18" s="2">
        <f t="shared" si="5"/>
        <v>944</v>
      </c>
      <c r="J18" s="2">
        <f t="shared" si="5"/>
        <v>827.2</v>
      </c>
      <c r="K18" s="2">
        <f t="shared" si="5"/>
        <v>839.1</v>
      </c>
      <c r="L18" s="2">
        <f t="shared" si="5"/>
        <v>891.2</v>
      </c>
      <c r="M18" s="2">
        <f t="shared" si="5"/>
        <v>845.4</v>
      </c>
      <c r="N18" s="2">
        <f t="shared" si="5"/>
        <v>949.5</v>
      </c>
      <c r="O18" s="2">
        <f t="shared" si="5"/>
        <v>849.9</v>
      </c>
      <c r="P18" s="2">
        <f t="shared" si="5"/>
        <v>959.5</v>
      </c>
      <c r="Q18" s="2">
        <f t="shared" si="5"/>
        <v>922.9</v>
      </c>
      <c r="R18" s="2">
        <f t="shared" si="5"/>
        <v>876.3</v>
      </c>
      <c r="S18" s="2">
        <f t="shared" si="5"/>
        <v>843.5</v>
      </c>
      <c r="T18" s="2">
        <f>ROUND((T17*$F$17+T16*$F$16)/$F$15,1)</f>
        <v>972</v>
      </c>
      <c r="U18" s="2">
        <f>ROUND((U17*$F$17+U16*$F$16)/$F$15,1)</f>
        <v>961.1</v>
      </c>
      <c r="V18" s="2">
        <f>ROUND((V17*$F$17+V16*$F$16)/$F$15,1)</f>
        <v>985.3</v>
      </c>
      <c r="W18" s="2">
        <f>ROUND((W17*$F$17+W16*$F$16)/$F$15,1)</f>
        <v>990.8</v>
      </c>
      <c r="X18" s="2">
        <f>ROUND((X17*$F$17+X16*$F$16)/$F$15,1)</f>
        <v>998.1</v>
      </c>
      <c r="Y18" s="2">
        <f t="shared" ref="Y18:AQ18" si="6">ROUND((Y17*$E$17+Y16*$E$16)/$E$15,1)</f>
        <v>1075.9000000000001</v>
      </c>
      <c r="Z18" s="2">
        <f t="shared" si="6"/>
        <v>1003.9</v>
      </c>
      <c r="AA18" s="2">
        <f t="shared" si="6"/>
        <v>998.8</v>
      </c>
      <c r="AB18" s="2">
        <f t="shared" si="6"/>
        <v>985.4</v>
      </c>
      <c r="AC18" s="2">
        <f t="shared" si="6"/>
        <v>962</v>
      </c>
      <c r="AD18" s="2">
        <f t="shared" si="6"/>
        <v>1023.7</v>
      </c>
      <c r="AE18" s="2">
        <f t="shared" si="6"/>
        <v>1105.0999999999999</v>
      </c>
      <c r="AF18" s="2">
        <f t="shared" si="6"/>
        <v>1122.7</v>
      </c>
      <c r="AG18" s="2">
        <f t="shared" si="6"/>
        <v>1137.7</v>
      </c>
      <c r="AH18" s="2">
        <f t="shared" si="6"/>
        <v>1061.9000000000001</v>
      </c>
      <c r="AI18" s="2">
        <f t="shared" si="6"/>
        <v>1030.8</v>
      </c>
      <c r="AJ18" s="2">
        <f t="shared" si="6"/>
        <v>1159.9000000000001</v>
      </c>
      <c r="AK18" s="2">
        <f t="shared" si="6"/>
        <v>1129.2</v>
      </c>
      <c r="AL18" s="2">
        <f t="shared" si="6"/>
        <v>1062.0999999999999</v>
      </c>
      <c r="AM18" s="2">
        <f t="shared" si="6"/>
        <v>1050.5</v>
      </c>
      <c r="AN18" s="2">
        <f t="shared" si="6"/>
        <v>1058.2</v>
      </c>
      <c r="AO18" s="2">
        <f t="shared" si="6"/>
        <v>1080.4000000000001</v>
      </c>
      <c r="AP18" s="2">
        <f t="shared" si="6"/>
        <v>1024.8</v>
      </c>
      <c r="AQ18" s="2">
        <f t="shared" si="6"/>
        <v>1056.3</v>
      </c>
      <c r="AR18" s="2">
        <f>ROUND((AR17*$G$17+AR16*$G$16)/$G$15,1)</f>
        <v>976.7</v>
      </c>
      <c r="AS18" s="2">
        <f>ROUND((AS17*$G$17+AS16*$G$16)/$G$15,1)</f>
        <v>1009.5</v>
      </c>
      <c r="AT18" s="2">
        <f>ROUND((AT17*$G$17+AT16*$G$16)/$G$15,1)</f>
        <v>1008.7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/>
  </sheetViews>
  <sheetFormatPr defaultRowHeight="12.75" x14ac:dyDescent="0.2"/>
  <cols>
    <col min="1" max="1" width="6.42578125" style="10" customWidth="1"/>
    <col min="2" max="16384" width="9.140625" style="10"/>
  </cols>
  <sheetData>
    <row r="1" spans="1:13" x14ac:dyDescent="0.2">
      <c r="A1" s="9"/>
      <c r="M1" s="14" t="s">
        <v>39</v>
      </c>
    </row>
    <row r="2" spans="1:13" ht="12.75" customHeight="1" x14ac:dyDescent="0.2">
      <c r="A2" s="11"/>
    </row>
    <row r="3" spans="1:13" ht="14.25" x14ac:dyDescent="0.2">
      <c r="A3" s="11"/>
    </row>
    <row r="4" spans="1:13" ht="14.25" x14ac:dyDescent="0.2">
      <c r="A4" s="11"/>
    </row>
    <row r="5" spans="1:13" ht="14.25" x14ac:dyDescent="0.2">
      <c r="A5" s="11"/>
    </row>
    <row r="6" spans="1:13" ht="14.25" x14ac:dyDescent="0.2">
      <c r="A6" s="11"/>
    </row>
    <row r="7" spans="1:13" ht="14.25" x14ac:dyDescent="0.2">
      <c r="A7" s="11"/>
    </row>
    <row r="8" spans="1:13" ht="14.25" x14ac:dyDescent="0.2">
      <c r="A8" s="11"/>
    </row>
    <row r="9" spans="1:13" ht="14.25" x14ac:dyDescent="0.2">
      <c r="A9" s="11"/>
    </row>
    <row r="10" spans="1:13" ht="14.25" x14ac:dyDescent="0.2">
      <c r="A10" s="11"/>
    </row>
    <row r="11" spans="1:13" ht="14.25" x14ac:dyDescent="0.2">
      <c r="A11" s="11"/>
    </row>
    <row r="12" spans="1:13" ht="14.25" x14ac:dyDescent="0.2">
      <c r="A12" s="11"/>
    </row>
    <row r="34" spans="2:2" x14ac:dyDescent="0.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2017-11-02T10:38:35Z</cp:lastPrinted>
  <dcterms:created xsi:type="dcterms:W3CDTF">2007-02-08T14:22:39Z</dcterms:created>
  <dcterms:modified xsi:type="dcterms:W3CDTF">2017-11-02T10:41:18Z</dcterms:modified>
</cp:coreProperties>
</file>