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TECHNOL\oddeleni_6301\02_Vzdělávání\01_Regionální školství\Školy a školská zařízení 2025-26\publikace a tabulky\"/>
    </mc:Choice>
  </mc:AlternateContent>
  <xr:revisionPtr revIDLastSave="0" documentId="13_ncr:1_{D4F70D4D-6548-4C0A-AACC-5E468999983E}" xr6:coauthVersionLast="47" xr6:coauthVersionMax="47" xr10:uidLastSave="{00000000-0000-0000-0000-000000000000}"/>
  <bookViews>
    <workbookView xWindow="-120" yWindow="-120" windowWidth="29040" windowHeight="15720" xr2:uid="{3EF75717-4A4D-42D8-AD31-4C25CF77119E}"/>
  </bookViews>
  <sheets>
    <sheet name="OBSAH" sheetId="1" r:id="rId1"/>
    <sheet name="ZNAČKY" sheetId="2" r:id="rId2"/>
    <sheet name="1.1.1" sheetId="3" r:id="rId3"/>
    <sheet name="1.1.2" sheetId="4" r:id="rId4"/>
    <sheet name="1.1.3" sheetId="5" r:id="rId5"/>
    <sheet name="1.1.4" sheetId="6" r:id="rId6"/>
    <sheet name="1.1.5" sheetId="7" r:id="rId7"/>
    <sheet name="1.1.6" sheetId="8" r:id="rId8"/>
    <sheet name="1.1.7" sheetId="9" r:id="rId9"/>
    <sheet name="1.1.8" sheetId="10" r:id="rId10"/>
    <sheet name="1.1.9" sheetId="11" r:id="rId11"/>
    <sheet name="1.1.10" sheetId="12" r:id="rId12"/>
    <sheet name="1.1.11" sheetId="13" r:id="rId13"/>
    <sheet name="1.1.12" sheetId="14" r:id="rId14"/>
    <sheet name="1.1.13" sheetId="15" r:id="rId15"/>
    <sheet name="1.1.14" sheetId="16" r:id="rId16"/>
    <sheet name=" 1.1.15" sheetId="17" r:id="rId17"/>
    <sheet name="1.1.16" sheetId="18" r:id="rId18"/>
    <sheet name="1.1.17" sheetId="19" r:id="rId19"/>
    <sheet name="1.1.18" sheetId="20" r:id="rId20"/>
    <sheet name="1.1.19" sheetId="21" r:id="rId21"/>
    <sheet name="1.1.20" sheetId="22" r:id="rId22"/>
    <sheet name="1.1.21" sheetId="23" r:id="rId23"/>
    <sheet name="1.1.22" sheetId="24" r:id="rId24"/>
    <sheet name="1.1.23" sheetId="25" r:id="rId25"/>
  </sheets>
  <definedNames>
    <definedName name="_xlnm.Print_Area" localSheetId="16">' 1.1.15'!$A$1:$W$25</definedName>
    <definedName name="_xlnm.Print_Area" localSheetId="2">'1.1.1'!$A$1:$N$25</definedName>
    <definedName name="_xlnm.Print_Area" localSheetId="11">'1.1.10'!$A$1:$M$22</definedName>
    <definedName name="_xlnm.Print_Area" localSheetId="12">'1.1.11'!$A$1:$M$23</definedName>
    <definedName name="_xlnm.Print_Area" localSheetId="13">'1.1.12'!$A$1:$R$21</definedName>
    <definedName name="_xlnm.Print_Area" localSheetId="14">'1.1.13'!$A$1:$R$21</definedName>
    <definedName name="_xlnm.Print_Area" localSheetId="15">'1.1.14'!$A$1:$R$27</definedName>
    <definedName name="_xlnm.Print_Area" localSheetId="17">'1.1.16'!$A$1:$R$20</definedName>
    <definedName name="_xlnm.Print_Area" localSheetId="18">'1.1.17'!$A$1:$X$28</definedName>
    <definedName name="_xlnm.Print_Area" localSheetId="19">'1.1.18'!$A$1:$W$26</definedName>
    <definedName name="_xlnm.Print_Area" localSheetId="20">'1.1.19'!$A$1:$W$29</definedName>
    <definedName name="_xlnm.Print_Area" localSheetId="3">'1.1.2'!$A$1:$T$25</definedName>
    <definedName name="_xlnm.Print_Area" localSheetId="21">'1.1.20'!$A$1:$V$27</definedName>
    <definedName name="_xlnm.Print_Area" localSheetId="22">'1.1.21'!$A$1:$W$29</definedName>
    <definedName name="_xlnm.Print_Area" localSheetId="23">'1.1.22'!$A$1:$V$27</definedName>
    <definedName name="_xlnm.Print_Area" localSheetId="24">'1.1.23'!$A$1:$R$20</definedName>
    <definedName name="_xlnm.Print_Area" localSheetId="4">'1.1.3'!$A$1:$M$24</definedName>
    <definedName name="_xlnm.Print_Area" localSheetId="5">'1.1.4'!$A$1:$S$23</definedName>
    <definedName name="_xlnm.Print_Area" localSheetId="6">'1.1.5'!$A$1:$R$21</definedName>
    <definedName name="_xlnm.Print_Area" localSheetId="7">'1.1.6'!$A$1:$R$21</definedName>
    <definedName name="_xlnm.Print_Area" localSheetId="8">'1.1.7'!$A$1:$R$22</definedName>
    <definedName name="_xlnm.Print_Area" localSheetId="9">'1.1.8'!$A$1:$M$25</definedName>
    <definedName name="_xlnm.Print_Area" localSheetId="10">'1.1.9'!$A$1:$L$22</definedName>
    <definedName name="_xlnm.Print_Area" localSheetId="1">ZNAČKY!$A$1:$B$17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9" i="25" l="1"/>
  <c r="Q19" i="25"/>
  <c r="P19" i="25"/>
  <c r="O19" i="25"/>
  <c r="N19" i="25"/>
  <c r="M19" i="25"/>
  <c r="R18" i="25"/>
  <c r="Q18" i="25"/>
  <c r="P18" i="25"/>
  <c r="O18" i="25"/>
  <c r="N18" i="25"/>
  <c r="M18" i="25"/>
  <c r="R17" i="25"/>
  <c r="Q17" i="25"/>
  <c r="P17" i="25"/>
  <c r="O17" i="25"/>
  <c r="N17" i="25"/>
  <c r="M17" i="25"/>
  <c r="R16" i="25"/>
  <c r="Q16" i="25"/>
  <c r="P16" i="25"/>
  <c r="O16" i="25"/>
  <c r="N16" i="25"/>
  <c r="M16" i="25"/>
  <c r="R15" i="25"/>
  <c r="Q15" i="25"/>
  <c r="P15" i="25"/>
  <c r="O15" i="25"/>
  <c r="N15" i="25"/>
  <c r="M15" i="25"/>
  <c r="R14" i="25"/>
  <c r="Q14" i="25"/>
  <c r="P14" i="25"/>
  <c r="O14" i="25"/>
  <c r="N14" i="25"/>
  <c r="M14" i="25"/>
  <c r="R13" i="25"/>
  <c r="Q13" i="25"/>
  <c r="P13" i="25"/>
  <c r="O13" i="25"/>
  <c r="N13" i="25"/>
  <c r="M13" i="25"/>
  <c r="R12" i="25"/>
  <c r="Q12" i="25"/>
  <c r="P12" i="25"/>
  <c r="O12" i="25"/>
  <c r="N12" i="25"/>
  <c r="M12" i="25"/>
  <c r="R11" i="25"/>
  <c r="Q11" i="25"/>
  <c r="P11" i="25"/>
  <c r="O11" i="25"/>
  <c r="N11" i="25"/>
  <c r="M11" i="25"/>
  <c r="R10" i="25"/>
  <c r="Q10" i="25"/>
  <c r="P10" i="25"/>
  <c r="O10" i="25"/>
  <c r="N10" i="25"/>
  <c r="M10" i="25"/>
  <c r="R9" i="25"/>
  <c r="Q9" i="25"/>
  <c r="P9" i="25"/>
  <c r="O9" i="25"/>
  <c r="N9" i="25"/>
  <c r="M9" i="25"/>
  <c r="R8" i="25"/>
  <c r="Q8" i="25"/>
  <c r="P8" i="25"/>
  <c r="O8" i="25"/>
  <c r="N8" i="25"/>
  <c r="M8" i="25"/>
  <c r="R7" i="25"/>
  <c r="Q7" i="25"/>
  <c r="P7" i="25"/>
  <c r="O7" i="25"/>
  <c r="N7" i="25"/>
  <c r="M7" i="25"/>
  <c r="R6" i="25"/>
  <c r="Q6" i="25"/>
  <c r="P6" i="25"/>
  <c r="O6" i="25"/>
  <c r="N6" i="25"/>
  <c r="M6" i="25"/>
  <c r="R5" i="25"/>
  <c r="Q5" i="25"/>
  <c r="P5" i="25"/>
  <c r="O5" i="25"/>
  <c r="N5" i="25"/>
  <c r="M5" i="25"/>
  <c r="V23" i="23"/>
  <c r="T23" i="23"/>
  <c r="R23" i="23"/>
  <c r="P23" i="23"/>
  <c r="N23" i="23"/>
  <c r="L23" i="23"/>
  <c r="J23" i="23"/>
  <c r="H23" i="23"/>
  <c r="F23" i="23"/>
  <c r="C23" i="23"/>
  <c r="V22" i="23"/>
  <c r="T22" i="23"/>
  <c r="R22" i="23"/>
  <c r="P22" i="23"/>
  <c r="N22" i="23"/>
  <c r="L22" i="23"/>
  <c r="J22" i="23"/>
  <c r="H22" i="23"/>
  <c r="F22" i="23"/>
  <c r="C22" i="23"/>
  <c r="V21" i="23"/>
  <c r="T21" i="23"/>
  <c r="R21" i="23"/>
  <c r="P21" i="23"/>
  <c r="N21" i="23"/>
  <c r="L21" i="23"/>
  <c r="J21" i="23"/>
  <c r="H21" i="23"/>
  <c r="F21" i="23"/>
  <c r="C21" i="23"/>
  <c r="V20" i="23"/>
  <c r="T20" i="23"/>
  <c r="R20" i="23"/>
  <c r="P20" i="23"/>
  <c r="N20" i="23"/>
  <c r="L20" i="23"/>
  <c r="J20" i="23"/>
  <c r="H20" i="23"/>
  <c r="F20" i="23"/>
  <c r="C20" i="23"/>
  <c r="V19" i="23"/>
  <c r="T19" i="23"/>
  <c r="R19" i="23"/>
  <c r="P19" i="23"/>
  <c r="N19" i="23"/>
  <c r="L19" i="23"/>
  <c r="J19" i="23"/>
  <c r="H19" i="23"/>
  <c r="F19" i="23"/>
  <c r="C19" i="23"/>
  <c r="V18" i="23"/>
  <c r="T18" i="23"/>
  <c r="R18" i="23"/>
  <c r="P18" i="23"/>
  <c r="N18" i="23"/>
  <c r="L18" i="23"/>
  <c r="J18" i="23"/>
  <c r="H18" i="23"/>
  <c r="F18" i="23"/>
  <c r="C18" i="23"/>
  <c r="V23" i="21"/>
  <c r="T23" i="21"/>
  <c r="R23" i="21"/>
  <c r="P23" i="21"/>
  <c r="N23" i="21"/>
  <c r="L23" i="21"/>
  <c r="J23" i="21"/>
  <c r="H23" i="21"/>
  <c r="F23" i="21"/>
  <c r="C23" i="21"/>
  <c r="V22" i="21"/>
  <c r="T22" i="21"/>
  <c r="R22" i="21"/>
  <c r="P22" i="21"/>
  <c r="N22" i="21"/>
  <c r="L22" i="21"/>
  <c r="J22" i="21"/>
  <c r="H22" i="21"/>
  <c r="F22" i="21"/>
  <c r="C22" i="21"/>
  <c r="V21" i="21"/>
  <c r="T21" i="21"/>
  <c r="R21" i="21"/>
  <c r="P21" i="21"/>
  <c r="N21" i="21"/>
  <c r="L21" i="21"/>
  <c r="J21" i="21"/>
  <c r="H21" i="21"/>
  <c r="F21" i="21"/>
  <c r="C21" i="21"/>
  <c r="V20" i="21"/>
  <c r="T20" i="21"/>
  <c r="R20" i="21"/>
  <c r="P20" i="21"/>
  <c r="N20" i="21"/>
  <c r="L20" i="21"/>
  <c r="J20" i="21"/>
  <c r="H20" i="21"/>
  <c r="F20" i="21"/>
  <c r="C20" i="21"/>
  <c r="V19" i="21"/>
  <c r="T19" i="21"/>
  <c r="R19" i="21"/>
  <c r="P19" i="21"/>
  <c r="N19" i="21"/>
  <c r="L19" i="21"/>
  <c r="J19" i="21"/>
  <c r="H19" i="21"/>
  <c r="F19" i="21"/>
  <c r="C19" i="21"/>
  <c r="V18" i="21"/>
  <c r="T18" i="21"/>
  <c r="R18" i="21"/>
  <c r="P18" i="21"/>
  <c r="N18" i="21"/>
  <c r="L18" i="21"/>
  <c r="J18" i="21"/>
  <c r="H18" i="21"/>
  <c r="F18" i="21"/>
  <c r="C18" i="21"/>
  <c r="W23" i="19"/>
  <c r="U23" i="19"/>
  <c r="S23" i="19"/>
  <c r="Q23" i="19"/>
  <c r="O23" i="19"/>
  <c r="M23" i="19"/>
  <c r="K23" i="19"/>
  <c r="I23" i="19"/>
  <c r="G23" i="19"/>
  <c r="E23" i="19"/>
  <c r="C23" i="19"/>
  <c r="W22" i="19"/>
  <c r="U22" i="19"/>
  <c r="S22" i="19"/>
  <c r="Q22" i="19"/>
  <c r="O22" i="19"/>
  <c r="M22" i="19"/>
  <c r="K22" i="19"/>
  <c r="I22" i="19"/>
  <c r="G22" i="19"/>
  <c r="E22" i="19"/>
  <c r="C22" i="19"/>
  <c r="W21" i="19"/>
  <c r="U21" i="19"/>
  <c r="S21" i="19"/>
  <c r="Q21" i="19"/>
  <c r="O21" i="19"/>
  <c r="M21" i="19"/>
  <c r="K21" i="19"/>
  <c r="I21" i="19"/>
  <c r="G21" i="19"/>
  <c r="E21" i="19"/>
  <c r="C21" i="19"/>
  <c r="W20" i="19"/>
  <c r="U20" i="19"/>
  <c r="S20" i="19"/>
  <c r="Q20" i="19"/>
  <c r="O20" i="19"/>
  <c r="M20" i="19"/>
  <c r="K20" i="19"/>
  <c r="I20" i="19"/>
  <c r="G20" i="19"/>
  <c r="E20" i="19"/>
  <c r="C20" i="19"/>
  <c r="W19" i="19"/>
  <c r="U19" i="19"/>
  <c r="S19" i="19"/>
  <c r="Q19" i="19"/>
  <c r="O19" i="19"/>
  <c r="M19" i="19"/>
  <c r="K19" i="19"/>
  <c r="I19" i="19"/>
  <c r="G19" i="19"/>
  <c r="E19" i="19"/>
  <c r="C19" i="19"/>
  <c r="W18" i="19"/>
  <c r="U18" i="19"/>
  <c r="S18" i="19"/>
  <c r="Q18" i="19"/>
  <c r="O18" i="19"/>
  <c r="M18" i="19"/>
  <c r="K18" i="19"/>
  <c r="I18" i="19"/>
  <c r="G18" i="19"/>
  <c r="E18" i="19"/>
  <c r="C18" i="19"/>
  <c r="R19" i="18"/>
  <c r="Q19" i="18"/>
  <c r="P19" i="18"/>
  <c r="O19" i="18"/>
  <c r="N19" i="18"/>
  <c r="M19" i="18"/>
  <c r="R18" i="18"/>
  <c r="Q18" i="18"/>
  <c r="P18" i="18"/>
  <c r="O18" i="18"/>
  <c r="N18" i="18"/>
  <c r="M18" i="18"/>
  <c r="R17" i="18"/>
  <c r="Q17" i="18"/>
  <c r="P17" i="18"/>
  <c r="O17" i="18"/>
  <c r="N17" i="18"/>
  <c r="M17" i="18"/>
  <c r="R16" i="18"/>
  <c r="Q16" i="18"/>
  <c r="P16" i="18"/>
  <c r="O16" i="18"/>
  <c r="N16" i="18"/>
  <c r="M16" i="18"/>
  <c r="R15" i="18"/>
  <c r="Q15" i="18"/>
  <c r="P15" i="18"/>
  <c r="O15" i="18"/>
  <c r="N15" i="18"/>
  <c r="M15" i="18"/>
  <c r="R14" i="18"/>
  <c r="Q14" i="18"/>
  <c r="P14" i="18"/>
  <c r="O14" i="18"/>
  <c r="N14" i="18"/>
  <c r="M14" i="18"/>
  <c r="R13" i="18"/>
  <c r="Q13" i="18"/>
  <c r="P13" i="18"/>
  <c r="O13" i="18"/>
  <c r="N13" i="18"/>
  <c r="M13" i="18"/>
  <c r="R12" i="18"/>
  <c r="Q12" i="18"/>
  <c r="P12" i="18"/>
  <c r="O12" i="18"/>
  <c r="N12" i="18"/>
  <c r="M12" i="18"/>
  <c r="R11" i="18"/>
  <c r="Q11" i="18"/>
  <c r="P11" i="18"/>
  <c r="O11" i="18"/>
  <c r="N11" i="18"/>
  <c r="M11" i="18"/>
  <c r="R10" i="18"/>
  <c r="Q10" i="18"/>
  <c r="P10" i="18"/>
  <c r="O10" i="18"/>
  <c r="N10" i="18"/>
  <c r="M10" i="18"/>
  <c r="R9" i="18"/>
  <c r="Q9" i="18"/>
  <c r="P9" i="18"/>
  <c r="O9" i="18"/>
  <c r="N9" i="18"/>
  <c r="M9" i="18"/>
  <c r="R8" i="18"/>
  <c r="Q8" i="18"/>
  <c r="P8" i="18"/>
  <c r="O8" i="18"/>
  <c r="N8" i="18"/>
  <c r="M8" i="18"/>
  <c r="R7" i="18"/>
  <c r="Q7" i="18"/>
  <c r="P7" i="18"/>
  <c r="O7" i="18"/>
  <c r="N7" i="18"/>
  <c r="M7" i="18"/>
  <c r="R6" i="18"/>
  <c r="Q6" i="18"/>
  <c r="P6" i="18"/>
  <c r="O6" i="18"/>
  <c r="N6" i="18"/>
  <c r="M6" i="18"/>
  <c r="R5" i="18"/>
  <c r="Q5" i="18"/>
  <c r="P5" i="18"/>
  <c r="O5" i="18"/>
  <c r="N5" i="18"/>
  <c r="M5" i="18"/>
  <c r="W21" i="17"/>
  <c r="U21" i="17"/>
  <c r="S21" i="17"/>
  <c r="Q21" i="17"/>
  <c r="O21" i="17"/>
  <c r="M21" i="17"/>
  <c r="K21" i="17"/>
  <c r="I21" i="17"/>
  <c r="G21" i="17"/>
  <c r="E21" i="17"/>
  <c r="U20" i="17"/>
  <c r="S20" i="17"/>
  <c r="Q20" i="17"/>
  <c r="O20" i="17"/>
  <c r="M20" i="17"/>
  <c r="K20" i="17"/>
  <c r="I20" i="17"/>
  <c r="G20" i="17"/>
  <c r="E20" i="17"/>
  <c r="W19" i="17"/>
  <c r="U19" i="17"/>
  <c r="S19" i="17"/>
  <c r="Q19" i="17"/>
  <c r="O19" i="17"/>
  <c r="M19" i="17"/>
  <c r="K19" i="17"/>
  <c r="I19" i="17"/>
  <c r="G19" i="17"/>
  <c r="E19" i="17"/>
  <c r="W18" i="17"/>
  <c r="U18" i="17"/>
  <c r="S18" i="17"/>
  <c r="Q18" i="17"/>
  <c r="O18" i="17"/>
  <c r="M18" i="17"/>
  <c r="K18" i="17"/>
  <c r="I18" i="17"/>
  <c r="G18" i="17"/>
  <c r="E18" i="17"/>
  <c r="W17" i="17"/>
  <c r="U17" i="17"/>
  <c r="S17" i="17"/>
  <c r="Q17" i="17"/>
  <c r="O17" i="17"/>
  <c r="M17" i="17"/>
  <c r="K17" i="17"/>
  <c r="I17" i="17"/>
  <c r="G17" i="17"/>
  <c r="E17" i="17"/>
  <c r="W16" i="17"/>
  <c r="U16" i="17"/>
  <c r="S16" i="17"/>
  <c r="Q16" i="17"/>
  <c r="O16" i="17"/>
  <c r="M16" i="17"/>
  <c r="K16" i="17"/>
  <c r="I16" i="17"/>
  <c r="G16" i="17"/>
  <c r="E16" i="17"/>
  <c r="W15" i="17"/>
  <c r="U15" i="17"/>
  <c r="S15" i="17"/>
  <c r="Q15" i="17"/>
  <c r="O15" i="17"/>
  <c r="M15" i="17"/>
  <c r="K15" i="17"/>
  <c r="I15" i="17"/>
  <c r="G15" i="17"/>
  <c r="E15" i="17"/>
  <c r="W14" i="17"/>
  <c r="U14" i="17"/>
  <c r="S14" i="17"/>
  <c r="Q14" i="17"/>
  <c r="O14" i="17"/>
  <c r="M14" i="17"/>
  <c r="K14" i="17"/>
  <c r="I14" i="17"/>
  <c r="G14" i="17"/>
  <c r="E14" i="17"/>
  <c r="W13" i="17"/>
  <c r="U13" i="17"/>
  <c r="S13" i="17"/>
  <c r="Q13" i="17"/>
  <c r="O13" i="17"/>
  <c r="M13" i="17"/>
  <c r="K13" i="17"/>
  <c r="I13" i="17"/>
  <c r="G13" i="17"/>
  <c r="E13" i="17"/>
  <c r="W12" i="17"/>
  <c r="U12" i="17"/>
  <c r="S12" i="17"/>
  <c r="Q12" i="17"/>
  <c r="O12" i="17"/>
  <c r="M12" i="17"/>
  <c r="K12" i="17"/>
  <c r="I12" i="17"/>
  <c r="G12" i="17"/>
  <c r="E12" i="17"/>
  <c r="W11" i="17"/>
  <c r="U11" i="17"/>
  <c r="S11" i="17"/>
  <c r="Q11" i="17"/>
  <c r="O11" i="17"/>
  <c r="M11" i="17"/>
  <c r="K11" i="17"/>
  <c r="I11" i="17"/>
  <c r="G11" i="17"/>
  <c r="E11" i="17"/>
  <c r="W10" i="17"/>
  <c r="U10" i="17"/>
  <c r="S10" i="17"/>
  <c r="Q10" i="17"/>
  <c r="O10" i="17"/>
  <c r="M10" i="17"/>
  <c r="K10" i="17"/>
  <c r="I10" i="17"/>
  <c r="G10" i="17"/>
  <c r="E10" i="17"/>
  <c r="W9" i="17"/>
  <c r="U9" i="17"/>
  <c r="S9" i="17"/>
  <c r="Q9" i="17"/>
  <c r="O9" i="17"/>
  <c r="M9" i="17"/>
  <c r="K9" i="17"/>
  <c r="I9" i="17"/>
  <c r="G9" i="17"/>
  <c r="E9" i="17"/>
  <c r="W8" i="17"/>
  <c r="U8" i="17"/>
  <c r="S8" i="17"/>
  <c r="Q8" i="17"/>
  <c r="O8" i="17"/>
  <c r="M8" i="17"/>
  <c r="K8" i="17"/>
  <c r="I8" i="17"/>
  <c r="G8" i="17"/>
  <c r="E8" i="17"/>
  <c r="W7" i="17"/>
  <c r="U7" i="17"/>
  <c r="S7" i="17"/>
  <c r="Q7" i="17"/>
  <c r="O7" i="17"/>
  <c r="M7" i="17"/>
  <c r="K7" i="17"/>
  <c r="I7" i="17"/>
  <c r="G7" i="17"/>
  <c r="E7" i="17"/>
  <c r="O23" i="16"/>
  <c r="M23" i="16"/>
  <c r="K23" i="16"/>
  <c r="I23" i="16"/>
  <c r="G23" i="16"/>
  <c r="E23" i="16"/>
  <c r="C23" i="16"/>
  <c r="O22" i="16"/>
  <c r="M22" i="16"/>
  <c r="K22" i="16"/>
  <c r="I22" i="16"/>
  <c r="G22" i="16"/>
  <c r="E22" i="16"/>
  <c r="C22" i="16"/>
  <c r="O21" i="16"/>
  <c r="M21" i="16"/>
  <c r="K21" i="16"/>
  <c r="I21" i="16"/>
  <c r="G21" i="16"/>
  <c r="E21" i="16"/>
  <c r="C21" i="16"/>
  <c r="O20" i="16"/>
  <c r="M20" i="16"/>
  <c r="K20" i="16"/>
  <c r="I20" i="16"/>
  <c r="G20" i="16"/>
  <c r="E20" i="16"/>
  <c r="C20" i="16"/>
  <c r="O19" i="16"/>
  <c r="M19" i="16"/>
  <c r="K19" i="16"/>
  <c r="I19" i="16"/>
  <c r="G19" i="16"/>
  <c r="E19" i="16"/>
  <c r="C19" i="16"/>
  <c r="O18" i="16"/>
  <c r="M18" i="16"/>
  <c r="K18" i="16"/>
  <c r="I18" i="16"/>
  <c r="G18" i="16"/>
  <c r="E18" i="16"/>
  <c r="C18" i="16"/>
  <c r="Q17" i="16"/>
  <c r="Q23" i="16" s="1"/>
  <c r="R19" i="15"/>
  <c r="Q19" i="15"/>
  <c r="P19" i="15"/>
  <c r="O19" i="15"/>
  <c r="N19" i="15"/>
  <c r="M19" i="15"/>
  <c r="R18" i="15"/>
  <c r="Q18" i="15"/>
  <c r="P18" i="15"/>
  <c r="O18" i="15"/>
  <c r="N18" i="15"/>
  <c r="M18" i="15"/>
  <c r="R17" i="15"/>
  <c r="Q17" i="15"/>
  <c r="P17" i="15"/>
  <c r="O17" i="15"/>
  <c r="N17" i="15"/>
  <c r="M17" i="15"/>
  <c r="R16" i="15"/>
  <c r="Q16" i="15"/>
  <c r="P16" i="15"/>
  <c r="O16" i="15"/>
  <c r="N16" i="15"/>
  <c r="M16" i="15"/>
  <c r="R15" i="15"/>
  <c r="Q15" i="15"/>
  <c r="P15" i="15"/>
  <c r="O15" i="15"/>
  <c r="N15" i="15"/>
  <c r="M15" i="15"/>
  <c r="R14" i="15"/>
  <c r="Q14" i="15"/>
  <c r="P14" i="15"/>
  <c r="O14" i="15"/>
  <c r="N14" i="15"/>
  <c r="M14" i="15"/>
  <c r="R13" i="15"/>
  <c r="Q13" i="15"/>
  <c r="P13" i="15"/>
  <c r="O13" i="15"/>
  <c r="N13" i="15"/>
  <c r="M13" i="15"/>
  <c r="R12" i="15"/>
  <c r="Q12" i="15"/>
  <c r="P12" i="15"/>
  <c r="O12" i="15"/>
  <c r="N12" i="15"/>
  <c r="M12" i="15"/>
  <c r="R11" i="15"/>
  <c r="Q11" i="15"/>
  <c r="P11" i="15"/>
  <c r="O11" i="15"/>
  <c r="N11" i="15"/>
  <c r="M11" i="15"/>
  <c r="R10" i="15"/>
  <c r="Q10" i="15"/>
  <c r="P10" i="15"/>
  <c r="O10" i="15"/>
  <c r="N10" i="15"/>
  <c r="M10" i="15"/>
  <c r="R9" i="15"/>
  <c r="Q9" i="15"/>
  <c r="P9" i="15"/>
  <c r="O9" i="15"/>
  <c r="N9" i="15"/>
  <c r="M9" i="15"/>
  <c r="R8" i="15"/>
  <c r="Q8" i="15"/>
  <c r="P8" i="15"/>
  <c r="O8" i="15"/>
  <c r="N8" i="15"/>
  <c r="M8" i="15"/>
  <c r="R7" i="15"/>
  <c r="Q7" i="15"/>
  <c r="P7" i="15"/>
  <c r="O7" i="15"/>
  <c r="N7" i="15"/>
  <c r="M7" i="15"/>
  <c r="R6" i="15"/>
  <c r="Q6" i="15"/>
  <c r="P6" i="15"/>
  <c r="O6" i="15"/>
  <c r="N6" i="15"/>
  <c r="M6" i="15"/>
  <c r="R5" i="15"/>
  <c r="Q5" i="15"/>
  <c r="P5" i="15"/>
  <c r="O5" i="15"/>
  <c r="N5" i="15"/>
  <c r="M5" i="15"/>
  <c r="R19" i="14"/>
  <c r="Q19" i="14"/>
  <c r="P19" i="14"/>
  <c r="O19" i="14"/>
  <c r="N19" i="14"/>
  <c r="M19" i="14"/>
  <c r="R18" i="14"/>
  <c r="Q18" i="14"/>
  <c r="P18" i="14"/>
  <c r="O18" i="14"/>
  <c r="N18" i="14"/>
  <c r="M18" i="14"/>
  <c r="R17" i="14"/>
  <c r="Q17" i="14"/>
  <c r="P17" i="14"/>
  <c r="O17" i="14"/>
  <c r="N17" i="14"/>
  <c r="M17" i="14"/>
  <c r="R16" i="14"/>
  <c r="Q16" i="14"/>
  <c r="P16" i="14"/>
  <c r="O16" i="14"/>
  <c r="N16" i="14"/>
  <c r="M16" i="14"/>
  <c r="R15" i="14"/>
  <c r="Q15" i="14"/>
  <c r="P15" i="14"/>
  <c r="O15" i="14"/>
  <c r="N15" i="14"/>
  <c r="M15" i="14"/>
  <c r="R14" i="14"/>
  <c r="Q14" i="14"/>
  <c r="P14" i="14"/>
  <c r="O14" i="14"/>
  <c r="N14" i="14"/>
  <c r="M14" i="14"/>
  <c r="R13" i="14"/>
  <c r="Q13" i="14"/>
  <c r="P13" i="14"/>
  <c r="O13" i="14"/>
  <c r="N13" i="14"/>
  <c r="M13" i="14"/>
  <c r="R12" i="14"/>
  <c r="Q12" i="14"/>
  <c r="P12" i="14"/>
  <c r="O12" i="14"/>
  <c r="N12" i="14"/>
  <c r="M12" i="14"/>
  <c r="R11" i="14"/>
  <c r="Q11" i="14"/>
  <c r="P11" i="14"/>
  <c r="O11" i="14"/>
  <c r="N11" i="14"/>
  <c r="M11" i="14"/>
  <c r="R10" i="14"/>
  <c r="Q10" i="14"/>
  <c r="P10" i="14"/>
  <c r="O10" i="14"/>
  <c r="N10" i="14"/>
  <c r="M10" i="14"/>
  <c r="R9" i="14"/>
  <c r="Q9" i="14"/>
  <c r="P9" i="14"/>
  <c r="O9" i="14"/>
  <c r="N9" i="14"/>
  <c r="M9" i="14"/>
  <c r="R8" i="14"/>
  <c r="Q8" i="14"/>
  <c r="P8" i="14"/>
  <c r="O8" i="14"/>
  <c r="N8" i="14"/>
  <c r="M8" i="14"/>
  <c r="R7" i="14"/>
  <c r="Q7" i="14"/>
  <c r="P7" i="14"/>
  <c r="O7" i="14"/>
  <c r="N7" i="14"/>
  <c r="M7" i="14"/>
  <c r="R6" i="14"/>
  <c r="Q6" i="14"/>
  <c r="P6" i="14"/>
  <c r="O6" i="14"/>
  <c r="N6" i="14"/>
  <c r="M6" i="14"/>
  <c r="R5" i="14"/>
  <c r="Q5" i="14"/>
  <c r="P5" i="14"/>
  <c r="O5" i="14"/>
  <c r="N5" i="14"/>
  <c r="M5" i="14"/>
  <c r="L22" i="10"/>
  <c r="J22" i="10"/>
  <c r="H22" i="10"/>
  <c r="F22" i="10"/>
  <c r="D22" i="10"/>
  <c r="C22" i="10"/>
  <c r="L21" i="10"/>
  <c r="J21" i="10"/>
  <c r="H21" i="10"/>
  <c r="F21" i="10"/>
  <c r="D21" i="10"/>
  <c r="C21" i="10"/>
  <c r="L20" i="10"/>
  <c r="J20" i="10"/>
  <c r="H20" i="10"/>
  <c r="F20" i="10"/>
  <c r="D20" i="10"/>
  <c r="C20" i="10"/>
  <c r="L19" i="10"/>
  <c r="J19" i="10"/>
  <c r="H19" i="10"/>
  <c r="F19" i="10"/>
  <c r="D19" i="10"/>
  <c r="C19" i="10"/>
  <c r="L18" i="10"/>
  <c r="J18" i="10"/>
  <c r="H18" i="10"/>
  <c r="F18" i="10"/>
  <c r="D18" i="10"/>
  <c r="C18" i="10"/>
  <c r="L17" i="10"/>
  <c r="J17" i="10"/>
  <c r="H17" i="10"/>
  <c r="F17" i="10"/>
  <c r="D17" i="10"/>
  <c r="C17" i="10"/>
  <c r="R19" i="9"/>
  <c r="Q19" i="9"/>
  <c r="P19" i="9"/>
  <c r="O19" i="9"/>
  <c r="N19" i="9"/>
  <c r="M19" i="9"/>
  <c r="R18" i="9"/>
  <c r="Q18" i="9"/>
  <c r="P18" i="9"/>
  <c r="O18" i="9"/>
  <c r="N18" i="9"/>
  <c r="M18" i="9"/>
  <c r="R17" i="9"/>
  <c r="Q17" i="9"/>
  <c r="P17" i="9"/>
  <c r="O17" i="9"/>
  <c r="N17" i="9"/>
  <c r="M17" i="9"/>
  <c r="R16" i="9"/>
  <c r="Q16" i="9"/>
  <c r="P16" i="9"/>
  <c r="O16" i="9"/>
  <c r="N16" i="9"/>
  <c r="M16" i="9"/>
  <c r="R15" i="9"/>
  <c r="Q15" i="9"/>
  <c r="P15" i="9"/>
  <c r="O15" i="9"/>
  <c r="N15" i="9"/>
  <c r="M15" i="9"/>
  <c r="R14" i="9"/>
  <c r="Q14" i="9"/>
  <c r="P14" i="9"/>
  <c r="O14" i="9"/>
  <c r="N14" i="9"/>
  <c r="M14" i="9"/>
  <c r="R13" i="9"/>
  <c r="Q13" i="9"/>
  <c r="P13" i="9"/>
  <c r="O13" i="9"/>
  <c r="N13" i="9"/>
  <c r="M13" i="9"/>
  <c r="R12" i="9"/>
  <c r="Q12" i="9"/>
  <c r="P12" i="9"/>
  <c r="O12" i="9"/>
  <c r="N12" i="9"/>
  <c r="M12" i="9"/>
  <c r="R11" i="9"/>
  <c r="Q11" i="9"/>
  <c r="P11" i="9"/>
  <c r="O11" i="9"/>
  <c r="N11" i="9"/>
  <c r="M11" i="9"/>
  <c r="R10" i="9"/>
  <c r="Q10" i="9"/>
  <c r="P10" i="9"/>
  <c r="O10" i="9"/>
  <c r="N10" i="9"/>
  <c r="M10" i="9"/>
  <c r="R9" i="9"/>
  <c r="Q9" i="9"/>
  <c r="P9" i="9"/>
  <c r="O9" i="9"/>
  <c r="N9" i="9"/>
  <c r="M9" i="9"/>
  <c r="R8" i="9"/>
  <c r="Q8" i="9"/>
  <c r="P8" i="9"/>
  <c r="O8" i="9"/>
  <c r="N8" i="9"/>
  <c r="M8" i="9"/>
  <c r="R7" i="9"/>
  <c r="Q7" i="9"/>
  <c r="P7" i="9"/>
  <c r="O7" i="9"/>
  <c r="N7" i="9"/>
  <c r="M7" i="9"/>
  <c r="R6" i="9"/>
  <c r="Q6" i="9"/>
  <c r="P6" i="9"/>
  <c r="O6" i="9"/>
  <c r="N6" i="9"/>
  <c r="M6" i="9"/>
  <c r="R5" i="9"/>
  <c r="Q5" i="9"/>
  <c r="P5" i="9"/>
  <c r="O5" i="9"/>
  <c r="N5" i="9"/>
  <c r="M5" i="9"/>
  <c r="R19" i="8"/>
  <c r="Q19" i="8"/>
  <c r="P19" i="8"/>
  <c r="O19" i="8"/>
  <c r="N19" i="8"/>
  <c r="M19" i="8"/>
  <c r="R18" i="8"/>
  <c r="Q18" i="8"/>
  <c r="P18" i="8"/>
  <c r="O18" i="8"/>
  <c r="N18" i="8"/>
  <c r="M18" i="8"/>
  <c r="R17" i="8"/>
  <c r="Q17" i="8"/>
  <c r="P17" i="8"/>
  <c r="O17" i="8"/>
  <c r="N17" i="8"/>
  <c r="M17" i="8"/>
  <c r="R16" i="8"/>
  <c r="Q16" i="8"/>
  <c r="P16" i="8"/>
  <c r="O16" i="8"/>
  <c r="N16" i="8"/>
  <c r="M16" i="8"/>
  <c r="R15" i="8"/>
  <c r="Q15" i="8"/>
  <c r="P15" i="8"/>
  <c r="O15" i="8"/>
  <c r="N15" i="8"/>
  <c r="M15" i="8"/>
  <c r="R14" i="8"/>
  <c r="Q14" i="8"/>
  <c r="P14" i="8"/>
  <c r="O14" i="8"/>
  <c r="N14" i="8"/>
  <c r="M14" i="8"/>
  <c r="R13" i="8"/>
  <c r="Q13" i="8"/>
  <c r="P13" i="8"/>
  <c r="O13" i="8"/>
  <c r="N13" i="8"/>
  <c r="M13" i="8"/>
  <c r="R12" i="8"/>
  <c r="Q12" i="8"/>
  <c r="P12" i="8"/>
  <c r="O12" i="8"/>
  <c r="N12" i="8"/>
  <c r="M12" i="8"/>
  <c r="R11" i="8"/>
  <c r="Q11" i="8"/>
  <c r="P11" i="8"/>
  <c r="O11" i="8"/>
  <c r="N11" i="8"/>
  <c r="M11" i="8"/>
  <c r="R10" i="8"/>
  <c r="Q10" i="8"/>
  <c r="P10" i="8"/>
  <c r="O10" i="8"/>
  <c r="N10" i="8"/>
  <c r="M10" i="8"/>
  <c r="R9" i="8"/>
  <c r="Q9" i="8"/>
  <c r="P9" i="8"/>
  <c r="O9" i="8"/>
  <c r="N9" i="8"/>
  <c r="M9" i="8"/>
  <c r="R8" i="8"/>
  <c r="Q8" i="8"/>
  <c r="P8" i="8"/>
  <c r="O8" i="8"/>
  <c r="N8" i="8"/>
  <c r="M8" i="8"/>
  <c r="R7" i="8"/>
  <c r="Q7" i="8"/>
  <c r="P7" i="8"/>
  <c r="O7" i="8"/>
  <c r="N7" i="8"/>
  <c r="M7" i="8"/>
  <c r="R6" i="8"/>
  <c r="Q6" i="8"/>
  <c r="P6" i="8"/>
  <c r="O6" i="8"/>
  <c r="N6" i="8"/>
  <c r="M6" i="8"/>
  <c r="R5" i="8"/>
  <c r="Q5" i="8"/>
  <c r="P5" i="8"/>
  <c r="O5" i="8"/>
  <c r="N5" i="8"/>
  <c r="M5" i="8"/>
  <c r="R19" i="7"/>
  <c r="Q19" i="7"/>
  <c r="P19" i="7"/>
  <c r="O19" i="7"/>
  <c r="N19" i="7"/>
  <c r="M19" i="7"/>
  <c r="R18" i="7"/>
  <c r="Q18" i="7"/>
  <c r="P18" i="7"/>
  <c r="O18" i="7"/>
  <c r="N18" i="7"/>
  <c r="M18" i="7"/>
  <c r="R17" i="7"/>
  <c r="Q17" i="7"/>
  <c r="P17" i="7"/>
  <c r="O17" i="7"/>
  <c r="N17" i="7"/>
  <c r="M17" i="7"/>
  <c r="R16" i="7"/>
  <c r="Q16" i="7"/>
  <c r="P16" i="7"/>
  <c r="O16" i="7"/>
  <c r="N16" i="7"/>
  <c r="M16" i="7"/>
  <c r="R15" i="7"/>
  <c r="Q15" i="7"/>
  <c r="P15" i="7"/>
  <c r="O15" i="7"/>
  <c r="N15" i="7"/>
  <c r="M15" i="7"/>
  <c r="R14" i="7"/>
  <c r="Q14" i="7"/>
  <c r="P14" i="7"/>
  <c r="O14" i="7"/>
  <c r="N14" i="7"/>
  <c r="M14" i="7"/>
  <c r="R13" i="7"/>
  <c r="Q13" i="7"/>
  <c r="P13" i="7"/>
  <c r="O13" i="7"/>
  <c r="N13" i="7"/>
  <c r="M13" i="7"/>
  <c r="R12" i="7"/>
  <c r="Q12" i="7"/>
  <c r="P12" i="7"/>
  <c r="O12" i="7"/>
  <c r="N12" i="7"/>
  <c r="M12" i="7"/>
  <c r="R11" i="7"/>
  <c r="Q11" i="7"/>
  <c r="P11" i="7"/>
  <c r="O11" i="7"/>
  <c r="N11" i="7"/>
  <c r="M11" i="7"/>
  <c r="R10" i="7"/>
  <c r="Q10" i="7"/>
  <c r="P10" i="7"/>
  <c r="O10" i="7"/>
  <c r="N10" i="7"/>
  <c r="M10" i="7"/>
  <c r="R9" i="7"/>
  <c r="Q9" i="7"/>
  <c r="P9" i="7"/>
  <c r="O9" i="7"/>
  <c r="N9" i="7"/>
  <c r="M9" i="7"/>
  <c r="R8" i="7"/>
  <c r="Q8" i="7"/>
  <c r="P8" i="7"/>
  <c r="O8" i="7"/>
  <c r="N8" i="7"/>
  <c r="M8" i="7"/>
  <c r="R7" i="7"/>
  <c r="Q7" i="7"/>
  <c r="P7" i="7"/>
  <c r="O7" i="7"/>
  <c r="N7" i="7"/>
  <c r="M7" i="7"/>
  <c r="R6" i="7"/>
  <c r="Q6" i="7"/>
  <c r="P6" i="7"/>
  <c r="O6" i="7"/>
  <c r="N6" i="7"/>
  <c r="M6" i="7"/>
  <c r="R5" i="7"/>
  <c r="Q5" i="7"/>
  <c r="P5" i="7"/>
  <c r="O5" i="7"/>
  <c r="N5" i="7"/>
  <c r="M5" i="7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N22" i="3"/>
  <c r="M22" i="3"/>
  <c r="L22" i="3"/>
  <c r="K22" i="3"/>
  <c r="J22" i="3"/>
  <c r="I22" i="3"/>
  <c r="H22" i="3"/>
  <c r="G22" i="3"/>
  <c r="F22" i="3"/>
  <c r="E22" i="3"/>
  <c r="D22" i="3"/>
  <c r="C22" i="3"/>
  <c r="N21" i="3"/>
  <c r="M21" i="3"/>
  <c r="L21" i="3"/>
  <c r="K21" i="3"/>
  <c r="J21" i="3"/>
  <c r="I21" i="3"/>
  <c r="H21" i="3"/>
  <c r="G21" i="3"/>
  <c r="F21" i="3"/>
  <c r="E21" i="3"/>
  <c r="D21" i="3"/>
  <c r="C21" i="3"/>
  <c r="N20" i="3"/>
  <c r="M20" i="3"/>
  <c r="L20" i="3"/>
  <c r="K20" i="3"/>
  <c r="J20" i="3"/>
  <c r="I20" i="3"/>
  <c r="H20" i="3"/>
  <c r="G20" i="3"/>
  <c r="F20" i="3"/>
  <c r="E20" i="3"/>
  <c r="D20" i="3"/>
  <c r="C20" i="3"/>
  <c r="N19" i="3"/>
  <c r="M19" i="3"/>
  <c r="L19" i="3"/>
  <c r="K19" i="3"/>
  <c r="J19" i="3"/>
  <c r="I19" i="3"/>
  <c r="H19" i="3"/>
  <c r="G19" i="3"/>
  <c r="F19" i="3"/>
  <c r="E19" i="3"/>
  <c r="D19" i="3"/>
  <c r="C19" i="3"/>
  <c r="N18" i="3"/>
  <c r="M18" i="3"/>
  <c r="L18" i="3"/>
  <c r="K18" i="3"/>
  <c r="J18" i="3"/>
  <c r="I18" i="3"/>
  <c r="H18" i="3"/>
  <c r="G18" i="3"/>
  <c r="F18" i="3"/>
  <c r="E18" i="3"/>
  <c r="D18" i="3"/>
  <c r="C18" i="3"/>
  <c r="N17" i="3"/>
  <c r="M17" i="3"/>
  <c r="L17" i="3"/>
  <c r="K17" i="3"/>
  <c r="J17" i="3"/>
  <c r="I17" i="3"/>
  <c r="H17" i="3"/>
  <c r="G17" i="3"/>
  <c r="F17" i="3"/>
  <c r="E17" i="3"/>
  <c r="D17" i="3"/>
  <c r="C17" i="3"/>
  <c r="Q18" i="16" l="1"/>
  <c r="Q19" i="16"/>
  <c r="Q20" i="16"/>
  <c r="Q21" i="16"/>
  <c r="Q22" i="16"/>
</calcChain>
</file>

<file path=xl/sharedStrings.xml><?xml version="1.0" encoding="utf-8"?>
<sst xmlns="http://schemas.openxmlformats.org/spreadsheetml/2006/main" count="1444" uniqueCount="240">
  <si>
    <t>Český statistický úřad: Školy a školská zařízení za školní rok 2025/2026</t>
  </si>
  <si>
    <t>Zdroj dat: Ministerstvo školství, mládeže a tělovýchovy</t>
  </si>
  <si>
    <t>1 Předškolní vzdělávání</t>
  </si>
  <si>
    <t>1.1 Mateřské školy</t>
  </si>
  <si>
    <t>Tab. 1.1.1</t>
  </si>
  <si>
    <t xml:space="preserve"> Mateřské školy celkem – školy, třídy, děti a učitelé, v časové řadě 2015/16–2025/26</t>
  </si>
  <si>
    <t>Tab. 1.1.2</t>
  </si>
  <si>
    <t xml:space="preserve"> Mateřské školy podle zřizovatele – školy, třídy, děti a učitelé, v časové řadě 2015/16–2025/26</t>
  </si>
  <si>
    <t>Tab. 1.1.3</t>
  </si>
  <si>
    <t xml:space="preserve"> Mateřské školy v krajském srovnání – školy, třídy, děti a učitelé, ve školním roce 2025/26</t>
  </si>
  <si>
    <t>Tab. 1.1.4</t>
  </si>
  <si>
    <t xml:space="preserve"> Mateřské školy podle zřizovatele v krajském srovnání – školy, třídy a děti, ve školním roce 2025/26</t>
  </si>
  <si>
    <t>Tab. 1.1.5</t>
  </si>
  <si>
    <t xml:space="preserve"> Mateřské školy v krajském srovnání – počet tříd, v časové řadě 2015/16–2025/26</t>
  </si>
  <si>
    <t>Tab. 1.1.6</t>
  </si>
  <si>
    <t xml:space="preserve"> Mateřské školy v krajském srovnání – počet dětí, v časové řadě 2015/16–2025/26</t>
  </si>
  <si>
    <t>Tab. 1.1.7</t>
  </si>
  <si>
    <t xml:space="preserve"> Mateřské školy v krajském srovnání – počet učitelů, v časové řadě 2015/16–2025/26</t>
  </si>
  <si>
    <t>Podle věku dětí</t>
  </si>
  <si>
    <t>Tab. 1.1.8</t>
  </si>
  <si>
    <t xml:space="preserve"> Mateřské školy celkem – děti podle věku, v časové řadě 2015/16–2025/26</t>
  </si>
  <si>
    <t>Tab. 1.1.9</t>
  </si>
  <si>
    <t xml:space="preserve"> Mateřské školy v krajském srovnání – děti podle věku, ve školním roce 2025/26</t>
  </si>
  <si>
    <t>Tab. 1.1.10</t>
  </si>
  <si>
    <t xml:space="preserve"> Mateřské školy v krajském srovnání – dívky podle věku, ve školním roce 2025/26</t>
  </si>
  <si>
    <t>Tab. 1.1.11</t>
  </si>
  <si>
    <t xml:space="preserve"> Mateřské školy v krajském srovnání – chlapci podle věku, ve školním roce 2025/26</t>
  </si>
  <si>
    <t>Tab. 1.1.12</t>
  </si>
  <si>
    <t xml:space="preserve"> Mateřské školy v krajském srovnání – počet dětí mladších 3 let, v časové řadě 2015/16–2025/26</t>
  </si>
  <si>
    <t>Tab. 1.1.13</t>
  </si>
  <si>
    <t xml:space="preserve"> Mateřské školy v krajském srovnání – počet dětí 6letých a starších, v časové řadě 2015/16–2025/26</t>
  </si>
  <si>
    <t>Děti s cizím státním občanstvím</t>
  </si>
  <si>
    <t>Tab. 1.1.14</t>
  </si>
  <si>
    <t xml:space="preserve"> Mateřské školy celkem – děti s jiným než českým státním občanstvím, v časové řadě 2015/16–2025/26</t>
  </si>
  <si>
    <t>Tab. 1.1.15</t>
  </si>
  <si>
    <t xml:space="preserve"> Mateřské školy v krajském srovnání – děti s jiným než českým státním občanstvím, ve školním roce 2025/26</t>
  </si>
  <si>
    <t>Tab. 1.1.16</t>
  </si>
  <si>
    <t xml:space="preserve"> Mateřské školy v krajském srovnání – počet dětí s jiným než českým státním občanstvím, v časové řadě 2015/16–2025/26</t>
  </si>
  <si>
    <t>Děti se zdravotním postižením</t>
  </si>
  <si>
    <t>Tab. 1.1.17</t>
  </si>
  <si>
    <t xml:space="preserve"> Mateřské školy celkem – děti se zdravotním postižením podle druhu postižení, v časové řadě 2015/16–2025/26</t>
  </si>
  <si>
    <t>Tab. 1.1.18</t>
  </si>
  <si>
    <t xml:space="preserve"> Mateřské školy v krajském srovnání – děti se zdravotním postižením podle druhu postižení, ve školním roce 2025/26</t>
  </si>
  <si>
    <t>Tab. 1.1.19</t>
  </si>
  <si>
    <t xml:space="preserve"> Mateřské školy celkem – dívky se zdravotním postižením podle druhu postižení, v časové řadě 2015/16–2025/26</t>
  </si>
  <si>
    <t>Tab. 1.1.20</t>
  </si>
  <si>
    <t xml:space="preserve"> Mateřské školy v krajském srovnání – dívky se zdravotním postižením podle druhu postižení, ve školním roce 2025/26</t>
  </si>
  <si>
    <t>Tab. 1.1.21</t>
  </si>
  <si>
    <t xml:space="preserve"> Mateřské školy celkem – chlapci se zdravotním postižením podle druhu postižení, v časové řadě 2015/16–2025/26</t>
  </si>
  <si>
    <t>Tab. 1.1.22</t>
  </si>
  <si>
    <t xml:space="preserve"> Mateřské školy v krajském srovnání – chlapci se zdravotním postižením podle druhu postižení, ve školním roce 2025/26</t>
  </si>
  <si>
    <t>Tab. 1.1.23</t>
  </si>
  <si>
    <t xml:space="preserve"> Mateřské školy v krajském srovnání – počet dětí se zdravotním postižením, v časové řadě 2015/16–2025/26</t>
  </si>
  <si>
    <t>ZNAČKY POUŽITÉ V TABULKÁCH PUBLIKACE</t>
  </si>
  <si>
    <t>-</t>
  </si>
  <si>
    <t>ležatá čárka na místě čísla značí, že se jev nevyskytoval</t>
  </si>
  <si>
    <t>.</t>
  </si>
  <si>
    <t>tečka na místě čísla značí, že údaj není k dispozici nebo je nespolehlivý</t>
  </si>
  <si>
    <t>x</t>
  </si>
  <si>
    <t>ležatý křížek na místě čísla značí, že zápis není možný z logických důvodů</t>
  </si>
  <si>
    <r>
      <t xml:space="preserve">Tab. 1.1.1: Mateřské školy </t>
    </r>
    <r>
      <rPr>
        <sz val="10"/>
        <color theme="1"/>
        <rFont val="Arial"/>
        <family val="2"/>
        <charset val="238"/>
      </rPr>
      <t>celkem</t>
    </r>
    <r>
      <rPr>
        <b/>
        <sz val="10"/>
        <color theme="1"/>
        <rFont val="Arial"/>
        <family val="2"/>
        <charset val="238"/>
      </rPr>
      <t xml:space="preserve"> – školy, třídy, děti a učitelé,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</si>
  <si>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Zdroj: ČSÚ podle údajů MŠMT</t>
  </si>
  <si>
    <t>stav k 30. září</t>
  </si>
  <si>
    <t>Zpět na obsah</t>
  </si>
  <si>
    <t>Školní rok</t>
  </si>
  <si>
    <t>Školy</t>
  </si>
  <si>
    <t>Třídy</t>
  </si>
  <si>
    <t>Děti</t>
  </si>
  <si>
    <r>
      <t>Učitelé</t>
    </r>
    <r>
      <rPr>
        <vertAlign val="superscript"/>
        <sz val="8"/>
        <rFont val="Arial"/>
        <family val="2"/>
        <charset val="238"/>
      </rPr>
      <t>1)</t>
    </r>
  </si>
  <si>
    <t>Počet dětí 
na 1 
třídu</t>
  </si>
  <si>
    <t>Počet dětí 
na 1 
učitele</t>
  </si>
  <si>
    <t>celkem</t>
  </si>
  <si>
    <t>podle pohlaví</t>
  </si>
  <si>
    <t>podle občanství</t>
  </si>
  <si>
    <r>
      <t>podle zdravotního postižení</t>
    </r>
    <r>
      <rPr>
        <vertAlign val="superscript"/>
        <sz val="8"/>
        <rFont val="Arial"/>
        <family val="2"/>
        <charset val="238"/>
      </rPr>
      <t>2)</t>
    </r>
  </si>
  <si>
    <t>dívky</t>
  </si>
  <si>
    <t>chlapci</t>
  </si>
  <si>
    <t>ČR</t>
  </si>
  <si>
    <t>cizí</t>
  </si>
  <si>
    <t>ne</t>
  </si>
  <si>
    <t>ano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</si>
  <si>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</si>
  <si>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</si>
  <si>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</si>
  <si>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</si>
  <si>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</si>
  <si>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</si>
  <si>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</si>
  <si>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</si>
  <si>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</si>
  <si>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</si>
  <si>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</si>
  <si>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Meziroční změna
(24/25–25/26)</t>
  </si>
  <si>
    <t>abs.</t>
  </si>
  <si>
    <t>v %</t>
  </si>
  <si>
    <t>Změna za 5 let 
(20/21–25/26)</t>
  </si>
  <si>
    <t>Změna za 10 let 
(15/16–25/26)</t>
  </si>
  <si>
    <r>
      <rPr>
        <vertAlign val="superscript"/>
        <sz val="8"/>
        <color theme="1"/>
        <rFont val="Arial"/>
        <family val="2"/>
        <charset val="238"/>
      </rPr>
      <t xml:space="preserve">1) </t>
    </r>
    <r>
      <rPr>
        <sz val="8"/>
        <color theme="1"/>
        <rFont val="Arial"/>
        <family val="2"/>
        <charset val="238"/>
      </rPr>
      <t>přepočtení na počet plných úvazků; pro dělení učitelů dle pohlaví a kvalifikace viz tabulky v kapitole 6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</si>
  <si>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Zdravotně postižené děti jsou děti s postižením mentálním, sluchovým, zrakovým, se závažnými vadami řeči, s postižením tělesným, s více vadami, se závažnými vývojovými poruchami učení a chování a s poruchami autistického spektra.</t>
    </r>
  </si>
  <si>
    <r>
      <t xml:space="preserve">Tab. 1.1.2: Mateřské školy </t>
    </r>
    <r>
      <rPr>
        <sz val="10"/>
        <color theme="1"/>
        <rFont val="Arial"/>
        <family val="2"/>
        <charset val="238"/>
      </rPr>
      <t>podle zřizovatele</t>
    </r>
    <r>
      <rPr>
        <b/>
        <sz val="10"/>
        <color theme="1"/>
        <rFont val="Arial"/>
        <family val="2"/>
        <charset val="238"/>
      </rPr>
      <t xml:space="preserve"> – školy, třídy, děti a učitelé,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</si>
  <si>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Veřejný zřizovatel
(obec, kraj, MŠMT nebo jiný resort)</t>
  </si>
  <si>
    <t>Soukromý zřizovatel 
(soukromá právnická či fyzická osoba)</t>
  </si>
  <si>
    <t>Církevní zřizovatel</t>
  </si>
  <si>
    <t>školy</t>
  </si>
  <si>
    <t xml:space="preserve">třídy </t>
  </si>
  <si>
    <t>děti</t>
  </si>
  <si>
    <r>
      <t>učitelé</t>
    </r>
    <r>
      <rPr>
        <vertAlign val="superscript"/>
        <sz val="8"/>
        <color theme="1"/>
        <rFont val="Arial"/>
        <family val="2"/>
        <charset val="238"/>
      </rPr>
      <t>1)</t>
    </r>
  </si>
  <si>
    <t>počet dětí 
na 1 třídu</t>
  </si>
  <si>
    <t>počet dětí 
na 1 učitele</t>
  </si>
  <si>
    <t>Změna 
za 10 let 
(15/16–25/26)</t>
  </si>
  <si>
    <r>
      <t xml:space="preserve">Tab. 1.1.3: Mateřské školy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školy, třídy, děti a učitelé,</t>
    </r>
    <r>
      <rPr>
        <sz val="10"/>
        <color theme="1"/>
        <rFont val="Arial"/>
        <family val="2"/>
        <charset val="238"/>
      </rPr>
      <t xml:space="preserve"> ve školním roce 2025/26</t>
    </r>
  </si>
  <si>
    <t>Území</t>
  </si>
  <si>
    <t>počet 
dětí 
na 1 
třídu</t>
  </si>
  <si>
    <t>počet 
dětí 
na 1 učitele</t>
  </si>
  <si>
    <t>Česko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</si>
  <si>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</si>
  <si>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</si>
  <si>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</si>
  <si>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</si>
  <si>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</si>
  <si>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</si>
  <si>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</si>
  <si>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</si>
  <si>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</si>
  <si>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</si>
  <si>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</si>
  <si>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</si>
  <si>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</si>
  <si>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</si>
  <si>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r>
      <rPr>
        <vertAlign val="superscript"/>
        <sz val="8"/>
        <color theme="1"/>
        <rFont val="Arial"/>
        <family val="2"/>
        <charset val="238"/>
      </rPr>
      <t xml:space="preserve">1) </t>
    </r>
    <r>
      <rPr>
        <sz val="8"/>
        <color theme="1"/>
        <rFont val="Arial"/>
        <family val="2"/>
        <charset val="238"/>
      </rPr>
      <t>přepočtení na plně zaměstnané; pro dělení učitelů dle pohlaví a kvalifikace viz tabulky v kapitole 6</t>
    </r>
  </si>
  <si>
    <r>
      <t xml:space="preserve">Tab. 1.1.4: Mateřské školy </t>
    </r>
    <r>
      <rPr>
        <sz val="10"/>
        <color theme="1"/>
        <rFont val="Arial"/>
        <family val="2"/>
        <charset val="238"/>
      </rPr>
      <t>podle zřizovatele v krajském srovnání</t>
    </r>
    <r>
      <rPr>
        <b/>
        <sz val="10"/>
        <color theme="1"/>
        <rFont val="Arial"/>
        <family val="2"/>
        <charset val="238"/>
      </rPr>
      <t xml:space="preserve"> – školy, třídy a děti, </t>
    </r>
    <r>
      <rPr>
        <sz val="10"/>
        <color theme="1"/>
        <rFont val="Arial"/>
        <family val="2"/>
        <charset val="238"/>
      </rPr>
      <t>ve školním roce 2025/26</t>
    </r>
  </si>
  <si>
    <t xml:space="preserve"> </t>
  </si>
  <si>
    <t>Zřizovatel</t>
  </si>
  <si>
    <t>obec</t>
  </si>
  <si>
    <t>kraj</t>
  </si>
  <si>
    <t>MŠMT</t>
  </si>
  <si>
    <t>jiný resort</t>
  </si>
  <si>
    <t>soukromý subjekt</t>
  </si>
  <si>
    <t>církev</t>
  </si>
  <si>
    <r>
      <t xml:space="preserve">Tab. 1.1.5: Mateřské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počet tříd, </t>
    </r>
    <r>
      <rPr>
        <sz val="10"/>
        <color theme="1"/>
        <rFont val="Arial"/>
        <family val="2"/>
        <charset val="238"/>
      </rPr>
      <t>v časové řadě 2015/16–2025/26</t>
    </r>
  </si>
  <si>
    <r>
      <t xml:space="preserve">Tab. 1.1.6: Mateřské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počet dětí,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</si>
  <si>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r>
      <t xml:space="preserve">Tab. 1.1.7: Mateřské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učitelů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</si>
  <si>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r>
      <t xml:space="preserve">Tab. 1.1.8: Mateřské školy </t>
    </r>
    <r>
      <rPr>
        <sz val="10"/>
        <color theme="1"/>
        <rFont val="Arial"/>
        <family val="2"/>
        <charset val="238"/>
      </rPr>
      <t>celkem</t>
    </r>
    <r>
      <rPr>
        <b/>
        <sz val="10"/>
        <color theme="1"/>
        <rFont val="Arial"/>
        <family val="2"/>
        <charset val="238"/>
      </rPr>
      <t xml:space="preserve"> – děti podle věku, </t>
    </r>
    <r>
      <rPr>
        <sz val="10"/>
        <color theme="1"/>
        <rFont val="Arial"/>
        <family val="2"/>
        <charset val="238"/>
      </rPr>
      <t>v časové řadě 2015/16–2025/26</t>
    </r>
  </si>
  <si>
    <t>Celkem</t>
  </si>
  <si>
    <t>podle věku</t>
  </si>
  <si>
    <t>mladší 3 let</t>
  </si>
  <si>
    <t>3leté</t>
  </si>
  <si>
    <t>4leté</t>
  </si>
  <si>
    <t>5leté</t>
  </si>
  <si>
    <t>6leté a starší</t>
  </si>
  <si>
    <t>počet</t>
  </si>
  <si>
    <r>
      <t>%</t>
    </r>
    <r>
      <rPr>
        <vertAlign val="superscript"/>
        <sz val="8"/>
        <color theme="1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</si>
  <si>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>podíl na celkovém počtu dětí v mateřských školách v daném roce</t>
    </r>
  </si>
  <si>
    <r>
      <t xml:space="preserve">Tab. 1.1.9: Mateřské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děti podle věku,</t>
    </r>
    <r>
      <rPr>
        <sz val="10"/>
        <color theme="1"/>
        <rFont val="Arial"/>
        <family val="2"/>
        <charset val="238"/>
      </rPr>
      <t xml:space="preserve"> ve školním roce 2025/26</t>
    </r>
  </si>
  <si>
    <t>v tom ve věku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</si>
  <si>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podíl na celkovém počtu dětí v mateřských školách v daném kraji</t>
    </r>
  </si>
  <si>
    <r>
      <t xml:space="preserve">Tab. 1.1.10: Mateřské školy </t>
    </r>
    <r>
      <rPr>
        <sz val="10"/>
        <color theme="1"/>
        <rFont val="Arial"/>
        <family val="2"/>
        <charset val="238"/>
      </rPr>
      <t xml:space="preserve">v krajském srovnání </t>
    </r>
    <r>
      <rPr>
        <b/>
        <sz val="10"/>
        <color theme="1"/>
        <rFont val="Arial"/>
        <family val="2"/>
        <charset val="238"/>
      </rPr>
      <t>– dívky podle věku,</t>
    </r>
    <r>
      <rPr>
        <sz val="10"/>
        <color theme="1"/>
        <rFont val="Arial"/>
        <family val="2"/>
        <charset val="238"/>
      </rPr>
      <t xml:space="preserve"> ve školním roce 2025/26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</si>
  <si>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podíl dívek na všech dětech v mateřských školách v daném kraji a věkové skupině </t>
    </r>
  </si>
  <si>
    <r>
      <t>Tab. 1.1.11: Mateřské školy</t>
    </r>
    <r>
      <rPr>
        <sz val="10"/>
        <color theme="1"/>
        <rFont val="Arial"/>
        <family val="2"/>
        <charset val="238"/>
      </rPr>
      <t xml:space="preserve"> v krajském srovnání –</t>
    </r>
    <r>
      <rPr>
        <b/>
        <sz val="10"/>
        <color theme="1"/>
        <rFont val="Arial"/>
        <family val="2"/>
        <charset val="238"/>
      </rPr>
      <t xml:space="preserve"> chlapci podle věku,</t>
    </r>
    <r>
      <rPr>
        <sz val="10"/>
        <color theme="1"/>
        <rFont val="Arial"/>
        <family val="2"/>
        <charset val="238"/>
      </rPr>
      <t xml:space="preserve"> ve školním roce 2025/26</t>
    </r>
  </si>
  <si>
    <t>3letí</t>
  </si>
  <si>
    <t>4letí</t>
  </si>
  <si>
    <t>5letí</t>
  </si>
  <si>
    <t>6letí a starší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</si>
  <si>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podíl chlapců na všech dětech v mateřských školách v daném kraji a věkové skupině </t>
    </r>
  </si>
  <si>
    <r>
      <t xml:space="preserve">Tab. 1.1.12: Mateřské školy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počet dětí mladších 3 let, </t>
    </r>
    <r>
      <rPr>
        <sz val="10"/>
        <color theme="1"/>
        <rFont val="Arial"/>
        <family val="2"/>
        <charset val="238"/>
      </rPr>
      <t>v časové řadě 2015/16–2025/26</t>
    </r>
  </si>
  <si>
    <t>Pozn.: Týká se dětí, které před zahájením školního roku nedovršily věku 3 let.</t>
  </si>
  <si>
    <r>
      <t xml:space="preserve">Tab. 1.1.13: Mateřské školy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počet dětí 6letých a starších, </t>
    </r>
    <r>
      <rPr>
        <sz val="10"/>
        <color theme="1"/>
        <rFont val="Arial"/>
        <family val="2"/>
        <charset val="238"/>
      </rPr>
      <t>v časové řadě 2015/16–2025/26</t>
    </r>
  </si>
  <si>
    <t>Pozn.: Týká se dětí, které před zahájením školního roku dovršily věku 6 let a více.</t>
  </si>
  <si>
    <r>
      <t>Tab. 1.1.14: Mateřské školy</t>
    </r>
    <r>
      <rPr>
        <sz val="10"/>
        <color theme="1"/>
        <rFont val="Arial"/>
        <family val="2"/>
        <charset val="238"/>
      </rPr>
      <t xml:space="preserve"> celkem</t>
    </r>
    <r>
      <rPr>
        <b/>
        <sz val="10"/>
        <color theme="1"/>
        <rFont val="Arial"/>
        <family val="2"/>
        <charset val="238"/>
      </rPr>
      <t xml:space="preserve"> – děti s jiným než českým státním občanstvím,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</si>
  <si>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Občané EU</t>
  </si>
  <si>
    <t>Občané ostatních států (mimo země EU)</t>
  </si>
  <si>
    <t>z toho občané Slovenska</t>
  </si>
  <si>
    <t>v tom občané</t>
  </si>
  <si>
    <t>Ukrajiny</t>
  </si>
  <si>
    <t>Vietnamu</t>
  </si>
  <si>
    <t>Ruska</t>
  </si>
  <si>
    <t>ostatní</t>
  </si>
  <si>
    <r>
      <t>%</t>
    </r>
    <r>
      <rPr>
        <vertAlign val="superscript"/>
        <sz val="8"/>
        <color theme="1"/>
        <rFont val="Arial"/>
        <family val="2"/>
        <charset val="238"/>
      </rPr>
      <t>2)</t>
    </r>
  </si>
  <si>
    <r>
      <rPr>
        <vertAlign val="superscript"/>
        <sz val="8"/>
        <color theme="1"/>
        <rFont val="Arial"/>
        <family val="2"/>
        <charset val="238"/>
      </rPr>
      <t xml:space="preserve">1) </t>
    </r>
    <r>
      <rPr>
        <sz val="8"/>
        <color theme="1"/>
        <rFont val="Arial"/>
        <family val="2"/>
        <charset val="238"/>
      </rPr>
      <t xml:space="preserve">podíl na celkovém počtu dětí v mateřských školách v daném školním roce 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</si>
  <si>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podíl dětí s uvedeným občanstvím na celkovém počtu dětí s cizím státním občanstvím v mateřských školách v daném školním roce</t>
    </r>
  </si>
  <si>
    <r>
      <t xml:space="preserve">Tab. 1.1.15: Mateřské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děti s jiným než českým státním občanstvím,</t>
    </r>
    <r>
      <rPr>
        <sz val="10"/>
        <color theme="1"/>
        <rFont val="Arial"/>
        <family val="2"/>
        <charset val="238"/>
      </rPr>
      <t xml:space="preserve"> ve školním roce 2025/26</t>
    </r>
  </si>
  <si>
    <r>
      <t>Celkem</t>
    </r>
    <r>
      <rPr>
        <vertAlign val="superscript"/>
        <sz val="8"/>
        <color theme="1"/>
        <rFont val="Arial"/>
        <family val="2"/>
        <charset val="238"/>
      </rPr>
      <t>1)</t>
    </r>
  </si>
  <si>
    <t>podle vybraných států</t>
  </si>
  <si>
    <t xml:space="preserve">v tom </t>
  </si>
  <si>
    <t>občané 
Ukrajiny</t>
  </si>
  <si>
    <t>občané 
Slovenska</t>
  </si>
  <si>
    <t>občané 
Vietnamu</t>
  </si>
  <si>
    <t>občané 
Mongolska</t>
  </si>
  <si>
    <t>občané 
Rumunska</t>
  </si>
  <si>
    <t>občané 
Ruska</t>
  </si>
  <si>
    <t>ostatní 
evropské státy</t>
  </si>
  <si>
    <t>ostatní 
státy světa</t>
  </si>
  <si>
    <r>
      <t>%</t>
    </r>
    <r>
      <rPr>
        <vertAlign val="superscript"/>
        <sz val="8"/>
        <color theme="1"/>
        <rFont val="Arial"/>
        <family val="2"/>
        <charset val="238"/>
      </rPr>
      <t>3)</t>
    </r>
  </si>
  <si>
    <t>–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</si>
  <si>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údaje o fyzických osobách (každé dítě je evidováno jen pod jedním státním občanstvím, pokud má dítě dvojí občanství, upřednostní se české, dále občanství státu EU)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</si>
  <si>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podíl na celkovém počtu dětí mateřských škol v daném kraji 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</si>
  <si>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dětí mateřských škol s cizím státním občanstvím v daném kraji </t>
    </r>
  </si>
  <si>
    <r>
      <t xml:space="preserve">Tab. 1.1.16: Mateřské školy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počet dětí s jiným než českým státním občanstvím, </t>
    </r>
    <r>
      <rPr>
        <sz val="10"/>
        <color theme="1"/>
        <rFont val="Arial"/>
        <family val="2"/>
        <charset val="238"/>
      </rPr>
      <t>v časové řadě 2015/16–2025/26</t>
    </r>
  </si>
  <si>
    <r>
      <t xml:space="preserve">Tab. 1.1.17: Mateřské školy </t>
    </r>
    <r>
      <rPr>
        <sz val="10"/>
        <color theme="1"/>
        <rFont val="Arial"/>
        <family val="2"/>
        <charset val="238"/>
      </rPr>
      <t>celkem</t>
    </r>
    <r>
      <rPr>
        <b/>
        <sz val="10"/>
        <color theme="1"/>
        <rFont val="Arial"/>
        <family val="2"/>
        <charset val="238"/>
      </rPr>
      <t xml:space="preserve"> – děti se zdravotním postižením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podle druhu postižení</t>
    </r>
    <r>
      <rPr>
        <sz val="10"/>
        <color theme="1"/>
        <rFont val="Arial"/>
        <family val="2"/>
        <charset val="238"/>
      </rPr>
      <t>, v časové řadě 2015/16–2025/26</t>
    </r>
  </si>
  <si>
    <t>v tom ve třídách</t>
  </si>
  <si>
    <t>v tom postižení</t>
  </si>
  <si>
    <r>
      <rPr>
        <sz val="8"/>
        <color theme="1"/>
        <rFont val="Arial"/>
        <family val="2"/>
        <charset val="238"/>
      </rPr>
      <t>speciálních</t>
    </r>
    <r>
      <rPr>
        <vertAlign val="superscript"/>
        <sz val="8"/>
        <color theme="1"/>
        <rFont val="Arial"/>
        <family val="2"/>
        <charset val="238"/>
      </rPr>
      <t>1)</t>
    </r>
  </si>
  <si>
    <t>běžných</t>
  </si>
  <si>
    <t>vadami řeči</t>
  </si>
  <si>
    <t>zrakově</t>
  </si>
  <si>
    <t>sluchově</t>
  </si>
  <si>
    <t>tělesně</t>
  </si>
  <si>
    <t>mentálně</t>
  </si>
  <si>
    <t>vývojovými poruchami</t>
  </si>
  <si>
    <t>poruchami autistického spektra</t>
  </si>
  <si>
    <r>
      <t>více vadami</t>
    </r>
    <r>
      <rPr>
        <vertAlign val="superscript"/>
        <sz val="8"/>
        <color theme="1"/>
        <rFont val="Arial"/>
        <family val="2"/>
        <charset val="238"/>
      </rPr>
      <t>2)</t>
    </r>
  </si>
  <si>
    <r>
      <t>%</t>
    </r>
    <r>
      <rPr>
        <vertAlign val="superscript"/>
        <sz val="8"/>
        <color theme="1"/>
        <rFont val="Arial"/>
        <family val="2"/>
        <charset val="238"/>
      </rPr>
      <t>4)</t>
    </r>
  </si>
  <si>
    <t>Změna 
za 5 let 
(20/21–25/26)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</si>
  <si>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třídy určené pro děti se zdravotním postižením na běžných školách i na školách samostatně zřízených pro děti se speciálními vzdělávacími potřebami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</si>
  <si>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Za postižené více vadami se považuje dítě se dvěma nebo více druhy postižení, ze kterých by každé opravňovalo k poskytování podpůrných opatření ve vyšších stupních podpory.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</si>
  <si>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dětí v mateřských školách 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</si>
  <si>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podíl dětí v daném typu tříd, resp. s daným postižením na celkovém počtu dětí se zdravotním postižením v mateřských školách </t>
    </r>
  </si>
  <si>
    <r>
      <t xml:space="preserve">Tab. 1.1.18: Mateřské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děti se zdravotním postižením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podle druhu postižení</t>
    </r>
    <r>
      <rPr>
        <sz val="10"/>
        <color theme="1"/>
        <rFont val="Arial"/>
        <family val="2"/>
        <charset val="238"/>
      </rPr>
      <t>, ve školním roce 2025/26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</si>
  <si>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dětí v mateřských školách v daném kraji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</si>
  <si>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podíl dětí s daným postižením na celkovém počtu dětí se zdravotním postižením v mateřských školách </t>
    </r>
  </si>
  <si>
    <r>
      <t xml:space="preserve">Tab. 1.1.19: Mateřské školy </t>
    </r>
    <r>
      <rPr>
        <sz val="10"/>
        <color theme="1"/>
        <rFont val="Arial"/>
        <family val="2"/>
        <charset val="238"/>
      </rPr>
      <t>celkem</t>
    </r>
    <r>
      <rPr>
        <b/>
        <sz val="10"/>
        <color theme="1"/>
        <rFont val="Arial"/>
        <family val="2"/>
        <charset val="238"/>
      </rPr>
      <t xml:space="preserve"> – dívky se zdravotním postižením podle druhu postižení</t>
    </r>
    <r>
      <rPr>
        <sz val="10"/>
        <color theme="1"/>
        <rFont val="Arial"/>
        <family val="2"/>
        <charset val="238"/>
      </rPr>
      <t>, v časové řadě 2015/16–2025/26</t>
    </r>
  </si>
  <si>
    <r>
      <t>z toho ve třídách běžných</t>
    </r>
    <r>
      <rPr>
        <vertAlign val="superscript"/>
        <sz val="8"/>
        <color theme="1"/>
        <rFont val="Arial"/>
        <family val="2"/>
        <charset val="238"/>
      </rPr>
      <t>1)</t>
    </r>
  </si>
  <si>
    <r>
      <t>%</t>
    </r>
    <r>
      <rPr>
        <i/>
        <vertAlign val="superscript"/>
        <sz val="8"/>
        <color theme="1"/>
        <rFont val="Arial"/>
        <family val="2"/>
        <charset val="238"/>
      </rPr>
      <t>3)</t>
    </r>
  </si>
  <si>
    <r>
      <t>%</t>
    </r>
    <r>
      <rPr>
        <vertAlign val="superscript"/>
        <sz val="8"/>
        <color theme="1"/>
        <rFont val="Arial"/>
        <family val="2"/>
        <charset val="238"/>
      </rPr>
      <t>5)</t>
    </r>
  </si>
  <si>
    <r>
      <t>%</t>
    </r>
    <r>
      <rPr>
        <vertAlign val="superscript"/>
        <sz val="8"/>
        <color theme="1"/>
        <rFont val="Arial"/>
        <family val="2"/>
        <charset val="238"/>
      </rPr>
      <t>6)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</si>
  <si>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ostatní dívky z celku navštěvují třídy určené pro děti se zdravotním postižením, ať již na běžných školách či na školách samostatně zřízených pro děti se speciálními vzdělávacími potřebami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</si>
  <si>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za postižené více vadami se považuje dítě se dvěma nebo více druhy postižení, ze kterých by každé opravňovalo k poskytování podpůrných opatření ve vyšších stupních podpory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</si>
  <si>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dívek v mateřských školách 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</si>
  <si>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podíl dívek na celkovém počtu dětí se zdravotním postižením v mateřských školách </t>
    </r>
  </si>
  <si>
    <r>
      <rPr>
        <vertAlign val="superscript"/>
        <sz val="8"/>
        <color theme="1"/>
        <rFont val="Arial"/>
        <family val="2"/>
        <charset val="238"/>
      </rPr>
      <t xml:space="preserve">5) </t>
    </r>
    <r>
      <rPr>
        <sz val="8"/>
        <color theme="1"/>
        <rFont val="Arial"/>
        <family val="2"/>
        <charset val="238"/>
      </rPr>
      <t xml:space="preserve">podíl dívek s daným postižením na celkovém počtu dívek se zdravotním postižením v mateřských školách </t>
    </r>
  </si>
  <si>
    <r>
      <t xml:space="preserve">Tab. 1.1.20: Mateřské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dívky se zdravotním postižením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podle druhu postižení</t>
    </r>
    <r>
      <rPr>
        <sz val="10"/>
        <color theme="1"/>
        <rFont val="Arial"/>
        <family val="2"/>
        <charset val="238"/>
      </rPr>
      <t>, ve školním roce 2025/26</t>
    </r>
  </si>
  <si>
    <r>
      <t xml:space="preserve">Tab. 1.1.21: Mateřské školy </t>
    </r>
    <r>
      <rPr>
        <sz val="10"/>
        <color theme="1"/>
        <rFont val="Arial"/>
        <family val="2"/>
        <charset val="238"/>
      </rPr>
      <t>celkem</t>
    </r>
    <r>
      <rPr>
        <b/>
        <sz val="10"/>
        <color theme="1"/>
        <rFont val="Arial"/>
        <family val="2"/>
        <charset val="238"/>
      </rPr>
      <t xml:space="preserve"> – chlapci se zdravotním postižením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podle druhu postižení</t>
    </r>
    <r>
      <rPr>
        <sz val="10"/>
        <color theme="1"/>
        <rFont val="Arial"/>
        <family val="2"/>
        <charset val="238"/>
      </rPr>
      <t>, v časové řadě 2015/16–2025/26</t>
    </r>
  </si>
  <si>
    <r>
      <t>z toho 
ve třídách
 běžných</t>
    </r>
    <r>
      <rPr>
        <vertAlign val="superscript"/>
        <sz val="8"/>
        <color theme="1"/>
        <rFont val="Arial"/>
        <family val="2"/>
        <charset val="238"/>
      </rPr>
      <t>1)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</si>
  <si>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ostatní chlapci z celku navštěvují třídy určené pro děti se zdravotním postižením, ať již na běžných školách či na školách samostatně zřízených pro děti se speciálními vzdělávacími potřebami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</si>
  <si>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chlapců v mateřských školách 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</si>
  <si>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podíl chlapců na celkovém počtu dětí se zdravotním postižením v mateřských školách </t>
    </r>
  </si>
  <si>
    <r>
      <rPr>
        <vertAlign val="superscript"/>
        <sz val="8"/>
        <color theme="1"/>
        <rFont val="Arial"/>
        <family val="2"/>
        <charset val="238"/>
      </rPr>
      <t xml:space="preserve">5) </t>
    </r>
    <r>
      <rPr>
        <sz val="8"/>
        <color theme="1"/>
        <rFont val="Arial"/>
        <family val="2"/>
        <charset val="238"/>
      </rPr>
      <t xml:space="preserve">podíl chlapců s daným postižením na celkovém počtu chlapců se zdravotním postižením v mateřských školách </t>
    </r>
  </si>
  <si>
    <r>
      <t xml:space="preserve">Tab. 1.1.22: Mateřské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chlapci se zdravotním postižením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podle druhu postižení</t>
    </r>
    <r>
      <rPr>
        <sz val="10"/>
        <color theme="1"/>
        <rFont val="Arial"/>
        <family val="2"/>
        <charset val="238"/>
      </rPr>
      <t>, ve školním roce 2025/26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</si>
  <si>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ostatní chlapci navštěvují třídy určené pro děti se zdravotním postižením na běžných školách i na školách samostatně zřízených pro děti se speciálními vzdělávacími potřebami</t>
    </r>
  </si>
  <si>
    <r>
      <t xml:space="preserve">Tab. 1.1.23: Mateřské školy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počet dětí se zdravotním postižením, </t>
    </r>
    <r>
      <rPr>
        <sz val="10"/>
        <color theme="1"/>
        <rFont val="Arial"/>
        <family val="2"/>
        <charset val="238"/>
      </rPr>
      <t>v časové řadě 2015/16–2025/26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</si>
</sst>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;\-#,##0;\–"/>
    <numFmt numFmtId="165" formatCode="#,##0_ ;\-#,##0\ "/>
    <numFmt numFmtId="166" formatCode="#,##0.0_ ;\-#,##0.0\ "/>
    <numFmt numFmtId="167" formatCode="#,##0.0;\-#,##0.0;\–"/>
    <numFmt numFmtId="168" formatCode="#,##0.0%;\-#,##0.0%;\–"/>
    <numFmt numFmtId="169" formatCode="0.0"/>
    <numFmt numFmtId="170" formatCode="0.0%"/>
    <numFmt numFmtId="171" formatCode="#,##0_ ;[Red]\-#,##0\ ;\–\ "/>
    <numFmt numFmtId="172" formatCode="#,##0.00_ ;\-#,##0.00\ "/>
    <numFmt numFmtId="173" formatCode="#,##0.0_ ;[Red]\-#,##0.0\ "/>
    <numFmt numFmtId="174" formatCode="#,##0&quot;  &quot;;\-#,##0&quot;  &quot;;\–&quot;  &quot;"/>
    <numFmt numFmtId="175" formatCode="#,##0_ ;\-#,##0\ ;\–\ 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98700C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9"/>
      <color theme="10"/>
      <name val="Arial"/>
      <family val="2"/>
      <charset val="238"/>
    </font>
    <font>
      <b/>
      <sz val="11"/>
      <color rgb="FF98700C"/>
      <name val="Arial"/>
      <family val="2"/>
      <charset val="238"/>
    </font>
    <font>
      <b/>
      <sz val="10"/>
      <color rgb="FF98700C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b/>
      <i/>
      <sz val="10"/>
      <color rgb="FFCC96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CC9610"/>
      <name val="Arial"/>
      <family val="2"/>
      <charset val="238"/>
    </font>
    <font>
      <sz val="8"/>
      <name val="Arial"/>
      <family val="2"/>
      <charset val="238"/>
    </font>
    <font>
      <i/>
      <sz val="8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000000"/>
      <name val="Tahoma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EFD0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" fontId="9" fillId="0" borderId="0"/>
    <xf numFmtId="0" fontId="9" fillId="0" borderId="0" applyBorder="0" applyProtection="0"/>
  </cellStyleXfs>
  <cellXfs count="520">
    <xf numFmtId="0" fontId="0" fillId="0" borderId="0" xfId="0"/>
    <xf numFmtId="0" fontId="3" fillId="0" borderId="0" xfId="0" applyFont="1"/>
    <xf numFmtId="0" fontId="8" fillId="0" borderId="0" xfId="2" applyFont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/>
    <xf numFmtId="0" fontId="4" fillId="0" borderId="0" xfId="2" applyFill="1" applyAlignment="1" applyProtection="1"/>
    <xf numFmtId="0" fontId="15" fillId="0" borderId="0" xfId="0" applyFont="1"/>
    <xf numFmtId="0" fontId="16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7" fillId="0" borderId="1" xfId="0" applyFont="1" applyBorder="1"/>
    <xf numFmtId="0" fontId="18" fillId="0" borderId="0" xfId="0" applyFont="1"/>
    <xf numFmtId="0" fontId="17" fillId="0" borderId="1" xfId="0" applyFont="1" applyBorder="1" applyAlignment="1">
      <alignment horizontal="right"/>
    </xf>
    <xf numFmtId="0" fontId="19" fillId="0" borderId="0" xfId="0" applyFont="1"/>
    <xf numFmtId="0" fontId="4" fillId="0" borderId="0" xfId="2" applyAlignment="1" applyProtection="1"/>
    <xf numFmtId="3" fontId="17" fillId="0" borderId="1" xfId="3" applyFont="1" applyBorder="1" applyAlignment="1" applyProtection="1">
      <alignment horizontal="center" vertical="center" wrapText="1"/>
      <protection locked="0"/>
    </xf>
    <xf numFmtId="3" fontId="17" fillId="0" borderId="22" xfId="3" applyFont="1" applyBorder="1" applyAlignment="1" applyProtection="1">
      <alignment horizontal="center" vertical="center" wrapText="1"/>
      <protection locked="0"/>
    </xf>
    <xf numFmtId="3" fontId="17" fillId="0" borderId="23" xfId="3" applyFont="1" applyBorder="1" applyAlignment="1" applyProtection="1">
      <alignment horizontal="center" vertical="center" wrapText="1"/>
      <protection locked="0"/>
    </xf>
    <xf numFmtId="0" fontId="17" fillId="0" borderId="0" xfId="4" applyFont="1" applyBorder="1" applyAlignment="1" applyProtection="1">
      <alignment horizontal="center" vertical="center"/>
      <protection locked="0"/>
    </xf>
    <xf numFmtId="164" fontId="17" fillId="0" borderId="26" xfId="3" applyNumberFormat="1" applyFont="1" applyBorder="1" applyAlignment="1" applyProtection="1">
      <alignment horizontal="right" vertical="center" indent="1"/>
      <protection locked="0"/>
    </xf>
    <xf numFmtId="164" fontId="17" fillId="0" borderId="27" xfId="3" applyNumberFormat="1" applyFont="1" applyBorder="1" applyAlignment="1" applyProtection="1">
      <alignment horizontal="right" vertical="center" indent="1"/>
      <protection locked="0"/>
    </xf>
    <xf numFmtId="164" fontId="17" fillId="0" borderId="10" xfId="3" applyNumberFormat="1" applyFont="1" applyBorder="1" applyAlignment="1" applyProtection="1">
      <alignment horizontal="right" vertical="center" indent="1"/>
      <protection locked="0"/>
    </xf>
    <xf numFmtId="165" fontId="17" fillId="0" borderId="8" xfId="3" applyNumberFormat="1" applyFont="1" applyBorder="1" applyAlignment="1" applyProtection="1">
      <alignment horizontal="right" vertical="center" indent="1"/>
      <protection locked="0"/>
    </xf>
    <xf numFmtId="166" fontId="17" fillId="0" borderId="27" xfId="3" applyNumberFormat="1" applyFont="1" applyBorder="1" applyAlignment="1" applyProtection="1">
      <alignment horizontal="right" vertical="center" indent="1"/>
      <protection locked="0"/>
    </xf>
    <xf numFmtId="166" fontId="17" fillId="0" borderId="10" xfId="3" applyNumberFormat="1" applyFont="1" applyBorder="1" applyAlignment="1" applyProtection="1">
      <alignment horizontal="right" vertical="center" indent="1"/>
      <protection locked="0"/>
    </xf>
    <xf numFmtId="0" fontId="22" fillId="0" borderId="0" xfId="0" applyFont="1" applyAlignment="1">
      <alignment vertical="center"/>
    </xf>
    <xf numFmtId="164" fontId="17" fillId="0" borderId="28" xfId="3" applyNumberFormat="1" applyFont="1" applyBorder="1" applyAlignment="1" applyProtection="1">
      <alignment horizontal="right" vertical="center" indent="1"/>
      <protection locked="0"/>
    </xf>
    <xf numFmtId="164" fontId="17" fillId="0" borderId="29" xfId="3" applyNumberFormat="1" applyFont="1" applyBorder="1" applyAlignment="1" applyProtection="1">
      <alignment horizontal="right" vertical="center" indent="1"/>
      <protection locked="0"/>
    </xf>
    <xf numFmtId="164" fontId="17" fillId="0" borderId="18" xfId="3" applyNumberFormat="1" applyFont="1" applyBorder="1" applyAlignment="1" applyProtection="1">
      <alignment horizontal="right" vertical="center" indent="1"/>
      <protection locked="0"/>
    </xf>
    <xf numFmtId="165" fontId="17" fillId="0" borderId="16" xfId="3" applyNumberFormat="1" applyFont="1" applyBorder="1" applyAlignment="1" applyProtection="1">
      <alignment horizontal="right" vertical="center" indent="1"/>
      <protection locked="0"/>
    </xf>
    <xf numFmtId="166" fontId="17" fillId="0" borderId="29" xfId="3" applyNumberFormat="1" applyFont="1" applyBorder="1" applyAlignment="1" applyProtection="1">
      <alignment horizontal="right" vertical="center" indent="1"/>
      <protection locked="0"/>
    </xf>
    <xf numFmtId="166" fontId="17" fillId="0" borderId="18" xfId="3" applyNumberFormat="1" applyFont="1" applyBorder="1" applyAlignment="1" applyProtection="1">
      <alignment horizontal="right" vertical="center" indent="1"/>
      <protection locked="0"/>
    </xf>
    <xf numFmtId="0" fontId="17" fillId="0" borderId="30" xfId="4" applyFont="1" applyBorder="1" applyAlignment="1" applyProtection="1">
      <alignment horizontal="center" vertical="center"/>
      <protection locked="0"/>
    </xf>
    <xf numFmtId="0" fontId="17" fillId="0" borderId="36" xfId="4" applyFont="1" applyBorder="1" applyAlignment="1" applyProtection="1">
      <alignment horizontal="center" vertical="center"/>
      <protection locked="0"/>
    </xf>
    <xf numFmtId="0" fontId="17" fillId="0" borderId="42" xfId="4" applyFont="1" applyBorder="1" applyAlignment="1" applyProtection="1">
      <alignment horizontal="center" vertical="center"/>
      <protection locked="0"/>
    </xf>
    <xf numFmtId="0" fontId="17" fillId="0" borderId="47" xfId="4" applyFont="1" applyBorder="1" applyAlignment="1" applyProtection="1">
      <alignment horizontal="center" vertical="center"/>
      <protection locked="0"/>
    </xf>
    <xf numFmtId="0" fontId="17" fillId="0" borderId="52" xfId="4" applyFont="1" applyBorder="1" applyAlignment="1" applyProtection="1">
      <alignment horizontal="center" vertical="center"/>
      <protection locked="0"/>
    </xf>
    <xf numFmtId="0" fontId="17" fillId="0" borderId="57" xfId="4" applyFont="1" applyBorder="1" applyAlignment="1" applyProtection="1">
      <alignment horizontal="center" vertical="center"/>
      <protection locked="0"/>
    </xf>
    <xf numFmtId="0" fontId="17" fillId="0" borderId="0" xfId="4" applyFont="1" applyBorder="1" applyAlignment="1" applyProtection="1">
      <alignment horizontal="center" vertical="center" wrapText="1"/>
      <protection locked="0"/>
    </xf>
    <xf numFmtId="168" fontId="17" fillId="0" borderId="0" xfId="1" applyNumberFormat="1" applyFont="1" applyFill="1" applyBorder="1" applyAlignment="1" applyProtection="1">
      <alignment horizontal="right" vertical="center" indent="1"/>
      <protection locked="0"/>
    </xf>
    <xf numFmtId="0" fontId="21" fillId="0" borderId="0" xfId="4" applyFont="1" applyBorder="1" applyAlignment="1" applyProtection="1">
      <alignment horizontal="left" vertical="center"/>
      <protection locked="0"/>
    </xf>
    <xf numFmtId="165" fontId="0" fillId="0" borderId="0" xfId="0" applyNumberFormat="1"/>
    <xf numFmtId="166" fontId="0" fillId="0" borderId="0" xfId="0" applyNumberFormat="1"/>
    <xf numFmtId="0" fontId="24" fillId="0" borderId="0" xfId="0" applyFont="1"/>
    <xf numFmtId="164" fontId="17" fillId="0" borderId="8" xfId="3" applyNumberFormat="1" applyFont="1" applyBorder="1" applyAlignment="1" applyProtection="1">
      <alignment horizontal="right" vertical="center"/>
      <protection locked="0"/>
    </xf>
    <xf numFmtId="164" fontId="17" fillId="0" borderId="27" xfId="3" applyNumberFormat="1" applyFont="1" applyBorder="1" applyAlignment="1" applyProtection="1">
      <alignment horizontal="right" vertical="center"/>
      <protection locked="0"/>
    </xf>
    <xf numFmtId="164" fontId="17" fillId="0" borderId="10" xfId="3" applyNumberFormat="1" applyFont="1" applyBorder="1" applyAlignment="1" applyProtection="1">
      <alignment horizontal="right" vertical="center"/>
      <protection locked="0"/>
    </xf>
    <xf numFmtId="165" fontId="17" fillId="0" borderId="27" xfId="3" applyNumberFormat="1" applyFont="1" applyBorder="1" applyAlignment="1" applyProtection="1">
      <alignment horizontal="right" vertical="center"/>
      <protection locked="0"/>
    </xf>
    <xf numFmtId="166" fontId="17" fillId="0" borderId="27" xfId="3" applyNumberFormat="1" applyFont="1" applyBorder="1" applyAlignment="1" applyProtection="1">
      <alignment horizontal="right" vertical="center"/>
      <protection locked="0"/>
    </xf>
    <xf numFmtId="166" fontId="17" fillId="0" borderId="10" xfId="3" applyNumberFormat="1" applyFont="1" applyBorder="1" applyAlignment="1" applyProtection="1">
      <alignment horizontal="right" vertical="center"/>
      <protection locked="0"/>
    </xf>
    <xf numFmtId="169" fontId="22" fillId="0" borderId="0" xfId="0" applyNumberFormat="1" applyFont="1" applyAlignment="1">
      <alignment vertical="center"/>
    </xf>
    <xf numFmtId="164" fontId="17" fillId="0" borderId="16" xfId="3" applyNumberFormat="1" applyFont="1" applyBorder="1" applyAlignment="1" applyProtection="1">
      <alignment horizontal="right" vertical="center"/>
      <protection locked="0"/>
    </xf>
    <xf numFmtId="164" fontId="17" fillId="0" borderId="29" xfId="3" applyNumberFormat="1" applyFont="1" applyBorder="1" applyAlignment="1" applyProtection="1">
      <alignment horizontal="right" vertical="center"/>
      <protection locked="0"/>
    </xf>
    <xf numFmtId="164" fontId="17" fillId="0" borderId="18" xfId="3" applyNumberFormat="1" applyFont="1" applyBorder="1" applyAlignment="1" applyProtection="1">
      <alignment horizontal="right" vertical="center"/>
      <protection locked="0"/>
    </xf>
    <xf numFmtId="165" fontId="17" fillId="0" borderId="29" xfId="3" applyNumberFormat="1" applyFont="1" applyBorder="1" applyAlignment="1" applyProtection="1">
      <alignment horizontal="right" vertical="center"/>
      <protection locked="0"/>
    </xf>
    <xf numFmtId="166" fontId="17" fillId="0" borderId="29" xfId="3" applyNumberFormat="1" applyFont="1" applyBorder="1" applyAlignment="1" applyProtection="1">
      <alignment horizontal="right" vertical="center"/>
      <protection locked="0"/>
    </xf>
    <xf numFmtId="166" fontId="17" fillId="0" borderId="18" xfId="3" applyNumberFormat="1" applyFont="1" applyBorder="1" applyAlignment="1" applyProtection="1">
      <alignment horizontal="right" vertical="center"/>
      <protection locked="0"/>
    </xf>
    <xf numFmtId="0" fontId="25" fillId="0" borderId="0" xfId="4" applyFont="1"/>
    <xf numFmtId="0" fontId="17" fillId="0" borderId="66" xfId="4" applyFont="1" applyBorder="1" applyAlignment="1" applyProtection="1">
      <alignment horizontal="center" vertical="center"/>
      <protection locked="0"/>
    </xf>
    <xf numFmtId="0" fontId="25" fillId="0" borderId="0" xfId="4" applyFont="1" applyBorder="1" applyAlignment="1" applyProtection="1">
      <alignment horizontal="center" vertical="center"/>
      <protection locked="0"/>
    </xf>
    <xf numFmtId="170" fontId="17" fillId="0" borderId="0" xfId="1" applyNumberFormat="1" applyFont="1" applyFill="1" applyBorder="1" applyAlignment="1" applyProtection="1">
      <alignment vertical="center"/>
      <protection locked="0"/>
    </xf>
    <xf numFmtId="170" fontId="25" fillId="0" borderId="0" xfId="1" applyNumberFormat="1" applyFont="1" applyFill="1" applyBorder="1" applyAlignment="1" applyProtection="1">
      <alignment vertical="center"/>
      <protection locked="0"/>
    </xf>
    <xf numFmtId="170" fontId="0" fillId="0" borderId="0" xfId="0" applyNumberFormat="1"/>
    <xf numFmtId="0" fontId="26" fillId="0" borderId="11" xfId="0" applyFont="1" applyBorder="1" applyAlignment="1">
      <alignment horizontal="left" vertical="center" wrapText="1"/>
    </xf>
    <xf numFmtId="164" fontId="27" fillId="0" borderId="2" xfId="3" applyNumberFormat="1" applyFont="1" applyBorder="1" applyAlignment="1" applyProtection="1">
      <alignment horizontal="right" vertical="center" indent="1"/>
      <protection locked="0"/>
    </xf>
    <xf numFmtId="164" fontId="27" fillId="0" borderId="26" xfId="3" applyNumberFormat="1" applyFont="1" applyBorder="1" applyAlignment="1" applyProtection="1">
      <alignment horizontal="right" vertical="center" indent="1"/>
      <protection locked="0"/>
    </xf>
    <xf numFmtId="164" fontId="27" fillId="0" borderId="8" xfId="3" applyNumberFormat="1" applyFont="1" applyBorder="1" applyAlignment="1" applyProtection="1">
      <alignment horizontal="right" vertical="center" indent="1"/>
      <protection locked="0"/>
    </xf>
    <xf numFmtId="164" fontId="27" fillId="0" borderId="27" xfId="0" applyNumberFormat="1" applyFont="1" applyBorder="1" applyAlignment="1">
      <alignment horizontal="right" vertical="center" indent="1"/>
    </xf>
    <xf numFmtId="164" fontId="27" fillId="0" borderId="3" xfId="3" applyNumberFormat="1" applyFont="1" applyBorder="1" applyAlignment="1" applyProtection="1">
      <alignment horizontal="right" vertical="center" indent="1"/>
      <protection locked="0"/>
    </xf>
    <xf numFmtId="165" fontId="27" fillId="0" borderId="28" xfId="0" applyNumberFormat="1" applyFont="1" applyBorder="1" applyAlignment="1">
      <alignment horizontal="right" vertical="center" indent="1"/>
    </xf>
    <xf numFmtId="166" fontId="26" fillId="0" borderId="58" xfId="0" applyNumberFormat="1" applyFont="1" applyBorder="1" applyAlignment="1">
      <alignment horizontal="right" vertical="center" indent="1"/>
    </xf>
    <xf numFmtId="166" fontId="26" fillId="0" borderId="10" xfId="0" applyNumberFormat="1" applyFont="1" applyBorder="1" applyAlignment="1">
      <alignment horizontal="right" vertical="center" indent="1"/>
    </xf>
    <xf numFmtId="171" fontId="0" fillId="0" borderId="0" xfId="0" applyNumberFormat="1"/>
    <xf numFmtId="172" fontId="0" fillId="0" borderId="0" xfId="0" applyNumberFormat="1"/>
    <xf numFmtId="0" fontId="21" fillId="0" borderId="11" xfId="0" applyFont="1" applyBorder="1" applyAlignment="1">
      <alignment horizontal="left" vertical="center" wrapText="1" indent="1"/>
    </xf>
    <xf numFmtId="164" fontId="17" fillId="0" borderId="0" xfId="3" applyNumberFormat="1" applyFont="1" applyAlignment="1" applyProtection="1">
      <alignment horizontal="right" vertical="center" indent="1"/>
      <protection locked="0"/>
    </xf>
    <xf numFmtId="164" fontId="17" fillId="0" borderId="16" xfId="3" applyNumberFormat="1" applyFont="1" applyBorder="1" applyAlignment="1" applyProtection="1">
      <alignment horizontal="right" vertical="center" indent="1"/>
      <protection locked="0"/>
    </xf>
    <xf numFmtId="164" fontId="17" fillId="0" borderId="29" xfId="0" applyNumberFormat="1" applyFont="1" applyBorder="1" applyAlignment="1">
      <alignment horizontal="right" vertical="center" indent="1"/>
    </xf>
    <xf numFmtId="164" fontId="17" fillId="0" borderId="11" xfId="3" applyNumberFormat="1" applyFont="1" applyBorder="1" applyAlignment="1" applyProtection="1">
      <alignment horizontal="right" vertical="center" indent="1"/>
      <protection locked="0"/>
    </xf>
    <xf numFmtId="165" fontId="17" fillId="0" borderId="28" xfId="0" applyNumberFormat="1" applyFont="1" applyBorder="1" applyAlignment="1">
      <alignment horizontal="right" vertical="center" indent="1"/>
    </xf>
    <xf numFmtId="166" fontId="21" fillId="0" borderId="82" xfId="0" applyNumberFormat="1" applyFont="1" applyBorder="1" applyAlignment="1">
      <alignment horizontal="right" vertical="center" indent="1"/>
    </xf>
    <xf numFmtId="166" fontId="21" fillId="0" borderId="18" xfId="0" applyNumberFormat="1" applyFont="1" applyBorder="1" applyAlignment="1">
      <alignment horizontal="right" vertical="center" indent="1"/>
    </xf>
    <xf numFmtId="0" fontId="21" fillId="0" borderId="0" xfId="0" applyFont="1" applyAlignment="1">
      <alignment horizontal="left" vertical="center" wrapText="1" indent="1"/>
    </xf>
    <xf numFmtId="165" fontId="17" fillId="0" borderId="0" xfId="3" applyNumberFormat="1" applyFont="1" applyAlignment="1" applyProtection="1">
      <alignment vertical="center"/>
      <protection locked="0"/>
    </xf>
    <xf numFmtId="165" fontId="17" fillId="0" borderId="0" xfId="3" applyNumberFormat="1" applyFont="1" applyAlignment="1" applyProtection="1">
      <alignment horizontal="right" vertical="center"/>
      <protection locked="0"/>
    </xf>
    <xf numFmtId="171" fontId="17" fillId="0" borderId="0" xfId="0" applyNumberFormat="1" applyFont="1" applyAlignment="1">
      <alignment horizontal="right" vertical="center"/>
    </xf>
    <xf numFmtId="173" fontId="17" fillId="0" borderId="0" xfId="0" applyNumberFormat="1" applyFont="1" applyAlignment="1">
      <alignment horizontal="right" vertical="center"/>
    </xf>
    <xf numFmtId="169" fontId="24" fillId="0" borderId="0" xfId="0" applyNumberFormat="1" applyFont="1" applyAlignment="1">
      <alignment vertical="center"/>
    </xf>
    <xf numFmtId="172" fontId="17" fillId="0" borderId="0" xfId="3" applyNumberFormat="1" applyFont="1" applyAlignment="1" applyProtection="1">
      <alignment vertical="center"/>
      <protection locked="0"/>
    </xf>
    <xf numFmtId="0" fontId="0" fillId="0" borderId="0" xfId="0" applyAlignment="1">
      <alignment horizontal="right" wrapText="1"/>
    </xf>
    <xf numFmtId="0" fontId="21" fillId="0" borderId="60" xfId="0" applyFont="1" applyBorder="1" applyAlignment="1">
      <alignment horizontal="center" vertical="center"/>
    </xf>
    <xf numFmtId="0" fontId="25" fillId="0" borderId="0" xfId="4" applyFont="1" applyBorder="1"/>
    <xf numFmtId="164" fontId="27" fillId="0" borderId="16" xfId="0" applyNumberFormat="1" applyFont="1" applyBorder="1" applyAlignment="1">
      <alignment horizontal="right" vertical="center" indent="1"/>
    </xf>
    <xf numFmtId="164" fontId="27" fillId="0" borderId="29" xfId="0" applyNumberFormat="1" applyFont="1" applyBorder="1" applyAlignment="1">
      <alignment horizontal="right" vertical="center" indent="1"/>
    </xf>
    <xf numFmtId="164" fontId="27" fillId="0" borderId="57" xfId="0" applyNumberFormat="1" applyFont="1" applyBorder="1" applyAlignment="1">
      <alignment horizontal="right" vertical="center" indent="1"/>
    </xf>
    <xf numFmtId="164" fontId="27" fillId="0" borderId="18" xfId="0" applyNumberFormat="1" applyFont="1" applyBorder="1" applyAlignment="1">
      <alignment horizontal="right" vertical="center" indent="1"/>
    </xf>
    <xf numFmtId="164" fontId="27" fillId="0" borderId="8" xfId="0" applyNumberFormat="1" applyFont="1" applyBorder="1" applyAlignment="1">
      <alignment horizontal="right" vertical="center" indent="1"/>
    </xf>
    <xf numFmtId="164" fontId="27" fillId="0" borderId="90" xfId="0" applyNumberFormat="1" applyFont="1" applyBorder="1" applyAlignment="1">
      <alignment horizontal="right" vertical="center" indent="1"/>
    </xf>
    <xf numFmtId="164" fontId="0" fillId="0" borderId="0" xfId="0" applyNumberFormat="1"/>
    <xf numFmtId="164" fontId="17" fillId="0" borderId="16" xfId="0" applyNumberFormat="1" applyFont="1" applyBorder="1" applyAlignment="1">
      <alignment horizontal="right" vertical="center" indent="1"/>
    </xf>
    <xf numFmtId="164" fontId="17" fillId="0" borderId="57" xfId="0" applyNumberFormat="1" applyFont="1" applyBorder="1" applyAlignment="1">
      <alignment horizontal="right" vertical="center" indent="1"/>
    </xf>
    <xf numFmtId="164" fontId="17" fillId="0" borderId="18" xfId="0" applyNumberFormat="1" applyFont="1" applyBorder="1" applyAlignment="1">
      <alignment horizontal="right" vertical="center" indent="1"/>
    </xf>
    <xf numFmtId="165" fontId="17" fillId="0" borderId="0" xfId="0" applyNumberFormat="1" applyFont="1" applyAlignment="1">
      <alignment vertical="center"/>
    </xf>
    <xf numFmtId="165" fontId="17" fillId="0" borderId="0" xfId="0" applyNumberFormat="1" applyFont="1" applyAlignment="1">
      <alignment horizontal="center" vertical="center"/>
    </xf>
    <xf numFmtId="0" fontId="25" fillId="0" borderId="0" xfId="4" applyFont="1" applyBorder="1" applyAlignment="1" applyProtection="1">
      <alignment horizontal="left" vertical="center"/>
      <protection locked="0"/>
    </xf>
    <xf numFmtId="0" fontId="28" fillId="0" borderId="0" xfId="0" applyFont="1"/>
    <xf numFmtId="0" fontId="10" fillId="0" borderId="0" xfId="2" applyFont="1" applyAlignment="1" applyProtection="1"/>
    <xf numFmtId="0" fontId="17" fillId="0" borderId="22" xfId="0" applyFont="1" applyBorder="1" applyAlignment="1">
      <alignment horizontal="center" vertical="center" wrapText="1"/>
    </xf>
    <xf numFmtId="0" fontId="17" fillId="0" borderId="93" xfId="0" applyFont="1" applyBorder="1" applyAlignment="1">
      <alignment horizontal="center" vertical="center" wrapText="1"/>
    </xf>
    <xf numFmtId="0" fontId="17" fillId="0" borderId="79" xfId="0" applyFont="1" applyBorder="1" applyAlignment="1">
      <alignment horizontal="center" vertical="center" wrapText="1"/>
    </xf>
    <xf numFmtId="0" fontId="17" fillId="0" borderId="94" xfId="0" applyFont="1" applyBorder="1" applyAlignment="1">
      <alignment horizontal="center" vertical="center" wrapText="1"/>
    </xf>
    <xf numFmtId="0" fontId="17" fillId="0" borderId="95" xfId="4" applyFont="1" applyBorder="1" applyAlignment="1" applyProtection="1">
      <alignment horizontal="center" vertical="center"/>
      <protection locked="0"/>
    </xf>
    <xf numFmtId="0" fontId="17" fillId="0" borderId="21" xfId="4" applyFont="1" applyBorder="1" applyAlignment="1" applyProtection="1">
      <alignment horizontal="center" vertical="center"/>
      <protection locked="0"/>
    </xf>
    <xf numFmtId="0" fontId="17" fillId="0" borderId="79" xfId="4" applyFont="1" applyBorder="1" applyAlignment="1" applyProtection="1">
      <alignment horizontal="center" vertical="center"/>
      <protection locked="0"/>
    </xf>
    <xf numFmtId="165" fontId="27" fillId="0" borderId="29" xfId="0" applyNumberFormat="1" applyFont="1" applyBorder="1" applyAlignment="1">
      <alignment horizontal="right" vertical="center"/>
    </xf>
    <xf numFmtId="165" fontId="27" fillId="0" borderId="18" xfId="0" applyNumberFormat="1" applyFont="1" applyBorder="1" applyAlignment="1">
      <alignment horizontal="right" vertical="center"/>
    </xf>
    <xf numFmtId="165" fontId="27" fillId="0" borderId="57" xfId="0" applyNumberFormat="1" applyFont="1" applyBorder="1" applyAlignment="1">
      <alignment horizontal="right" vertical="center"/>
    </xf>
    <xf numFmtId="165" fontId="26" fillId="0" borderId="96" xfId="0" applyNumberFormat="1" applyFont="1" applyBorder="1" applyAlignment="1">
      <alignment vertical="center"/>
    </xf>
    <xf numFmtId="170" fontId="26" fillId="0" borderId="17" xfId="1" applyNumberFormat="1" applyFont="1" applyFill="1" applyBorder="1" applyAlignment="1">
      <alignment vertical="center"/>
    </xf>
    <xf numFmtId="170" fontId="26" fillId="0" borderId="0" xfId="1" applyNumberFormat="1" applyFont="1" applyFill="1" applyBorder="1" applyAlignment="1">
      <alignment vertical="center"/>
    </xf>
    <xf numFmtId="165" fontId="17" fillId="0" borderId="29" xfId="0" applyNumberFormat="1" applyFont="1" applyBorder="1" applyAlignment="1">
      <alignment horizontal="right" vertical="center"/>
    </xf>
    <xf numFmtId="165" fontId="17" fillId="0" borderId="18" xfId="0" applyNumberFormat="1" applyFont="1" applyBorder="1" applyAlignment="1">
      <alignment horizontal="right" vertical="center"/>
    </xf>
    <xf numFmtId="165" fontId="17" fillId="0" borderId="57" xfId="0" applyNumberFormat="1" applyFont="1" applyBorder="1" applyAlignment="1">
      <alignment horizontal="right" vertical="center"/>
    </xf>
    <xf numFmtId="165" fontId="21" fillId="0" borderId="96" xfId="0" applyNumberFormat="1" applyFont="1" applyBorder="1" applyAlignment="1">
      <alignment vertical="center"/>
    </xf>
    <xf numFmtId="170" fontId="21" fillId="0" borderId="17" xfId="1" applyNumberFormat="1" applyFont="1" applyFill="1" applyBorder="1" applyAlignment="1">
      <alignment vertical="center"/>
    </xf>
    <xf numFmtId="170" fontId="21" fillId="0" borderId="0" xfId="1" applyNumberFormat="1" applyFont="1" applyFill="1" applyBorder="1" applyAlignment="1">
      <alignment vertical="center"/>
    </xf>
    <xf numFmtId="166" fontId="17" fillId="0" borderId="0" xfId="0" applyNumberFormat="1" applyFont="1" applyAlignment="1">
      <alignment horizontal="right" vertical="center"/>
    </xf>
    <xf numFmtId="169" fontId="21" fillId="0" borderId="0" xfId="0" applyNumberFormat="1" applyFont="1" applyAlignment="1">
      <alignment vertical="center"/>
    </xf>
    <xf numFmtId="173" fontId="21" fillId="0" borderId="0" xfId="0" applyNumberFormat="1" applyFont="1" applyAlignment="1">
      <alignment vertical="center"/>
    </xf>
    <xf numFmtId="0" fontId="24" fillId="0" borderId="0" xfId="4" applyFont="1" applyBorder="1" applyAlignment="1" applyProtection="1">
      <alignment horizontal="left" vertical="center"/>
      <protection locked="0"/>
    </xf>
    <xf numFmtId="0" fontId="29" fillId="0" borderId="0" xfId="0" applyFont="1"/>
    <xf numFmtId="3" fontId="0" fillId="0" borderId="0" xfId="0" applyNumberFormat="1"/>
    <xf numFmtId="2" fontId="0" fillId="0" borderId="0" xfId="0" applyNumberFormat="1"/>
    <xf numFmtId="0" fontId="17" fillId="0" borderId="97" xfId="4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>
      <alignment horizontal="left" vertical="center" wrapText="1"/>
    </xf>
    <xf numFmtId="174" fontId="31" fillId="0" borderId="29" xfId="0" applyNumberFormat="1" applyFont="1" applyBorder="1" applyAlignment="1">
      <alignment horizontal="right" vertical="center"/>
    </xf>
    <xf numFmtId="174" fontId="31" fillId="0" borderId="18" xfId="0" applyNumberFormat="1" applyFont="1" applyBorder="1" applyAlignment="1">
      <alignment horizontal="right" vertical="center"/>
    </xf>
    <xf numFmtId="174" fontId="31" fillId="0" borderId="57" xfId="0" applyNumberFormat="1" applyFont="1" applyBorder="1" applyAlignment="1">
      <alignment horizontal="right" vertical="center"/>
    </xf>
    <xf numFmtId="175" fontId="30" fillId="0" borderId="96" xfId="0" applyNumberFormat="1" applyFont="1" applyBorder="1" applyAlignment="1">
      <alignment horizontal="right" vertical="center"/>
    </xf>
    <xf numFmtId="170" fontId="30" fillId="0" borderId="17" xfId="1" applyNumberFormat="1" applyFont="1" applyFill="1" applyBorder="1" applyAlignment="1">
      <alignment horizontal="right" vertical="center"/>
    </xf>
    <xf numFmtId="170" fontId="30" fillId="0" borderId="0" xfId="1" applyNumberFormat="1" applyFont="1" applyFill="1" applyBorder="1" applyAlignment="1">
      <alignment horizontal="right" vertical="center"/>
    </xf>
    <xf numFmtId="174" fontId="17" fillId="0" borderId="29" xfId="0" applyNumberFormat="1" applyFont="1" applyBorder="1" applyAlignment="1">
      <alignment horizontal="right" vertical="center"/>
    </xf>
    <xf numFmtId="174" fontId="17" fillId="0" borderId="18" xfId="0" applyNumberFormat="1" applyFont="1" applyBorder="1" applyAlignment="1">
      <alignment horizontal="right" vertical="center"/>
    </xf>
    <xf numFmtId="174" fontId="17" fillId="0" borderId="57" xfId="0" applyNumberFormat="1" applyFont="1" applyBorder="1" applyAlignment="1">
      <alignment horizontal="right" vertical="center"/>
    </xf>
    <xf numFmtId="175" fontId="21" fillId="0" borderId="96" xfId="0" applyNumberFormat="1" applyFont="1" applyBorder="1" applyAlignment="1">
      <alignment horizontal="right" vertical="center"/>
    </xf>
    <xf numFmtId="170" fontId="21" fillId="0" borderId="17" xfId="1" applyNumberFormat="1" applyFont="1" applyFill="1" applyBorder="1" applyAlignment="1">
      <alignment horizontal="right" vertical="center"/>
    </xf>
    <xf numFmtId="170" fontId="21" fillId="0" borderId="0" xfId="1" applyNumberFormat="1" applyFont="1" applyFill="1" applyBorder="1" applyAlignment="1">
      <alignment horizontal="right" vertical="center"/>
    </xf>
    <xf numFmtId="170" fontId="21" fillId="0" borderId="98" xfId="1" applyNumberFormat="1" applyFont="1" applyFill="1" applyBorder="1" applyAlignment="1">
      <alignment horizontal="right" vertical="center"/>
    </xf>
    <xf numFmtId="175" fontId="21" fillId="0" borderId="0" xfId="0" applyNumberFormat="1" applyFont="1" applyAlignment="1">
      <alignment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93" xfId="0" applyFont="1" applyBorder="1" applyAlignment="1">
      <alignment horizontal="center" vertical="center" wrapText="1"/>
    </xf>
    <xf numFmtId="0" fontId="21" fillId="0" borderId="99" xfId="0" applyFont="1" applyBorder="1" applyAlignment="1">
      <alignment horizontal="center" vertical="center" wrapText="1"/>
    </xf>
    <xf numFmtId="165" fontId="17" fillId="0" borderId="28" xfId="3" applyNumberFormat="1" applyFont="1" applyBorder="1" applyAlignment="1" applyProtection="1">
      <alignment horizontal="right" vertical="center" indent="1"/>
      <protection locked="0"/>
    </xf>
    <xf numFmtId="165" fontId="17" fillId="0" borderId="17" xfId="0" applyNumberFormat="1" applyFont="1" applyBorder="1" applyAlignment="1">
      <alignment horizontal="right" vertical="center" indent="1"/>
    </xf>
    <xf numFmtId="170" fontId="21" fillId="0" borderId="29" xfId="1" applyNumberFormat="1" applyFont="1" applyFill="1" applyBorder="1" applyAlignment="1">
      <alignment horizontal="right" vertical="center" indent="1"/>
    </xf>
    <xf numFmtId="165" fontId="21" fillId="0" borderId="29" xfId="0" applyNumberFormat="1" applyFont="1" applyBorder="1" applyAlignment="1">
      <alignment horizontal="right" vertical="center" indent="1"/>
    </xf>
    <xf numFmtId="170" fontId="21" fillId="0" borderId="18" xfId="1" applyNumberFormat="1" applyFont="1" applyFill="1" applyBorder="1" applyAlignment="1">
      <alignment horizontal="right" vertical="center" indent="1"/>
    </xf>
    <xf numFmtId="165" fontId="17" fillId="0" borderId="81" xfId="3" applyNumberFormat="1" applyFont="1" applyBorder="1" applyAlignment="1" applyProtection="1">
      <alignment horizontal="right" vertical="center" indent="1"/>
      <protection locked="0"/>
    </xf>
    <xf numFmtId="165" fontId="17" fillId="0" borderId="23" xfId="0" applyNumberFormat="1" applyFont="1" applyBorder="1" applyAlignment="1">
      <alignment horizontal="right" vertical="center" indent="1"/>
    </xf>
    <xf numFmtId="170" fontId="21" fillId="0" borderId="22" xfId="1" applyNumberFormat="1" applyFont="1" applyFill="1" applyBorder="1" applyAlignment="1">
      <alignment horizontal="right" vertical="center" indent="1"/>
    </xf>
    <xf numFmtId="165" fontId="21" fillId="0" borderId="22" xfId="0" applyNumberFormat="1" applyFont="1" applyBorder="1" applyAlignment="1">
      <alignment horizontal="right" vertical="center" indent="1"/>
    </xf>
    <xf numFmtId="170" fontId="21" fillId="0" borderId="25" xfId="1" applyNumberFormat="1" applyFont="1" applyFill="1" applyBorder="1" applyAlignment="1">
      <alignment horizontal="right" vertical="center" indent="1"/>
    </xf>
    <xf numFmtId="170" fontId="17" fillId="0" borderId="0" xfId="1" applyNumberFormat="1" applyFont="1" applyFill="1" applyBorder="1" applyAlignment="1" applyProtection="1">
      <alignment horizontal="center" vertical="center"/>
      <protection locked="0"/>
    </xf>
    <xf numFmtId="0" fontId="17" fillId="0" borderId="0" xfId="4" applyFont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81" xfId="0" applyFont="1" applyBorder="1" applyAlignment="1">
      <alignment horizontal="center" vertical="center" wrapText="1"/>
    </xf>
    <xf numFmtId="0" fontId="21" fillId="0" borderId="80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165" fontId="26" fillId="0" borderId="28" xfId="0" applyNumberFormat="1" applyFont="1" applyBorder="1" applyAlignment="1">
      <alignment horizontal="right" vertical="center" indent="1"/>
    </xf>
    <xf numFmtId="165" fontId="26" fillId="0" borderId="82" xfId="0" applyNumberFormat="1" applyFont="1" applyBorder="1" applyAlignment="1">
      <alignment horizontal="right" vertical="center" indent="1"/>
    </xf>
    <xf numFmtId="170" fontId="26" fillId="0" borderId="29" xfId="1" applyNumberFormat="1" applyFont="1" applyFill="1" applyBorder="1" applyAlignment="1">
      <alignment horizontal="right" vertical="center" indent="1"/>
    </xf>
    <xf numFmtId="165" fontId="26" fillId="0" borderId="0" xfId="0" applyNumberFormat="1" applyFont="1" applyAlignment="1">
      <alignment horizontal="right" vertical="center" indent="1"/>
    </xf>
    <xf numFmtId="170" fontId="26" fillId="0" borderId="18" xfId="1" applyNumberFormat="1" applyFont="1" applyFill="1" applyBorder="1" applyAlignment="1">
      <alignment horizontal="right" vertical="center" indent="1"/>
    </xf>
    <xf numFmtId="0" fontId="21" fillId="0" borderId="0" xfId="0" applyFont="1" applyAlignment="1">
      <alignment vertical="center"/>
    </xf>
    <xf numFmtId="165" fontId="21" fillId="0" borderId="28" xfId="0" applyNumberFormat="1" applyFont="1" applyBorder="1" applyAlignment="1">
      <alignment horizontal="right" vertical="center" indent="1"/>
    </xf>
    <xf numFmtId="165" fontId="21" fillId="0" borderId="82" xfId="0" applyNumberFormat="1" applyFont="1" applyBorder="1" applyAlignment="1">
      <alignment horizontal="right" vertical="center" indent="1"/>
    </xf>
    <xf numFmtId="165" fontId="21" fillId="0" borderId="0" xfId="0" applyNumberFormat="1" applyFont="1" applyAlignment="1">
      <alignment horizontal="right" vertical="center" indent="1"/>
    </xf>
    <xf numFmtId="165" fontId="21" fillId="0" borderId="0" xfId="0" applyNumberFormat="1" applyFont="1" applyAlignment="1">
      <alignment horizontal="right" vertical="center"/>
    </xf>
    <xf numFmtId="170" fontId="24" fillId="0" borderId="0" xfId="1" applyNumberFormat="1" applyFont="1" applyFill="1" applyBorder="1" applyAlignment="1">
      <alignment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78" xfId="0" applyFont="1" applyBorder="1" applyAlignment="1">
      <alignment horizontal="center" vertical="center" wrapText="1"/>
    </xf>
    <xf numFmtId="165" fontId="27" fillId="0" borderId="16" xfId="0" applyNumberFormat="1" applyFont="1" applyBorder="1" applyAlignment="1">
      <alignment horizontal="right" vertical="center" indent="1"/>
    </xf>
    <xf numFmtId="165" fontId="26" fillId="0" borderId="16" xfId="0" applyNumberFormat="1" applyFont="1" applyBorder="1" applyAlignment="1">
      <alignment horizontal="right" vertical="center" indent="1"/>
    </xf>
    <xf numFmtId="165" fontId="26" fillId="0" borderId="17" xfId="0" applyNumberFormat="1" applyFont="1" applyBorder="1" applyAlignment="1">
      <alignment horizontal="right" vertical="center" indent="1"/>
    </xf>
    <xf numFmtId="165" fontId="26" fillId="0" borderId="29" xfId="0" applyNumberFormat="1" applyFont="1" applyBorder="1" applyAlignment="1">
      <alignment horizontal="right" vertical="center" indent="1"/>
    </xf>
    <xf numFmtId="165" fontId="17" fillId="0" borderId="16" xfId="0" applyNumberFormat="1" applyFont="1" applyBorder="1" applyAlignment="1">
      <alignment horizontal="right" vertical="center" indent="1"/>
    </xf>
    <xf numFmtId="165" fontId="21" fillId="0" borderId="16" xfId="0" applyNumberFormat="1" applyFont="1" applyBorder="1" applyAlignment="1">
      <alignment horizontal="right" vertical="center" indent="1"/>
    </xf>
    <xf numFmtId="165" fontId="21" fillId="0" borderId="17" xfId="0" applyNumberFormat="1" applyFont="1" applyBorder="1" applyAlignment="1">
      <alignment horizontal="right" vertical="center" indent="1"/>
    </xf>
    <xf numFmtId="165" fontId="17" fillId="0" borderId="0" xfId="0" applyNumberFormat="1" applyFont="1" applyAlignment="1">
      <alignment horizontal="right" vertical="center"/>
    </xf>
    <xf numFmtId="0" fontId="21" fillId="0" borderId="0" xfId="4" applyFont="1" applyBorder="1" applyAlignment="1" applyProtection="1">
      <alignment vertical="center"/>
      <protection locked="0"/>
    </xf>
    <xf numFmtId="0" fontId="21" fillId="0" borderId="0" xfId="4" applyFont="1" applyBorder="1" applyProtection="1">
      <protection locked="0"/>
    </xf>
    <xf numFmtId="0" fontId="0" fillId="0" borderId="0" xfId="0" applyAlignment="1">
      <alignment horizontal="right" vertical="center" wrapText="1"/>
    </xf>
    <xf numFmtId="0" fontId="21" fillId="0" borderId="79" xfId="0" applyFont="1" applyBorder="1" applyAlignment="1">
      <alignment horizontal="center" vertical="center" wrapText="1"/>
    </xf>
    <xf numFmtId="165" fontId="21" fillId="0" borderId="16" xfId="0" applyNumberFormat="1" applyFont="1" applyBorder="1" applyAlignment="1">
      <alignment vertical="center"/>
    </xf>
    <xf numFmtId="170" fontId="21" fillId="0" borderId="29" xfId="1" applyNumberFormat="1" applyFont="1" applyFill="1" applyBorder="1" applyAlignment="1">
      <alignment vertical="center"/>
    </xf>
    <xf numFmtId="165" fontId="21" fillId="0" borderId="2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165" fontId="21" fillId="0" borderId="24" xfId="0" applyNumberFormat="1" applyFont="1" applyBorder="1" applyAlignment="1">
      <alignment vertical="center"/>
    </xf>
    <xf numFmtId="170" fontId="21" fillId="0" borderId="22" xfId="1" applyNumberFormat="1" applyFont="1" applyFill="1" applyBorder="1" applyAlignment="1">
      <alignment vertical="center"/>
    </xf>
    <xf numFmtId="170" fontId="21" fillId="0" borderId="1" xfId="1" applyNumberFormat="1" applyFont="1" applyFill="1" applyBorder="1" applyAlignment="1">
      <alignment vertical="center"/>
    </xf>
    <xf numFmtId="165" fontId="21" fillId="0" borderId="22" xfId="0" applyNumberFormat="1" applyFont="1" applyBorder="1" applyAlignment="1">
      <alignment vertical="center"/>
    </xf>
    <xf numFmtId="0" fontId="0" fillId="0" borderId="68" xfId="0" applyBorder="1"/>
    <xf numFmtId="0" fontId="21" fillId="0" borderId="94" xfId="0" applyFont="1" applyBorder="1" applyAlignment="1">
      <alignment horizontal="center" vertical="center" wrapText="1"/>
    </xf>
    <xf numFmtId="165" fontId="26" fillId="0" borderId="8" xfId="0" applyNumberFormat="1" applyFont="1" applyBorder="1" applyAlignment="1">
      <alignment vertical="center"/>
    </xf>
    <xf numFmtId="170" fontId="26" fillId="0" borderId="10" xfId="1" applyNumberFormat="1" applyFont="1" applyFill="1" applyBorder="1" applyAlignment="1">
      <alignment vertical="center"/>
    </xf>
    <xf numFmtId="170" fontId="26" fillId="0" borderId="90" xfId="1" applyNumberFormat="1" applyFont="1" applyFill="1" applyBorder="1" applyAlignment="1">
      <alignment vertical="center"/>
    </xf>
    <xf numFmtId="165" fontId="26" fillId="0" borderId="9" xfId="0" applyNumberFormat="1" applyFont="1" applyBorder="1" applyAlignment="1">
      <alignment vertical="center"/>
    </xf>
    <xf numFmtId="9" fontId="26" fillId="0" borderId="27" xfId="1" applyFont="1" applyFill="1" applyBorder="1" applyAlignment="1">
      <alignment vertical="center"/>
    </xf>
    <xf numFmtId="165" fontId="26" fillId="0" borderId="27" xfId="0" applyNumberFormat="1" applyFont="1" applyBorder="1" applyAlignment="1">
      <alignment vertical="center"/>
    </xf>
    <xf numFmtId="170" fontId="26" fillId="0" borderId="27" xfId="1" applyNumberFormat="1" applyFont="1" applyFill="1" applyBorder="1" applyAlignment="1">
      <alignment vertical="center"/>
    </xf>
    <xf numFmtId="164" fontId="27" fillId="0" borderId="0" xfId="3" applyNumberFormat="1" applyFont="1" applyAlignment="1" applyProtection="1">
      <alignment horizontal="right" vertical="center" indent="1"/>
      <protection locked="0"/>
    </xf>
    <xf numFmtId="0" fontId="21" fillId="0" borderId="11" xfId="0" applyFont="1" applyBorder="1" applyAlignment="1">
      <alignment horizontal="left" wrapText="1"/>
    </xf>
    <xf numFmtId="165" fontId="21" fillId="0" borderId="16" xfId="0" applyNumberFormat="1" applyFont="1" applyBorder="1"/>
    <xf numFmtId="170" fontId="21" fillId="0" borderId="18" xfId="1" applyNumberFormat="1" applyFont="1" applyFill="1" applyBorder="1" applyAlignment="1"/>
    <xf numFmtId="170" fontId="21" fillId="0" borderId="57" xfId="1" applyNumberFormat="1" applyFont="1" applyFill="1" applyBorder="1" applyAlignment="1"/>
    <xf numFmtId="165" fontId="21" fillId="0" borderId="17" xfId="0" applyNumberFormat="1" applyFont="1" applyBorder="1"/>
    <xf numFmtId="9" fontId="21" fillId="0" borderId="29" xfId="1" applyFont="1" applyFill="1" applyBorder="1" applyAlignment="1"/>
    <xf numFmtId="165" fontId="21" fillId="0" borderId="29" xfId="0" applyNumberFormat="1" applyFont="1" applyBorder="1"/>
    <xf numFmtId="170" fontId="21" fillId="0" borderId="29" xfId="1" applyNumberFormat="1" applyFont="1" applyFill="1" applyBorder="1" applyAlignment="1"/>
    <xf numFmtId="165" fontId="21" fillId="0" borderId="29" xfId="0" applyNumberFormat="1" applyFont="1" applyBorder="1" applyAlignment="1">
      <alignment horizontal="center"/>
    </xf>
    <xf numFmtId="165" fontId="21" fillId="0" borderId="18" xfId="0" applyNumberFormat="1" applyFont="1" applyBorder="1" applyAlignment="1">
      <alignment horizontal="center"/>
    </xf>
    <xf numFmtId="165" fontId="21" fillId="0" borderId="0" xfId="0" applyNumberFormat="1" applyFont="1" applyAlignment="1">
      <alignment vertical="center"/>
    </xf>
    <xf numFmtId="0" fontId="17" fillId="0" borderId="0" xfId="4" applyFont="1" applyBorder="1" applyAlignment="1" applyProtection="1">
      <alignment vertical="center"/>
      <protection locked="0"/>
    </xf>
    <xf numFmtId="0" fontId="21" fillId="0" borderId="0" xfId="0" applyFont="1"/>
    <xf numFmtId="165" fontId="21" fillId="0" borderId="16" xfId="0" applyNumberFormat="1" applyFont="1" applyBorder="1" applyAlignment="1">
      <alignment horizontal="right" vertical="center"/>
    </xf>
    <xf numFmtId="9" fontId="21" fillId="0" borderId="17" xfId="1" applyFont="1" applyFill="1" applyBorder="1" applyAlignment="1">
      <alignment vertical="center"/>
    </xf>
    <xf numFmtId="165" fontId="21" fillId="0" borderId="29" xfId="0" applyNumberFormat="1" applyFont="1" applyBorder="1" applyAlignment="1">
      <alignment horizontal="right" vertical="center"/>
    </xf>
    <xf numFmtId="9" fontId="21" fillId="0" borderId="11" xfId="1" applyFont="1" applyFill="1" applyBorder="1" applyAlignment="1">
      <alignment vertical="center"/>
    </xf>
    <xf numFmtId="172" fontId="21" fillId="0" borderId="0" xfId="0" applyNumberFormat="1" applyFont="1" applyAlignment="1">
      <alignment vertical="center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17" fillId="0" borderId="0" xfId="4" applyFont="1"/>
    <xf numFmtId="0" fontId="21" fillId="0" borderId="0" xfId="4" applyFont="1" applyAlignment="1">
      <alignment vertical="center"/>
    </xf>
    <xf numFmtId="0" fontId="21" fillId="0" borderId="0" xfId="4" applyFont="1"/>
    <xf numFmtId="0" fontId="33" fillId="0" borderId="0" xfId="0" applyFont="1" applyAlignment="1">
      <alignment horizontal="right" vertical="center" wrapText="1"/>
    </xf>
    <xf numFmtId="0" fontId="17" fillId="0" borderId="0" xfId="4" applyFont="1" applyBorder="1"/>
    <xf numFmtId="3" fontId="26" fillId="0" borderId="11" xfId="0" applyNumberFormat="1" applyFont="1" applyBorder="1" applyAlignment="1">
      <alignment horizontal="left" vertical="center" wrapText="1"/>
    </xf>
    <xf numFmtId="165" fontId="26" fillId="0" borderId="16" xfId="0" applyNumberFormat="1" applyFont="1" applyBorder="1" applyAlignment="1">
      <alignment vertical="center"/>
    </xf>
    <xf numFmtId="165" fontId="26" fillId="0" borderId="17" xfId="0" applyNumberFormat="1" applyFont="1" applyBorder="1" applyAlignment="1">
      <alignment vertical="center"/>
    </xf>
    <xf numFmtId="9" fontId="26" fillId="0" borderId="90" xfId="1" applyFont="1" applyFill="1" applyBorder="1" applyAlignment="1">
      <alignment vertical="center"/>
    </xf>
    <xf numFmtId="165" fontId="26" fillId="0" borderId="29" xfId="0" applyNumberFormat="1" applyFont="1" applyBorder="1" applyAlignment="1">
      <alignment vertical="center"/>
    </xf>
    <xf numFmtId="174" fontId="27" fillId="0" borderId="0" xfId="0" applyNumberFormat="1" applyFont="1" applyAlignment="1">
      <alignment horizontal="right" vertical="center"/>
    </xf>
    <xf numFmtId="170" fontId="21" fillId="0" borderId="18" xfId="1" applyNumberFormat="1" applyFont="1" applyFill="1" applyBorder="1" applyAlignment="1">
      <alignment vertical="center"/>
    </xf>
    <xf numFmtId="9" fontId="21" fillId="0" borderId="29" xfId="1" applyFont="1" applyFill="1" applyBorder="1" applyAlignment="1">
      <alignment vertical="center"/>
    </xf>
    <xf numFmtId="165" fontId="21" fillId="0" borderId="17" xfId="0" applyNumberFormat="1" applyFont="1" applyBorder="1" applyAlignment="1">
      <alignment horizontal="right" vertical="center"/>
    </xf>
    <xf numFmtId="9" fontId="21" fillId="0" borderId="57" xfId="1" applyFont="1" applyFill="1" applyBorder="1" applyAlignment="1">
      <alignment vertical="center"/>
    </xf>
    <xf numFmtId="174" fontId="17" fillId="0" borderId="0" xfId="0" applyNumberFormat="1" applyFont="1" applyAlignment="1">
      <alignment horizontal="right" vertical="center"/>
    </xf>
    <xf numFmtId="165" fontId="21" fillId="0" borderId="17" xfId="0" applyNumberFormat="1" applyFont="1" applyBorder="1" applyAlignment="1">
      <alignment vertical="center"/>
    </xf>
    <xf numFmtId="0" fontId="21" fillId="0" borderId="11" xfId="0" applyFont="1" applyBorder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170" fontId="26" fillId="0" borderId="0" xfId="1" applyNumberFormat="1" applyFont="1" applyBorder="1" applyAlignment="1">
      <alignment vertical="center"/>
    </xf>
    <xf numFmtId="165" fontId="29" fillId="0" borderId="0" xfId="0" applyNumberFormat="1" applyFont="1"/>
    <xf numFmtId="9" fontId="21" fillId="0" borderId="18" xfId="1" applyFont="1" applyFill="1" applyBorder="1" applyAlignment="1">
      <alignment vertical="center"/>
    </xf>
    <xf numFmtId="3" fontId="21" fillId="0" borderId="0" xfId="0" applyNumberFormat="1" applyFont="1" applyAlignment="1">
      <alignment vertical="center"/>
    </xf>
    <xf numFmtId="9" fontId="21" fillId="0" borderId="19" xfId="1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7" fillId="0" borderId="0" xfId="4" applyFont="1" applyBorder="1" applyAlignment="1">
      <alignment vertical="center"/>
    </xf>
    <xf numFmtId="165" fontId="26" fillId="0" borderId="17" xfId="0" applyNumberFormat="1" applyFont="1" applyBorder="1" applyAlignment="1">
      <alignment horizontal="right" vertical="center"/>
    </xf>
    <xf numFmtId="164" fontId="27" fillId="0" borderId="0" xfId="0" applyNumberFormat="1" applyFont="1" applyAlignment="1">
      <alignment horizontal="right" vertical="center" indent="1"/>
    </xf>
    <xf numFmtId="164" fontId="17" fillId="0" borderId="0" xfId="0" applyNumberFormat="1" applyFont="1" applyAlignment="1">
      <alignment horizontal="right" vertical="center" indent="1"/>
    </xf>
    <xf numFmtId="165" fontId="21" fillId="0" borderId="8" xfId="0" applyNumberFormat="1" applyFont="1" applyBorder="1" applyAlignment="1">
      <alignment horizontal="right" vertical="center"/>
    </xf>
    <xf numFmtId="170" fontId="21" fillId="0" borderId="9" xfId="1" applyNumberFormat="1" applyFont="1" applyFill="1" applyBorder="1" applyAlignment="1">
      <alignment horizontal="right" vertical="center"/>
    </xf>
    <xf numFmtId="9" fontId="21" fillId="0" borderId="10" xfId="1" applyFont="1" applyFill="1" applyBorder="1" applyAlignment="1">
      <alignment vertical="center"/>
    </xf>
    <xf numFmtId="9" fontId="21" fillId="0" borderId="3" xfId="1" applyFont="1" applyFill="1" applyBorder="1" applyAlignment="1">
      <alignment vertical="center"/>
    </xf>
    <xf numFmtId="9" fontId="21" fillId="0" borderId="9" xfId="1" applyFont="1" applyFill="1" applyBorder="1" applyAlignment="1">
      <alignment vertical="center"/>
    </xf>
    <xf numFmtId="165" fontId="21" fillId="0" borderId="27" xfId="0" applyNumberFormat="1" applyFont="1" applyBorder="1" applyAlignment="1">
      <alignment horizontal="right" vertical="center"/>
    </xf>
    <xf numFmtId="170" fontId="21" fillId="0" borderId="9" xfId="1" applyNumberFormat="1" applyFont="1" applyFill="1" applyBorder="1" applyAlignment="1">
      <alignment vertical="center"/>
    </xf>
    <xf numFmtId="170" fontId="21" fillId="0" borderId="2" xfId="1" applyNumberFormat="1" applyFont="1" applyFill="1" applyBorder="1" applyAlignment="1">
      <alignment vertical="center"/>
    </xf>
    <xf numFmtId="170" fontId="21" fillId="0" borderId="0" xfId="1" applyNumberFormat="1" applyFont="1" applyBorder="1" applyAlignment="1">
      <alignment horizontal="right" vertical="center"/>
    </xf>
    <xf numFmtId="170" fontId="21" fillId="0" borderId="0" xfId="1" applyNumberFormat="1" applyFont="1" applyBorder="1" applyAlignment="1">
      <alignment vertical="center"/>
    </xf>
    <xf numFmtId="164" fontId="17" fillId="0" borderId="31" xfId="3" applyNumberFormat="1" applyFont="1" applyBorder="1" applyAlignment="1">
      <alignment horizontal="right" vertical="center" indent="1"/>
    </xf>
    <xf numFmtId="164" fontId="17" fillId="0" borderId="32" xfId="3" applyNumberFormat="1" applyFont="1" applyBorder="1" applyAlignment="1">
      <alignment horizontal="right" vertical="center" indent="1"/>
    </xf>
    <xf numFmtId="164" fontId="17" fillId="0" borderId="33" xfId="3" applyNumberFormat="1" applyFont="1" applyBorder="1" applyAlignment="1">
      <alignment horizontal="right" vertical="center" indent="1"/>
    </xf>
    <xf numFmtId="165" fontId="17" fillId="0" borderId="34" xfId="3" applyNumberFormat="1" applyFont="1" applyBorder="1" applyAlignment="1">
      <alignment horizontal="right" vertical="center" indent="1"/>
    </xf>
    <xf numFmtId="167" fontId="17" fillId="0" borderId="32" xfId="3" applyNumberFormat="1" applyFont="1" applyBorder="1" applyAlignment="1">
      <alignment horizontal="right" vertical="center" indent="1"/>
    </xf>
    <xf numFmtId="167" fontId="17" fillId="0" borderId="33" xfId="3" applyNumberFormat="1" applyFont="1" applyBorder="1" applyAlignment="1">
      <alignment horizontal="right" vertical="center" indent="1"/>
    </xf>
    <xf numFmtId="168" fontId="17" fillId="0" borderId="37" xfId="1" applyNumberFormat="1" applyFont="1" applyFill="1" applyBorder="1" applyAlignment="1" applyProtection="1">
      <alignment horizontal="right" vertical="center" indent="1"/>
    </xf>
    <xf numFmtId="168" fontId="17" fillId="0" borderId="38" xfId="1" applyNumberFormat="1" applyFont="1" applyFill="1" applyBorder="1" applyAlignment="1" applyProtection="1">
      <alignment horizontal="right" vertical="center" indent="1"/>
    </xf>
    <xf numFmtId="168" fontId="17" fillId="0" borderId="39" xfId="1" applyNumberFormat="1" applyFont="1" applyFill="1" applyBorder="1" applyAlignment="1" applyProtection="1">
      <alignment horizontal="right" vertical="center" indent="1"/>
    </xf>
    <xf numFmtId="168" fontId="17" fillId="0" borderId="40" xfId="1" applyNumberFormat="1" applyFont="1" applyFill="1" applyBorder="1" applyAlignment="1" applyProtection="1">
      <alignment horizontal="right" vertical="center" indent="1"/>
    </xf>
    <xf numFmtId="164" fontId="17" fillId="0" borderId="43" xfId="3" applyNumberFormat="1" applyFont="1" applyBorder="1" applyAlignment="1">
      <alignment horizontal="right" vertical="center" indent="1"/>
    </xf>
    <xf numFmtId="164" fontId="17" fillId="0" borderId="44" xfId="3" applyNumberFormat="1" applyFont="1" applyBorder="1" applyAlignment="1">
      <alignment horizontal="right" vertical="center" indent="1"/>
    </xf>
    <xf numFmtId="164" fontId="17" fillId="0" borderId="45" xfId="3" applyNumberFormat="1" applyFont="1" applyBorder="1" applyAlignment="1">
      <alignment horizontal="right" vertical="center" indent="1"/>
    </xf>
    <xf numFmtId="164" fontId="17" fillId="0" borderId="46" xfId="3" applyNumberFormat="1" applyFont="1" applyBorder="1" applyAlignment="1">
      <alignment horizontal="right" vertical="center" indent="1"/>
    </xf>
    <xf numFmtId="167" fontId="17" fillId="0" borderId="44" xfId="3" applyNumberFormat="1" applyFont="1" applyBorder="1" applyAlignment="1">
      <alignment horizontal="right" vertical="center" indent="1"/>
    </xf>
    <xf numFmtId="167" fontId="17" fillId="0" borderId="45" xfId="3" applyNumberFormat="1" applyFont="1" applyBorder="1" applyAlignment="1">
      <alignment horizontal="right" vertical="center" indent="1"/>
    </xf>
    <xf numFmtId="168" fontId="17" fillId="0" borderId="48" xfId="1" applyNumberFormat="1" applyFont="1" applyFill="1" applyBorder="1" applyAlignment="1" applyProtection="1">
      <alignment horizontal="right" vertical="center" indent="1"/>
    </xf>
    <xf numFmtId="168" fontId="17" fillId="0" borderId="49" xfId="1" applyNumberFormat="1" applyFont="1" applyFill="1" applyBorder="1" applyAlignment="1" applyProtection="1">
      <alignment horizontal="right" vertical="center" indent="1"/>
    </xf>
    <xf numFmtId="168" fontId="17" fillId="0" borderId="50" xfId="1" applyNumberFormat="1" applyFont="1" applyFill="1" applyBorder="1" applyAlignment="1" applyProtection="1">
      <alignment horizontal="right" vertical="center" indent="1"/>
    </xf>
    <xf numFmtId="168" fontId="17" fillId="0" borderId="51" xfId="1" applyNumberFormat="1" applyFont="1" applyFill="1" applyBorder="1" applyAlignment="1" applyProtection="1">
      <alignment horizontal="right" vertical="center" indent="1"/>
    </xf>
    <xf numFmtId="164" fontId="17" fillId="0" borderId="53" xfId="3" applyNumberFormat="1" applyFont="1" applyBorder="1" applyAlignment="1">
      <alignment horizontal="right" vertical="center" indent="1"/>
    </xf>
    <xf numFmtId="164" fontId="17" fillId="0" borderId="54" xfId="3" applyNumberFormat="1" applyFont="1" applyBorder="1" applyAlignment="1">
      <alignment horizontal="right" vertical="center" indent="1"/>
    </xf>
    <xf numFmtId="164" fontId="17" fillId="0" borderId="55" xfId="3" applyNumberFormat="1" applyFont="1" applyBorder="1" applyAlignment="1">
      <alignment horizontal="right" vertical="center" indent="1"/>
    </xf>
    <xf numFmtId="164" fontId="17" fillId="0" borderId="56" xfId="3" applyNumberFormat="1" applyFont="1" applyBorder="1" applyAlignment="1">
      <alignment horizontal="right" vertical="center" indent="1"/>
    </xf>
    <xf numFmtId="167" fontId="17" fillId="0" borderId="54" xfId="3" applyNumberFormat="1" applyFont="1" applyBorder="1" applyAlignment="1">
      <alignment horizontal="right" vertical="center" indent="1"/>
    </xf>
    <xf numFmtId="167" fontId="17" fillId="0" borderId="55" xfId="3" applyNumberFormat="1" applyFont="1" applyBorder="1" applyAlignment="1">
      <alignment horizontal="right" vertical="center" indent="1"/>
    </xf>
    <xf numFmtId="164" fontId="17" fillId="0" borderId="34" xfId="3" applyNumberFormat="1" applyFont="1" applyBorder="1" applyAlignment="1">
      <alignment horizontal="right" vertical="center"/>
    </xf>
    <xf numFmtId="164" fontId="17" fillId="0" borderId="32" xfId="3" applyNumberFormat="1" applyFont="1" applyBorder="1" applyAlignment="1">
      <alignment horizontal="right" vertical="center"/>
    </xf>
    <xf numFmtId="164" fontId="17" fillId="0" borderId="33" xfId="3" applyNumberFormat="1" applyFont="1" applyBorder="1" applyAlignment="1">
      <alignment horizontal="right" vertical="center"/>
    </xf>
    <xf numFmtId="165" fontId="17" fillId="0" borderId="32" xfId="3" applyNumberFormat="1" applyFont="1" applyBorder="1" applyAlignment="1">
      <alignment horizontal="right" vertical="center"/>
    </xf>
    <xf numFmtId="167" fontId="17" fillId="0" borderId="32" xfId="3" applyNumberFormat="1" applyFont="1" applyBorder="1" applyAlignment="1">
      <alignment horizontal="right" vertical="center"/>
    </xf>
    <xf numFmtId="167" fontId="17" fillId="0" borderId="33" xfId="3" applyNumberFormat="1" applyFont="1" applyBorder="1" applyAlignment="1">
      <alignment horizontal="right" vertical="center"/>
    </xf>
    <xf numFmtId="164" fontId="17" fillId="0" borderId="34" xfId="3" applyNumberFormat="1" applyFont="1" applyBorder="1" applyAlignment="1">
      <alignment horizontal="right" vertical="center" indent="1"/>
    </xf>
    <xf numFmtId="165" fontId="17" fillId="0" borderId="32" xfId="3" applyNumberFormat="1" applyFont="1" applyBorder="1" applyAlignment="1">
      <alignment horizontal="right" vertical="center" indent="1"/>
    </xf>
    <xf numFmtId="168" fontId="17" fillId="0" borderId="40" xfId="1" applyNumberFormat="1" applyFont="1" applyFill="1" applyBorder="1" applyAlignment="1" applyProtection="1">
      <alignment horizontal="right" vertical="center"/>
    </xf>
    <xf numFmtId="168" fontId="17" fillId="0" borderId="38" xfId="1" applyNumberFormat="1" applyFont="1" applyFill="1" applyBorder="1" applyAlignment="1" applyProtection="1">
      <alignment horizontal="right" vertical="center"/>
    </xf>
    <xf numFmtId="168" fontId="17" fillId="0" borderId="39" xfId="1" applyNumberFormat="1" applyFont="1" applyFill="1" applyBorder="1" applyAlignment="1" applyProtection="1">
      <alignment horizontal="right" vertical="center"/>
    </xf>
    <xf numFmtId="164" fontId="17" fillId="0" borderId="46" xfId="3" applyNumberFormat="1" applyFont="1" applyBorder="1" applyAlignment="1">
      <alignment horizontal="right" vertical="center"/>
    </xf>
    <xf numFmtId="164" fontId="17" fillId="0" borderId="44" xfId="3" applyNumberFormat="1" applyFont="1" applyBorder="1" applyAlignment="1">
      <alignment horizontal="right" vertical="center"/>
    </xf>
    <xf numFmtId="164" fontId="17" fillId="0" borderId="45" xfId="3" applyNumberFormat="1" applyFont="1" applyBorder="1" applyAlignment="1">
      <alignment horizontal="right" vertical="center"/>
    </xf>
    <xf numFmtId="167" fontId="17" fillId="0" borderId="44" xfId="3" applyNumberFormat="1" applyFont="1" applyBorder="1" applyAlignment="1">
      <alignment horizontal="right" vertical="center"/>
    </xf>
    <xf numFmtId="167" fontId="17" fillId="0" borderId="45" xfId="3" applyNumberFormat="1" applyFont="1" applyBorder="1" applyAlignment="1">
      <alignment horizontal="right" vertical="center"/>
    </xf>
    <xf numFmtId="168" fontId="17" fillId="0" borderId="51" xfId="1" applyNumberFormat="1" applyFont="1" applyFill="1" applyBorder="1" applyAlignment="1" applyProtection="1">
      <alignment horizontal="right" vertical="center"/>
    </xf>
    <xf numFmtId="168" fontId="17" fillId="0" borderId="49" xfId="1" applyNumberFormat="1" applyFont="1" applyFill="1" applyBorder="1" applyAlignment="1" applyProtection="1">
      <alignment horizontal="right" vertical="center"/>
    </xf>
    <xf numFmtId="168" fontId="17" fillId="0" borderId="50" xfId="1" applyNumberFormat="1" applyFont="1" applyFill="1" applyBorder="1" applyAlignment="1" applyProtection="1">
      <alignment horizontal="right" vertical="center"/>
    </xf>
    <xf numFmtId="164" fontId="17" fillId="0" borderId="56" xfId="3" applyNumberFormat="1" applyFont="1" applyBorder="1" applyAlignment="1">
      <alignment horizontal="right" vertical="center"/>
    </xf>
    <xf numFmtId="164" fontId="17" fillId="0" borderId="54" xfId="3" applyNumberFormat="1" applyFont="1" applyBorder="1" applyAlignment="1">
      <alignment horizontal="right" vertical="center"/>
    </xf>
    <xf numFmtId="164" fontId="17" fillId="0" borderId="55" xfId="3" applyNumberFormat="1" applyFont="1" applyBorder="1" applyAlignment="1">
      <alignment horizontal="right" vertical="center"/>
    </xf>
    <xf numFmtId="167" fontId="17" fillId="0" borderId="54" xfId="3" applyNumberFormat="1" applyFont="1" applyBorder="1" applyAlignment="1">
      <alignment horizontal="right" vertical="center"/>
    </xf>
    <xf numFmtId="167" fontId="17" fillId="0" borderId="55" xfId="3" applyNumberFormat="1" applyFont="1" applyBorder="1" applyAlignment="1">
      <alignment horizontal="right" vertical="center"/>
    </xf>
    <xf numFmtId="165" fontId="17" fillId="0" borderId="31" xfId="3" applyNumberFormat="1" applyFont="1" applyBorder="1" applyAlignment="1">
      <alignment horizontal="right" vertical="center" indent="1"/>
    </xf>
    <xf numFmtId="165" fontId="17" fillId="0" borderId="100" xfId="3" applyNumberFormat="1" applyFont="1" applyBorder="1" applyAlignment="1">
      <alignment horizontal="right" vertical="center" indent="1"/>
    </xf>
    <xf numFmtId="165" fontId="17" fillId="0" borderId="33" xfId="3" applyNumberFormat="1" applyFont="1" applyBorder="1" applyAlignment="1">
      <alignment horizontal="right" vertical="center" indent="1"/>
    </xf>
    <xf numFmtId="170" fontId="17" fillId="0" borderId="101" xfId="1" applyNumberFormat="1" applyFont="1" applyFill="1" applyBorder="1" applyAlignment="1" applyProtection="1">
      <alignment horizontal="right" vertical="center" indent="1"/>
    </xf>
    <xf numFmtId="170" fontId="17" fillId="0" borderId="35" xfId="1" applyNumberFormat="1" applyFont="1" applyFill="1" applyBorder="1" applyAlignment="1" applyProtection="1">
      <alignment horizontal="right" vertical="center" indent="1"/>
    </xf>
    <xf numFmtId="170" fontId="17" fillId="0" borderId="87" xfId="1" applyNumberFormat="1" applyFont="1" applyFill="1" applyBorder="1" applyAlignment="1" applyProtection="1">
      <alignment horizontal="right" vertical="center" indent="1"/>
    </xf>
    <xf numFmtId="170" fontId="17" fillId="0" borderId="88" xfId="1" applyNumberFormat="1" applyFont="1" applyFill="1" applyBorder="1" applyAlignment="1" applyProtection="1">
      <alignment horizontal="right" vertical="center" indent="1"/>
    </xf>
    <xf numFmtId="165" fontId="17" fillId="0" borderId="43" xfId="3" applyNumberFormat="1" applyFont="1" applyBorder="1" applyAlignment="1">
      <alignment horizontal="right" vertical="center" indent="1"/>
    </xf>
    <xf numFmtId="165" fontId="17" fillId="0" borderId="102" xfId="3" applyNumberFormat="1" applyFont="1" applyBorder="1" applyAlignment="1">
      <alignment horizontal="right" vertical="center" indent="1"/>
    </xf>
    <xf numFmtId="165" fontId="17" fillId="0" borderId="44" xfId="3" applyNumberFormat="1" applyFont="1" applyBorder="1" applyAlignment="1">
      <alignment horizontal="right" vertical="center" indent="1"/>
    </xf>
    <xf numFmtId="165" fontId="17" fillId="0" borderId="45" xfId="3" applyNumberFormat="1" applyFont="1" applyBorder="1" applyAlignment="1">
      <alignment horizontal="right" vertical="center" indent="1"/>
    </xf>
    <xf numFmtId="170" fontId="17" fillId="0" borderId="48" xfId="1" applyNumberFormat="1" applyFont="1" applyFill="1" applyBorder="1" applyAlignment="1" applyProtection="1">
      <alignment horizontal="right" vertical="center" indent="1"/>
    </xf>
    <xf numFmtId="170" fontId="17" fillId="0" borderId="103" xfId="1" applyNumberFormat="1" applyFont="1" applyFill="1" applyBorder="1" applyAlignment="1" applyProtection="1">
      <alignment horizontal="right" vertical="center" indent="1"/>
    </xf>
    <xf numFmtId="170" fontId="17" fillId="0" borderId="49" xfId="1" applyNumberFormat="1" applyFont="1" applyFill="1" applyBorder="1" applyAlignment="1" applyProtection="1">
      <alignment horizontal="right" vertical="center" indent="1"/>
    </xf>
    <xf numFmtId="170" fontId="17" fillId="0" borderId="50" xfId="1" applyNumberFormat="1" applyFont="1" applyFill="1" applyBorder="1" applyAlignment="1" applyProtection="1">
      <alignment horizontal="right" vertical="center" indent="1"/>
    </xf>
    <xf numFmtId="165" fontId="17" fillId="0" borderId="53" xfId="3" applyNumberFormat="1" applyFont="1" applyBorder="1" applyAlignment="1">
      <alignment horizontal="right" vertical="center" indent="1"/>
    </xf>
    <xf numFmtId="165" fontId="17" fillId="0" borderId="104" xfId="3" applyNumberFormat="1" applyFont="1" applyBorder="1" applyAlignment="1">
      <alignment horizontal="right" vertical="center" indent="1"/>
    </xf>
    <xf numFmtId="165" fontId="17" fillId="0" borderId="54" xfId="3" applyNumberFormat="1" applyFont="1" applyBorder="1" applyAlignment="1">
      <alignment horizontal="right" vertical="center" indent="1"/>
    </xf>
    <xf numFmtId="165" fontId="17" fillId="0" borderId="55" xfId="3" applyNumberFormat="1" applyFont="1" applyBorder="1" applyAlignment="1">
      <alignment horizontal="right" vertical="center" indent="1"/>
    </xf>
    <xf numFmtId="170" fontId="17" fillId="0" borderId="28" xfId="1" applyNumberFormat="1" applyFont="1" applyFill="1" applyBorder="1" applyAlignment="1" applyProtection="1">
      <alignment horizontal="right" vertical="center" indent="1"/>
    </xf>
    <xf numFmtId="170" fontId="17" fillId="0" borderId="17" xfId="1" applyNumberFormat="1" applyFont="1" applyFill="1" applyBorder="1" applyAlignment="1" applyProtection="1">
      <alignment horizontal="right" vertical="center" indent="1"/>
    </xf>
    <xf numFmtId="170" fontId="17" fillId="0" borderId="29" xfId="1" applyNumberFormat="1" applyFont="1" applyFill="1" applyBorder="1" applyAlignment="1" applyProtection="1">
      <alignment horizontal="right" vertical="center" indent="1"/>
    </xf>
    <xf numFmtId="170" fontId="17" fillId="0" borderId="18" xfId="1" applyNumberFormat="1" applyFont="1" applyFill="1" applyBorder="1" applyAlignment="1" applyProtection="1">
      <alignment horizontal="right" vertical="center" indent="1"/>
    </xf>
    <xf numFmtId="165" fontId="17" fillId="0" borderId="34" xfId="3" applyNumberFormat="1" applyFont="1" applyBorder="1" applyAlignment="1">
      <alignment vertical="center"/>
    </xf>
    <xf numFmtId="165" fontId="17" fillId="0" borderId="30" xfId="3" applyNumberFormat="1" applyFont="1" applyBorder="1" applyAlignment="1">
      <alignment horizontal="center" vertical="center"/>
    </xf>
    <xf numFmtId="165" fontId="17" fillId="0" borderId="32" xfId="3" applyNumberFormat="1" applyFont="1" applyBorder="1" applyAlignment="1">
      <alignment horizontal="center" vertical="center"/>
    </xf>
    <xf numFmtId="165" fontId="17" fillId="0" borderId="32" xfId="3" applyNumberFormat="1" applyFont="1" applyBorder="1" applyAlignment="1">
      <alignment vertical="center"/>
    </xf>
    <xf numFmtId="165" fontId="17" fillId="0" borderId="33" xfId="3" applyNumberFormat="1" applyFont="1" applyBorder="1" applyAlignment="1">
      <alignment horizontal="center" vertical="center"/>
    </xf>
    <xf numFmtId="170" fontId="17" fillId="0" borderId="86" xfId="1" applyNumberFormat="1" applyFont="1" applyFill="1" applyBorder="1" applyAlignment="1" applyProtection="1">
      <alignment vertical="center"/>
    </xf>
    <xf numFmtId="170" fontId="17" fillId="0" borderId="47" xfId="1" applyNumberFormat="1" applyFont="1" applyFill="1" applyBorder="1" applyAlignment="1" applyProtection="1">
      <alignment horizontal="center" vertical="center"/>
    </xf>
    <xf numFmtId="170" fontId="17" fillId="0" borderId="87" xfId="1" applyNumberFormat="1" applyFont="1" applyFill="1" applyBorder="1" applyAlignment="1" applyProtection="1">
      <alignment horizontal="center" vertical="center"/>
    </xf>
    <xf numFmtId="170" fontId="17" fillId="0" borderId="87" xfId="1" applyNumberFormat="1" applyFont="1" applyFill="1" applyBorder="1" applyAlignment="1" applyProtection="1">
      <alignment vertical="center"/>
    </xf>
    <xf numFmtId="170" fontId="17" fillId="0" borderId="88" xfId="1" applyNumberFormat="1" applyFont="1" applyFill="1" applyBorder="1" applyAlignment="1" applyProtection="1">
      <alignment horizontal="center" vertical="center"/>
    </xf>
    <xf numFmtId="165" fontId="17" fillId="0" borderId="46" xfId="3" applyNumberFormat="1" applyFont="1" applyBorder="1" applyAlignment="1">
      <alignment vertical="center"/>
    </xf>
    <xf numFmtId="165" fontId="17" fillId="0" borderId="52" xfId="3" applyNumberFormat="1" applyFont="1" applyBorder="1" applyAlignment="1">
      <alignment horizontal="center" vertical="center"/>
    </xf>
    <xf numFmtId="165" fontId="17" fillId="0" borderId="44" xfId="3" applyNumberFormat="1" applyFont="1" applyBorder="1" applyAlignment="1">
      <alignment horizontal="center" vertical="center"/>
    </xf>
    <xf numFmtId="165" fontId="17" fillId="0" borderId="44" xfId="3" applyNumberFormat="1" applyFont="1" applyBorder="1" applyAlignment="1">
      <alignment vertical="center"/>
    </xf>
    <xf numFmtId="165" fontId="17" fillId="0" borderId="45" xfId="3" applyNumberFormat="1" applyFont="1" applyBorder="1" applyAlignment="1">
      <alignment horizontal="center" vertical="center"/>
    </xf>
    <xf numFmtId="170" fontId="17" fillId="0" borderId="16" xfId="1" applyNumberFormat="1" applyFont="1" applyFill="1" applyBorder="1" applyAlignment="1" applyProtection="1">
      <alignment vertical="center"/>
    </xf>
    <xf numFmtId="170" fontId="17" fillId="0" borderId="57" xfId="1" applyNumberFormat="1" applyFont="1" applyFill="1" applyBorder="1" applyAlignment="1" applyProtection="1">
      <alignment horizontal="center" vertical="center"/>
    </xf>
    <xf numFmtId="170" fontId="17" fillId="0" borderId="29" xfId="1" applyNumberFormat="1" applyFont="1" applyFill="1" applyBorder="1" applyAlignment="1" applyProtection="1">
      <alignment horizontal="center" vertical="center"/>
    </xf>
    <xf numFmtId="170" fontId="17" fillId="0" borderId="29" xfId="1" applyNumberFormat="1" applyFont="1" applyFill="1" applyBorder="1" applyAlignment="1" applyProtection="1">
      <alignment vertical="center"/>
    </xf>
    <xf numFmtId="170" fontId="17" fillId="0" borderId="18" xfId="1" applyNumberFormat="1" applyFont="1" applyFill="1" applyBorder="1" applyAlignment="1" applyProtection="1">
      <alignment horizontal="center" vertical="center"/>
    </xf>
    <xf numFmtId="165" fontId="17" fillId="0" borderId="107" xfId="3" applyNumberFormat="1" applyFont="1" applyBorder="1" applyAlignment="1">
      <alignment horizontal="center" vertical="center"/>
    </xf>
    <xf numFmtId="170" fontId="17" fillId="0" borderId="60" xfId="1" applyNumberFormat="1" applyFont="1" applyFill="1" applyBorder="1" applyAlignment="1" applyProtection="1">
      <alignment horizontal="center" vertical="center"/>
    </xf>
    <xf numFmtId="165" fontId="17" fillId="0" borderId="108" xfId="3" applyNumberFormat="1" applyFont="1" applyBorder="1" applyAlignment="1">
      <alignment horizontal="center" vertical="center"/>
    </xf>
    <xf numFmtId="170" fontId="17" fillId="0" borderId="0" xfId="1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2" applyFont="1" applyAlignment="1" applyProtection="1">
      <alignment horizontal="right"/>
    </xf>
    <xf numFmtId="0" fontId="6" fillId="2" borderId="0" xfId="0" applyFont="1" applyFill="1" applyAlignment="1">
      <alignment horizontal="left"/>
    </xf>
    <xf numFmtId="0" fontId="7" fillId="0" borderId="0" xfId="2" applyFont="1" applyAlignment="1" applyProtection="1">
      <alignment horizontal="left"/>
    </xf>
    <xf numFmtId="0" fontId="17" fillId="0" borderId="0" xfId="4" applyFont="1" applyBorder="1" applyAlignment="1" applyProtection="1">
      <alignment horizontal="center" vertical="center"/>
      <protection locked="0"/>
    </xf>
    <xf numFmtId="0" fontId="17" fillId="0" borderId="11" xfId="4" applyFont="1" applyBorder="1" applyAlignment="1" applyProtection="1">
      <alignment horizontal="center" vertical="center"/>
      <protection locked="0"/>
    </xf>
    <xf numFmtId="0" fontId="17" fillId="0" borderId="41" xfId="4" applyFont="1" applyBorder="1" applyAlignment="1" applyProtection="1">
      <alignment horizontal="center" vertical="center" wrapText="1"/>
      <protection locked="0"/>
    </xf>
    <xf numFmtId="0" fontId="17" fillId="0" borderId="17" xfId="4" applyFont="1" applyBorder="1" applyAlignment="1" applyProtection="1">
      <alignment horizontal="center" vertical="center" wrapText="1"/>
      <protection locked="0"/>
    </xf>
    <xf numFmtId="0" fontId="17" fillId="0" borderId="0" xfId="4" applyFont="1" applyBorder="1" applyAlignment="1" applyProtection="1">
      <alignment horizontal="left" vertical="center" wrapText="1"/>
      <protection locked="0"/>
    </xf>
    <xf numFmtId="0" fontId="17" fillId="0" borderId="1" xfId="4" applyFont="1" applyBorder="1" applyAlignment="1" applyProtection="1">
      <alignment horizontal="center" vertical="center"/>
      <protection locked="0"/>
    </xf>
    <xf numFmtId="0" fontId="17" fillId="0" borderId="19" xfId="4" applyFont="1" applyBorder="1" applyAlignment="1" applyProtection="1">
      <alignment horizontal="center" vertical="center"/>
      <protection locked="0"/>
    </xf>
    <xf numFmtId="0" fontId="17" fillId="0" borderId="9" xfId="4" applyFont="1" applyBorder="1" applyAlignment="1" applyProtection="1">
      <alignment horizontal="center" vertical="center" wrapText="1"/>
      <protection locked="0"/>
    </xf>
    <xf numFmtId="0" fontId="17" fillId="0" borderId="35" xfId="4" applyFont="1" applyBorder="1" applyAlignment="1" applyProtection="1">
      <alignment horizontal="center" vertical="center" wrapText="1"/>
      <protection locked="0"/>
    </xf>
    <xf numFmtId="0" fontId="17" fillId="0" borderId="10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3" fontId="17" fillId="0" borderId="13" xfId="3" applyFont="1" applyBorder="1" applyAlignment="1" applyProtection="1">
      <alignment horizontal="center" vertical="center" wrapText="1"/>
      <protection locked="0"/>
    </xf>
    <xf numFmtId="3" fontId="17" fillId="0" borderId="21" xfId="3" applyFont="1" applyBorder="1" applyAlignment="1" applyProtection="1">
      <alignment horizontal="center" vertical="center" wrapText="1"/>
      <protection locked="0"/>
    </xf>
    <xf numFmtId="3" fontId="17" fillId="0" borderId="14" xfId="3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3" fontId="17" fillId="0" borderId="2" xfId="3" applyFont="1" applyBorder="1" applyAlignment="1" applyProtection="1">
      <alignment horizontal="center" vertical="center" wrapText="1"/>
      <protection locked="0"/>
    </xf>
    <xf numFmtId="3" fontId="17" fillId="0" borderId="3" xfId="3" applyFont="1" applyBorder="1" applyAlignment="1" applyProtection="1">
      <alignment horizontal="center" vertical="center" wrapText="1"/>
      <protection locked="0"/>
    </xf>
    <xf numFmtId="3" fontId="17" fillId="0" borderId="0" xfId="3" applyFont="1" applyAlignment="1" applyProtection="1">
      <alignment horizontal="center" vertical="center" wrapText="1"/>
      <protection locked="0"/>
    </xf>
    <xf numFmtId="3" fontId="17" fillId="0" borderId="11" xfId="3" applyFont="1" applyBorder="1" applyAlignment="1" applyProtection="1">
      <alignment horizontal="center" vertical="center" wrapText="1"/>
      <protection locked="0"/>
    </xf>
    <xf numFmtId="3" fontId="17" fillId="0" borderId="1" xfId="3" applyFont="1" applyBorder="1" applyAlignment="1" applyProtection="1">
      <alignment horizontal="center" vertical="center" wrapText="1"/>
      <protection locked="0"/>
    </xf>
    <xf numFmtId="3" fontId="17" fillId="0" borderId="19" xfId="3" applyFont="1" applyBorder="1" applyAlignment="1" applyProtection="1">
      <alignment horizontal="center" vertical="center" wrapText="1"/>
      <protection locked="0"/>
    </xf>
    <xf numFmtId="3" fontId="17" fillId="0" borderId="4" xfId="3" applyFont="1" applyBorder="1" applyAlignment="1" applyProtection="1">
      <alignment horizontal="center" vertical="center" wrapText="1"/>
      <protection locked="0"/>
    </xf>
    <xf numFmtId="3" fontId="17" fillId="0" borderId="12" xfId="3" applyFont="1" applyBorder="1" applyAlignment="1" applyProtection="1">
      <alignment horizontal="center" vertical="center" wrapText="1"/>
      <protection locked="0"/>
    </xf>
    <xf numFmtId="3" fontId="17" fillId="0" borderId="20" xfId="3" applyFont="1" applyBorder="1" applyAlignment="1" applyProtection="1">
      <alignment horizontal="center" vertical="center" wrapText="1"/>
      <protection locked="0"/>
    </xf>
    <xf numFmtId="3" fontId="17" fillId="0" borderId="5" xfId="3" applyFont="1" applyBorder="1" applyAlignment="1" applyProtection="1">
      <alignment horizontal="center" vertical="center" wrapText="1"/>
      <protection locked="0"/>
    </xf>
    <xf numFmtId="3" fontId="17" fillId="0" borderId="6" xfId="3" applyFont="1" applyBorder="1" applyAlignment="1" applyProtection="1">
      <alignment horizontal="center" vertical="center" wrapText="1"/>
      <protection locked="0"/>
    </xf>
    <xf numFmtId="3" fontId="17" fillId="0" borderId="7" xfId="3" applyFont="1" applyBorder="1" applyAlignment="1" applyProtection="1">
      <alignment horizontal="center" vertical="center" wrapText="1"/>
      <protection locked="0"/>
    </xf>
    <xf numFmtId="3" fontId="17" fillId="0" borderId="8" xfId="3" applyFont="1" applyBorder="1" applyAlignment="1" applyProtection="1">
      <alignment horizontal="center" vertical="center" wrapText="1"/>
      <protection locked="0"/>
    </xf>
    <xf numFmtId="3" fontId="17" fillId="0" borderId="16" xfId="3" applyFont="1" applyBorder="1" applyAlignment="1" applyProtection="1">
      <alignment horizontal="center" vertical="center" wrapText="1"/>
      <protection locked="0"/>
    </xf>
    <xf numFmtId="3" fontId="17" fillId="0" borderId="24" xfId="3" applyFont="1" applyBorder="1" applyAlignment="1" applyProtection="1">
      <alignment horizontal="center" vertical="center" wrapText="1"/>
      <protection locked="0"/>
    </xf>
    <xf numFmtId="0" fontId="17" fillId="0" borderId="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21" fillId="0" borderId="63" xfId="0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7" fillId="0" borderId="2" xfId="4" applyFont="1" applyBorder="1" applyAlignment="1" applyProtection="1">
      <alignment horizontal="center" vertical="center"/>
      <protection locked="0"/>
    </xf>
    <xf numFmtId="0" fontId="17" fillId="0" borderId="3" xfId="4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right"/>
    </xf>
    <xf numFmtId="0" fontId="21" fillId="0" borderId="5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1" fillId="0" borderId="6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3" fontId="17" fillId="0" borderId="69" xfId="3" applyFont="1" applyBorder="1" applyAlignment="1" applyProtection="1">
      <alignment horizontal="center" vertical="center" wrapText="1"/>
      <protection locked="0"/>
    </xf>
    <xf numFmtId="3" fontId="17" fillId="0" borderId="70" xfId="3" applyFont="1" applyBorder="1" applyAlignment="1" applyProtection="1">
      <alignment horizontal="center" vertical="center" wrapText="1"/>
      <protection locked="0"/>
    </xf>
    <xf numFmtId="3" fontId="17" fillId="0" borderId="26" xfId="3" applyFont="1" applyBorder="1" applyAlignment="1" applyProtection="1">
      <alignment horizontal="center" vertical="center" wrapText="1"/>
      <protection locked="0"/>
    </xf>
    <xf numFmtId="3" fontId="17" fillId="0" borderId="28" xfId="3" applyFont="1" applyBorder="1" applyAlignment="1" applyProtection="1">
      <alignment horizontal="center" vertical="center" wrapText="1"/>
      <protection locked="0"/>
    </xf>
    <xf numFmtId="3" fontId="17" fillId="0" borderId="81" xfId="3" applyFont="1" applyBorder="1" applyAlignment="1" applyProtection="1">
      <alignment horizontal="center" vertical="center" wrapText="1"/>
      <protection locked="0"/>
    </xf>
    <xf numFmtId="3" fontId="17" fillId="0" borderId="17" xfId="3" applyFont="1" applyBorder="1" applyAlignment="1" applyProtection="1">
      <alignment horizontal="center" vertical="center" wrapText="1"/>
      <protection locked="0"/>
    </xf>
    <xf numFmtId="3" fontId="17" fillId="0" borderId="23" xfId="3" applyFont="1" applyBorder="1" applyAlignment="1" applyProtection="1">
      <alignment horizontal="center" vertical="center" wrapText="1"/>
      <protection locked="0"/>
    </xf>
    <xf numFmtId="3" fontId="17" fillId="0" borderId="73" xfId="3" applyFont="1" applyBorder="1" applyAlignment="1" applyProtection="1">
      <alignment horizontal="center" vertical="center" wrapText="1"/>
      <protection locked="0"/>
    </xf>
    <xf numFmtId="3" fontId="17" fillId="0" borderId="61" xfId="3" applyFont="1" applyBorder="1" applyAlignment="1" applyProtection="1">
      <alignment horizontal="center" vertical="center" wrapText="1"/>
      <protection locked="0"/>
    </xf>
    <xf numFmtId="3" fontId="17" fillId="0" borderId="80" xfId="3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>
      <alignment horizontal="center" vertical="center" wrapText="1"/>
    </xf>
    <xf numFmtId="0" fontId="21" fillId="0" borderId="74" xfId="0" applyFont="1" applyBorder="1" applyAlignment="1">
      <alignment horizontal="center" vertical="center" wrapText="1"/>
    </xf>
    <xf numFmtId="3" fontId="17" fillId="0" borderId="29" xfId="3" applyFont="1" applyBorder="1" applyAlignment="1" applyProtection="1">
      <alignment horizontal="center" vertical="center" wrapText="1"/>
      <protection locked="0"/>
    </xf>
    <xf numFmtId="3" fontId="17" fillId="0" borderId="22" xfId="3" applyFont="1" applyBorder="1" applyAlignment="1" applyProtection="1">
      <alignment horizontal="center" vertical="center" wrapText="1"/>
      <protection locked="0"/>
    </xf>
    <xf numFmtId="3" fontId="17" fillId="0" borderId="62" xfId="3" applyFont="1" applyBorder="1" applyAlignment="1" applyProtection="1">
      <alignment horizontal="center" vertical="center" wrapText="1"/>
      <protection locked="0"/>
    </xf>
    <xf numFmtId="3" fontId="17" fillId="0" borderId="67" xfId="3" applyFont="1" applyBorder="1" applyAlignment="1" applyProtection="1">
      <alignment horizontal="center" vertical="center" wrapText="1"/>
      <protection locked="0"/>
    </xf>
    <xf numFmtId="3" fontId="17" fillId="0" borderId="71" xfId="3" applyFont="1" applyBorder="1" applyAlignment="1" applyProtection="1">
      <alignment horizontal="center" vertical="center" wrapText="1"/>
      <protection locked="0"/>
    </xf>
    <xf numFmtId="3" fontId="17" fillId="0" borderId="75" xfId="3" applyFont="1" applyBorder="1" applyAlignment="1" applyProtection="1">
      <alignment horizontal="center" vertical="center" wrapText="1"/>
      <protection locked="0"/>
    </xf>
    <xf numFmtId="3" fontId="17" fillId="0" borderId="78" xfId="3" applyFont="1" applyBorder="1" applyAlignment="1" applyProtection="1">
      <alignment horizontal="center" vertical="center" wrapText="1"/>
      <protection locked="0"/>
    </xf>
    <xf numFmtId="3" fontId="17" fillId="0" borderId="68" xfId="3" applyFont="1" applyBorder="1" applyAlignment="1" applyProtection="1">
      <alignment horizontal="center" vertical="center" wrapText="1"/>
      <protection locked="0"/>
    </xf>
    <xf numFmtId="3" fontId="17" fillId="0" borderId="72" xfId="3" applyFont="1" applyBorder="1" applyAlignment="1" applyProtection="1">
      <alignment horizontal="center" vertical="center" wrapText="1"/>
      <protection locked="0"/>
    </xf>
    <xf numFmtId="3" fontId="17" fillId="0" borderId="76" xfId="3" applyFont="1" applyBorder="1" applyAlignment="1" applyProtection="1">
      <alignment horizontal="center" vertical="center" wrapText="1"/>
      <protection locked="0"/>
    </xf>
    <xf numFmtId="3" fontId="17" fillId="0" borderId="79" xfId="3" applyFont="1" applyBorder="1" applyAlignment="1" applyProtection="1">
      <alignment horizontal="center" vertical="center" wrapText="1"/>
      <protection locked="0"/>
    </xf>
    <xf numFmtId="3" fontId="17" fillId="0" borderId="77" xfId="3" applyFont="1" applyBorder="1" applyAlignment="1" applyProtection="1">
      <alignment horizontal="center" vertical="center" wrapText="1"/>
      <protection locked="0"/>
    </xf>
    <xf numFmtId="0" fontId="21" fillId="0" borderId="6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83" xfId="0" applyFont="1" applyBorder="1" applyAlignment="1">
      <alignment horizontal="center" vertical="center"/>
    </xf>
    <xf numFmtId="0" fontId="21" fillId="0" borderId="84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85" xfId="0" applyFont="1" applyBorder="1" applyAlignment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1" fillId="0" borderId="87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21" fillId="0" borderId="68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89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 wrapText="1"/>
    </xf>
    <xf numFmtId="0" fontId="17" fillId="0" borderId="67" xfId="0" applyFont="1" applyBorder="1" applyAlignment="1">
      <alignment horizontal="center" vertical="center" wrapText="1"/>
    </xf>
    <xf numFmtId="0" fontId="17" fillId="0" borderId="5" xfId="4" applyFont="1" applyBorder="1" applyAlignment="1" applyProtection="1">
      <alignment horizontal="center" vertical="center" wrapText="1"/>
      <protection locked="0"/>
    </xf>
    <xf numFmtId="0" fontId="17" fillId="0" borderId="7" xfId="4" applyFont="1" applyBorder="1" applyAlignment="1" applyProtection="1">
      <alignment horizontal="center" vertical="center" wrapText="1"/>
      <protection locked="0"/>
    </xf>
    <xf numFmtId="0" fontId="17" fillId="0" borderId="91" xfId="4" applyFont="1" applyBorder="1" applyAlignment="1" applyProtection="1">
      <alignment horizontal="center" vertical="center" wrapText="1"/>
      <protection locked="0"/>
    </xf>
    <xf numFmtId="0" fontId="17" fillId="0" borderId="92" xfId="4" applyFont="1" applyBorder="1" applyAlignment="1" applyProtection="1">
      <alignment horizontal="center" vertical="center" wrapText="1"/>
      <protection locked="0"/>
    </xf>
    <xf numFmtId="0" fontId="17" fillId="0" borderId="6" xfId="4" applyFont="1" applyBorder="1" applyAlignment="1" applyProtection="1">
      <alignment horizontal="center" vertical="center" wrapText="1"/>
      <protection locked="0"/>
    </xf>
    <xf numFmtId="0" fontId="21" fillId="0" borderId="72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01" xfId="0" applyFont="1" applyBorder="1" applyAlignment="1">
      <alignment horizontal="center" vertical="center" wrapText="1"/>
    </xf>
    <xf numFmtId="0" fontId="21" fillId="0" borderId="10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85" xfId="0" applyFont="1" applyBorder="1" applyAlignment="1">
      <alignment horizontal="center" vertical="center" wrapText="1"/>
    </xf>
    <xf numFmtId="0" fontId="21" fillId="0" borderId="89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0" fontId="21" fillId="0" borderId="69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76" xfId="0" applyFont="1" applyBorder="1" applyAlignment="1">
      <alignment horizontal="center" vertical="center" wrapText="1"/>
    </xf>
    <xf numFmtId="0" fontId="21" fillId="0" borderId="88" xfId="0" applyFont="1" applyBorder="1" applyAlignment="1">
      <alignment horizontal="center" vertical="center" wrapText="1"/>
    </xf>
    <xf numFmtId="0" fontId="21" fillId="0" borderId="106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8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0" fontId="21" fillId="0" borderId="86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70" xfId="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0" fontId="21" fillId="0" borderId="67" xfId="0" applyFont="1" applyBorder="1" applyAlignment="1">
      <alignment horizontal="center" vertical="center" wrapText="1"/>
    </xf>
    <xf numFmtId="0" fontId="0" fillId="0" borderId="68" xfId="0" applyBorder="1"/>
    <xf numFmtId="0" fontId="23" fillId="0" borderId="61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86" xfId="0" applyFont="1" applyBorder="1" applyAlignment="1">
      <alignment horizontal="center" vertical="center" wrapText="1"/>
    </xf>
    <xf numFmtId="0" fontId="23" fillId="0" borderId="87" xfId="0" applyFont="1" applyBorder="1" applyAlignment="1">
      <alignment horizontal="center" vertical="center" wrapText="1"/>
    </xf>
    <xf numFmtId="0" fontId="21" fillId="0" borderId="8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3" fillId="0" borderId="106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1" fillId="0" borderId="75" xfId="0" applyFont="1" applyBorder="1" applyAlignment="1">
      <alignment horizontal="center" vertical="center" wrapText="1"/>
    </xf>
  </cellXfs>
  <cellStyles count="5">
    <cellStyle name="Hypertextový odkaz" xfId="2" builtinId="8"/>
    <cellStyle name="Normální" xfId="0" builtinId="0"/>
    <cellStyle name="normální 2" xfId="3" xr:uid="{496AF027-BEBB-4B75-81C5-01DA54A917A3}"/>
    <cellStyle name="normální 7" xfId="4" xr:uid="{C823CD71-0ACF-4DD1-8B7C-F2159F91F6BA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smt.gov.cz/" TargetMode="External"/><Relationship Id="rId1" Type="http://schemas.openxmlformats.org/officeDocument/2006/relationships/hyperlink" Target="https://statis.msmt.cz/rocenka/rocenka.asp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37E6-C1DE-43E0-9F19-F96CB7C3097B}">
  <dimension ref="A1:I31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2" style="9" customWidth="1"/>
    <col min="2" max="2" width="141.28515625" customWidth="1"/>
  </cols>
  <sheetData>
    <row r="1" spans="1:9" s="1" customFormat="1" ht="29.25" customHeight="1" x14ac:dyDescent="0.2">
      <c r="A1" s="373" t="s">
        <v>0</v>
      </c>
      <c r="B1" s="373"/>
    </row>
    <row r="2" spans="1:9" s="1" customFormat="1" ht="15" customHeight="1" x14ac:dyDescent="0.2">
      <c r="A2" s="374" t="s">
        <v>1</v>
      </c>
      <c r="B2" s="374"/>
    </row>
    <row r="3" spans="1:9" s="1" customFormat="1" ht="15" customHeight="1" x14ac:dyDescent="0.25">
      <c r="A3" s="375" t="s">
        <v>2</v>
      </c>
      <c r="B3" s="375"/>
    </row>
    <row r="4" spans="1:9" s="1" customFormat="1" ht="15" customHeight="1" x14ac:dyDescent="0.2">
      <c r="A4" s="376" t="s">
        <v>3</v>
      </c>
      <c r="B4" s="376"/>
    </row>
    <row r="5" spans="1:9" s="4" customFormat="1" ht="15" customHeight="1" x14ac:dyDescent="0.2">
      <c r="A5" s="2" t="s">
        <v>4</v>
      </c>
      <c r="B5" s="3" t="s">
        <v>5</v>
      </c>
    </row>
    <row r="6" spans="1:9" s="3" customFormat="1" ht="15" customHeight="1" x14ac:dyDescent="0.2">
      <c r="A6" s="2" t="s">
        <v>6</v>
      </c>
      <c r="B6" s="3" t="s">
        <v>7</v>
      </c>
    </row>
    <row r="7" spans="1:9" s="3" customFormat="1" ht="15" customHeight="1" x14ac:dyDescent="0.2">
      <c r="A7" s="2" t="s">
        <v>8</v>
      </c>
      <c r="B7" s="3" t="s">
        <v>9</v>
      </c>
    </row>
    <row r="8" spans="1:9" s="3" customFormat="1" ht="15" customHeight="1" x14ac:dyDescent="0.2">
      <c r="A8" s="2" t="s">
        <v>10</v>
      </c>
      <c r="B8" s="3" t="s">
        <v>11</v>
      </c>
    </row>
    <row r="9" spans="1:9" s="3" customFormat="1" ht="15" customHeight="1" x14ac:dyDescent="0.2">
      <c r="A9" s="2" t="s">
        <v>12</v>
      </c>
      <c r="B9" s="3" t="s">
        <v>13</v>
      </c>
      <c r="C9" s="5"/>
      <c r="D9" s="5"/>
    </row>
    <row r="10" spans="1:9" s="3" customFormat="1" ht="15" customHeight="1" x14ac:dyDescent="0.2">
      <c r="A10" s="2" t="s">
        <v>14</v>
      </c>
      <c r="B10" s="3" t="s">
        <v>15</v>
      </c>
      <c r="C10" s="6"/>
      <c r="G10" s="372"/>
      <c r="H10" s="372"/>
      <c r="I10" s="372"/>
    </row>
    <row r="11" spans="1:9" s="3" customFormat="1" ht="15" customHeight="1" x14ac:dyDescent="0.2">
      <c r="A11" s="2" t="s">
        <v>16</v>
      </c>
      <c r="B11" s="3" t="s">
        <v>17</v>
      </c>
      <c r="C11" s="6"/>
      <c r="G11" s="372"/>
      <c r="H11" s="372"/>
      <c r="I11" s="372"/>
    </row>
    <row r="12" spans="1:9" s="3" customFormat="1" ht="15" customHeight="1" x14ac:dyDescent="0.2">
      <c r="A12" s="7" t="s">
        <v>18</v>
      </c>
      <c r="C12" s="6"/>
      <c r="G12" s="372"/>
      <c r="H12" s="372"/>
      <c r="I12" s="372"/>
    </row>
    <row r="13" spans="1:9" s="3" customFormat="1" ht="15" customHeight="1" x14ac:dyDescent="0.2">
      <c r="A13" s="2" t="s">
        <v>19</v>
      </c>
      <c r="B13" s="3" t="s">
        <v>20</v>
      </c>
      <c r="C13" s="6"/>
      <c r="G13" s="372"/>
      <c r="H13" s="372"/>
      <c r="I13" s="372"/>
    </row>
    <row r="14" spans="1:9" s="3" customFormat="1" ht="15" customHeight="1" x14ac:dyDescent="0.2">
      <c r="A14" s="2" t="s">
        <v>21</v>
      </c>
      <c r="B14" s="3" t="s">
        <v>22</v>
      </c>
      <c r="C14" s="6"/>
      <c r="G14" s="372"/>
      <c r="H14" s="372"/>
      <c r="I14" s="372"/>
    </row>
    <row r="15" spans="1:9" s="3" customFormat="1" ht="15" customHeight="1" x14ac:dyDescent="0.2">
      <c r="A15" s="2" t="s">
        <v>23</v>
      </c>
      <c r="B15" s="3" t="s">
        <v>24</v>
      </c>
    </row>
    <row r="16" spans="1:9" s="3" customFormat="1" ht="15" customHeight="1" x14ac:dyDescent="0.2">
      <c r="A16" s="2" t="s">
        <v>25</v>
      </c>
      <c r="B16" s="3" t="s">
        <v>26</v>
      </c>
    </row>
    <row r="17" spans="1:2" s="3" customFormat="1" ht="15" customHeight="1" x14ac:dyDescent="0.2">
      <c r="A17" s="2" t="s">
        <v>27</v>
      </c>
      <c r="B17" s="3" t="s">
        <v>28</v>
      </c>
    </row>
    <row r="18" spans="1:2" s="3" customFormat="1" ht="15" customHeight="1" x14ac:dyDescent="0.2">
      <c r="A18" s="2" t="s">
        <v>29</v>
      </c>
      <c r="B18" s="3" t="s">
        <v>30</v>
      </c>
    </row>
    <row r="19" spans="1:2" s="3" customFormat="1" ht="15" customHeight="1" x14ac:dyDescent="0.2">
      <c r="A19" s="7" t="s">
        <v>31</v>
      </c>
    </row>
    <row r="20" spans="1:2" s="3" customFormat="1" ht="15" customHeight="1" x14ac:dyDescent="0.2">
      <c r="A20" s="2" t="s">
        <v>32</v>
      </c>
      <c r="B20" s="3" t="s">
        <v>33</v>
      </c>
    </row>
    <row r="21" spans="1:2" s="3" customFormat="1" ht="15" customHeight="1" x14ac:dyDescent="0.2">
      <c r="A21" s="2" t="s">
        <v>34</v>
      </c>
      <c r="B21" s="3" t="s">
        <v>35</v>
      </c>
    </row>
    <row r="22" spans="1:2" s="3" customFormat="1" ht="15" customHeight="1" x14ac:dyDescent="0.2">
      <c r="A22" s="2" t="s">
        <v>36</v>
      </c>
      <c r="B22" s="3" t="s">
        <v>37</v>
      </c>
    </row>
    <row r="23" spans="1:2" s="3" customFormat="1" ht="15" customHeight="1" x14ac:dyDescent="0.2">
      <c r="A23" s="7" t="s">
        <v>38</v>
      </c>
    </row>
    <row r="24" spans="1:2" s="3" customFormat="1" ht="15" customHeight="1" x14ac:dyDescent="0.2">
      <c r="A24" s="2" t="s">
        <v>39</v>
      </c>
      <c r="B24" s="3" t="s">
        <v>40</v>
      </c>
    </row>
    <row r="25" spans="1:2" s="3" customFormat="1" ht="15" customHeight="1" x14ac:dyDescent="0.2">
      <c r="A25" s="2" t="s">
        <v>41</v>
      </c>
      <c r="B25" s="3" t="s">
        <v>42</v>
      </c>
    </row>
    <row r="26" spans="1:2" s="3" customFormat="1" ht="15" customHeight="1" x14ac:dyDescent="0.2">
      <c r="A26" s="2" t="s">
        <v>43</v>
      </c>
      <c r="B26" s="3" t="s">
        <v>44</v>
      </c>
    </row>
    <row r="27" spans="1:2" s="3" customFormat="1" ht="15" customHeight="1" x14ac:dyDescent="0.2">
      <c r="A27" s="2" t="s">
        <v>45</v>
      </c>
      <c r="B27" s="3" t="s">
        <v>46</v>
      </c>
    </row>
    <row r="28" spans="1:2" s="3" customFormat="1" ht="15" customHeight="1" x14ac:dyDescent="0.2">
      <c r="A28" s="2" t="s">
        <v>47</v>
      </c>
      <c r="B28" s="3" t="s">
        <v>48</v>
      </c>
    </row>
    <row r="29" spans="1:2" s="3" customFormat="1" ht="15" customHeight="1" x14ac:dyDescent="0.2">
      <c r="A29" s="2" t="s">
        <v>49</v>
      </c>
      <c r="B29" s="3" t="s">
        <v>50</v>
      </c>
    </row>
    <row r="30" spans="1:2" s="3" customFormat="1" ht="15" customHeight="1" x14ac:dyDescent="0.2">
      <c r="A30" s="2" t="s">
        <v>51</v>
      </c>
      <c r="B30" s="3" t="s">
        <v>52</v>
      </c>
    </row>
    <row r="31" spans="1:2" s="3" customFormat="1" ht="15" customHeight="1" x14ac:dyDescent="0.2">
      <c r="A31" s="2"/>
    </row>
  </sheetData>
  <mergeCells count="6">
    <mergeCell ref="G10:I12"/>
    <mergeCell ref="G13:I14"/>
    <mergeCell ref="A1:B1"/>
    <mergeCell ref="A2:B2"/>
    <mergeCell ref="A3:B3"/>
    <mergeCell ref="A4:B4"/>
  </mergeCells>
  <hyperlinks>
    <hyperlink ref="A5" location="'1.1.1'!Oblast_tisku" tooltip="T1" display="Tab. 1.1.1: Mateřské školy celkem – školy, třídy, děti a učitelé, v časové řadě 2010/11–2020/21" xr:uid="{E599C0D6-353A-49FA-A989-103EC74AC2D0}"/>
    <hyperlink ref="A6" location="'1.1.2'!A1" tooltip="T2" display="Tab. 1.1.2: Mateřské školy podle zřizovatele – školy, třídy, děti a učitelé, v časové řadě 2009/10–2019/20" xr:uid="{C6E5A51E-AA4E-4FCC-89B5-D3E0AA2BA401}"/>
    <hyperlink ref="A7" location="'1.1.3'!A1" tooltip="T3" display="Tab. 1.1.3: Mateřské školy v krajském srovnání – školy, třídy, děti a učitelé, ve školním roce 2019/20" xr:uid="{B4A34D09-0409-4DFA-95B3-20C67C770F0D}"/>
    <hyperlink ref="A8" location="'1.1.4'!A1" tooltip="T4" display="Tab. 1.1.4: Mateřské školy podle zřizovatele v krajském srovnání – školy, třídy a děti, ve školním roce 2019/20" xr:uid="{ADE384A6-B9F8-4520-BCC5-306481EBB4D0}"/>
    <hyperlink ref="A9" location="'1.1.5'!A1" tooltip="T5" display="Tab. 1.1.5: Mateřské školy v krajském srovnání – počet tříd, v časové řadě 2009/10–2019/20" xr:uid="{FF58F9FF-63D4-4E29-95F6-844F08B22DE5}"/>
    <hyperlink ref="A10" location="'1.1.6'!A1" tooltip="T6" display="Tab. 1.1.6: Mateřské školy v krajském srovnání – počet dětí, v časové řadě 2009/10–2019/20" xr:uid="{4C246BA6-589C-4EEA-9BD3-6D89688F1FFD}"/>
    <hyperlink ref="A11" location="'1.1.7'!A1" tooltip="T7" display="Tab. 1.1.7: Mateřské školy v krajském srovnání – počet učitelů, v časové řadě 2009/10–2019/20" xr:uid="{8D8FA0EE-F473-4EA4-AA94-7EDCB470BECB}"/>
    <hyperlink ref="A13" location="'1.1.8'!A1" tooltip="T8" display="Tab. 1.1.8: Mateřské školy celkem – děti podle věku, v časové řadě 2009/10–2019/20" xr:uid="{FE0FD87A-93D3-4112-8602-D41CCB146DED}"/>
    <hyperlink ref="A14" location="'1.1.9'!A1" tooltip="T9" display="Tab. 1.1.9: Mateřské školy v krajském srovnání – děti podle věku, ve školním roce 2019/20" xr:uid="{1F7BC7C7-8CD5-4C61-A8D4-7A8037F24A39}"/>
    <hyperlink ref="A15" location="'1.1.10'!A1" tooltip="T10" display="Tab. 1.1.10: Mateřské školy v krajském srovnání – dívky podle věku, ve školním roce 2019/20" xr:uid="{CC1B44E5-31EC-462E-A8A6-76DFB7D558CA}"/>
    <hyperlink ref="A16" location="'1.1.11'!A1" tooltip="T11" display="Tab. 1.1.11: Mateřské školy v krajském srovnání – chlapci podle věku, ve školním roce 2019/20" xr:uid="{4FF19B1F-E5C2-4B39-A2A2-3C1C1749B3D4}"/>
    <hyperlink ref="A17" location="'1.1.12'!A1" tooltip="T12" display="Tab. 1.1.12: Mateřské školy v krajském srovnání – počet dětí mladších 3 let, v časové řadě 2009/10–2019/20" xr:uid="{C4F6CB81-5E4A-45C1-9BB5-5AB4DF2390F4}"/>
    <hyperlink ref="A20" location="'1.1.14'!A1" tooltip="T13" display="Tab. 1.1.14: Mateřské školy celkem – děti s jiným než českým státním občanstvím, v časové řadě 2014/15–2024/25" xr:uid="{D254542B-1606-418A-868B-7E1FA99BE1F1}"/>
    <hyperlink ref="A22" location="'1.1.16'!A1" tooltip="T14" display="Tab. 1.1.16" xr:uid="{2D083067-6B05-49AA-8A13-9079C4FD758E}"/>
    <hyperlink ref="A24" location="'1.1.17'!A1" tooltip="T15" display="Tab. 1.1.17: Mateřské školy celkem – děti se zdravotním postižením podle druhu postižení, v časové řadě 2014/15–2024/25" xr:uid="{370D7507-A26A-4695-9E71-05A9186FA375}"/>
    <hyperlink ref="A26" location="'1.1.19'!A1" tooltip="T16" display="Tab. 1.1.19" xr:uid="{951F98B8-AD01-4FC2-B273-EC592103BE11}"/>
    <hyperlink ref="A21" location="' 1.1.15'!A1" display="Tab. 1.1.15: Mateřské školy v krajském srovnání – děti s jiným než českým státním občanstvím, ve školním roce 2024/25" xr:uid="{7EF572D8-6234-444B-ADCF-99DB944E9C1D}"/>
    <hyperlink ref="A2" r:id="rId1" xr:uid="{A56D0D14-FDB8-465A-8BDD-2DD9A7F39652}"/>
    <hyperlink ref="A18" location="'6.1.13'!A1" display="Tab. 1.1.13: Mateřské školy v krajském srovnání – počet dětí 6letých a starších, v časové řadě 2014/15–2024/25" xr:uid="{55DD5490-3DAE-400B-9285-21792C62A060}"/>
    <hyperlink ref="A25" location="'1.1.18'!A1" tooltip="T16" display="Tab. 1.1.18: Mateřské školy celkem – dívky se zdravotním postižením podle druhu postižení, v časové řadě 2014/15–2024/25" xr:uid="{19EEEA91-A5A8-438C-913E-F348B4C14017}"/>
    <hyperlink ref="A27" location="'1.1.20'!A1" tooltip="T15" display="Tab. 1.1.20" xr:uid="{CA928D58-31DF-49F4-B04B-68F456643B4A}"/>
    <hyperlink ref="A30" location="'1.1.23'!A1" tooltip="T16" display="Tab. 1.1.23" xr:uid="{96ABBCF9-84F6-4F88-9E7D-3AB021E7E806}"/>
    <hyperlink ref="A29" location="'1.1.22'!A1" tooltip="T16" display="Tab. 1.1.22" xr:uid="{CD692C18-AC12-487F-AE32-EB34AEAEE0BA}"/>
    <hyperlink ref="A28" location="'1.1.21'!A1" tooltip="T16" display="Tab. 1.1.21" xr:uid="{B605BE7B-3E71-4DA2-B0C5-C12B94B62C65}"/>
    <hyperlink ref="A2:B2" r:id="rId2" display="Zdroj dat: Ministerstvo školství, mládeže a tělovýchovy" xr:uid="{0F559B76-BB29-4CFF-A7FB-8D994264D164}"/>
  </hyperlinks>
  <pageMargins left="0.70866141732283472" right="0.70866141732283472" top="0.78740157480314965" bottom="0.78740157480314965" header="0.31496062992125984" footer="0.31496062992125984"/>
  <pageSetup paperSize="9" scale="8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1D6A-4CA8-4E76-BFE5-72EE3E928B95}">
  <dimension ref="A1:P31"/>
  <sheetViews>
    <sheetView showGridLines="0" zoomScaleNormal="100" workbookViewId="0"/>
  </sheetViews>
  <sheetFormatPr defaultColWidth="9.140625" defaultRowHeight="15" x14ac:dyDescent="0.25"/>
  <cols>
    <col min="1" max="1" width="12.85546875" customWidth="1"/>
    <col min="2" max="2" width="5.7109375" customWidth="1"/>
    <col min="3" max="4" width="10" customWidth="1"/>
    <col min="5" max="5" width="9.28515625" customWidth="1"/>
    <col min="6" max="6" width="10" customWidth="1"/>
    <col min="7" max="7" width="9.28515625" customWidth="1"/>
    <col min="8" max="8" width="10" customWidth="1"/>
    <col min="9" max="9" width="9.28515625" customWidth="1"/>
    <col min="10" max="10" width="10" customWidth="1"/>
    <col min="11" max="11" width="9.28515625" customWidth="1"/>
    <col min="12" max="12" width="10" customWidth="1"/>
    <col min="13" max="13" width="9.28515625" customWidth="1"/>
  </cols>
  <sheetData>
    <row r="1" spans="1:16" ht="22.5" customHeight="1" x14ac:dyDescent="0.25">
      <c r="A1" s="6" t="s">
        <v>142</v>
      </c>
      <c r="B1" s="6"/>
      <c r="C1" s="1"/>
      <c r="D1" s="1"/>
      <c r="E1" s="1"/>
      <c r="F1" s="1"/>
      <c r="G1" s="1"/>
      <c r="H1" s="1"/>
      <c r="I1" s="1"/>
      <c r="J1" s="1"/>
      <c r="K1" s="1"/>
      <c r="M1" s="109"/>
    </row>
    <row r="2" spans="1:16" ht="18.75" customHeight="1" thickBot="1" x14ac:dyDescent="0.3">
      <c r="A2" s="13" t="s">
        <v>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5" t="s">
        <v>62</v>
      </c>
      <c r="N2" s="46"/>
      <c r="O2" s="17" t="s">
        <v>63</v>
      </c>
    </row>
    <row r="3" spans="1:16" ht="18.75" customHeight="1" x14ac:dyDescent="0.25">
      <c r="A3" s="394" t="s">
        <v>64</v>
      </c>
      <c r="B3" s="395"/>
      <c r="C3" s="431" t="s">
        <v>143</v>
      </c>
      <c r="D3" s="448" t="s">
        <v>144</v>
      </c>
      <c r="E3" s="448"/>
      <c r="F3" s="448"/>
      <c r="G3" s="448"/>
      <c r="H3" s="448"/>
      <c r="I3" s="448"/>
      <c r="J3" s="448"/>
      <c r="K3" s="448"/>
      <c r="L3" s="448"/>
      <c r="M3" s="448"/>
    </row>
    <row r="4" spans="1:16" ht="18.75" customHeight="1" x14ac:dyDescent="0.25">
      <c r="A4" s="396"/>
      <c r="B4" s="397"/>
      <c r="C4" s="432"/>
      <c r="D4" s="478" t="s">
        <v>145</v>
      </c>
      <c r="E4" s="478"/>
      <c r="F4" s="393" t="s">
        <v>146</v>
      </c>
      <c r="G4" s="478"/>
      <c r="H4" s="393" t="s">
        <v>147</v>
      </c>
      <c r="I4" s="478"/>
      <c r="J4" s="393" t="s">
        <v>148</v>
      </c>
      <c r="K4" s="478"/>
      <c r="L4" s="393" t="s">
        <v>149</v>
      </c>
      <c r="M4" s="478"/>
    </row>
    <row r="5" spans="1:16" ht="18.75" customHeight="1" thickBot="1" x14ac:dyDescent="0.3">
      <c r="A5" s="398"/>
      <c r="B5" s="399"/>
      <c r="C5" s="433"/>
      <c r="D5" s="152" t="s">
        <v>150</v>
      </c>
      <c r="E5" s="152" t="s">
        <v>151</v>
      </c>
      <c r="F5" s="153" t="s">
        <v>150</v>
      </c>
      <c r="G5" s="153" t="s">
        <v>151</v>
      </c>
      <c r="H5" s="152" t="s">
        <v>150</v>
      </c>
      <c r="I5" s="152" t="s">
        <v>151</v>
      </c>
      <c r="J5" s="153" t="s">
        <v>150</v>
      </c>
      <c r="K5" s="153" t="s">
        <v>151</v>
      </c>
      <c r="L5" s="153" t="s">
        <v>150</v>
      </c>
      <c r="M5" s="154" t="s">
        <v>151</v>
      </c>
    </row>
    <row r="6" spans="1:16" ht="18.75" customHeight="1" x14ac:dyDescent="0.25">
      <c r="A6" s="377" t="s">
        <v>81</v>
      </c>
      <c r="B6" s="378"/>
      <c r="C6" s="155">
        <v>367361</v>
      </c>
      <c r="D6" s="156">
        <v>42321</v>
      </c>
      <c r="E6" s="157">
        <v>0.11520275696113633</v>
      </c>
      <c r="F6" s="158">
        <v>90640</v>
      </c>
      <c r="G6" s="157">
        <v>0.24673277783978156</v>
      </c>
      <c r="H6" s="158">
        <v>103501</v>
      </c>
      <c r="I6" s="157">
        <v>0.28174193776693768</v>
      </c>
      <c r="J6" s="158">
        <v>109981</v>
      </c>
      <c r="K6" s="157">
        <v>0.29938126257278264</v>
      </c>
      <c r="L6" s="158">
        <v>20918</v>
      </c>
      <c r="M6" s="159">
        <v>5.6941264859361775E-2</v>
      </c>
      <c r="O6" s="65"/>
    </row>
    <row r="7" spans="1:16" ht="18.75" customHeight="1" x14ac:dyDescent="0.25">
      <c r="A7" s="377" t="s">
        <v>82</v>
      </c>
      <c r="B7" s="378"/>
      <c r="C7" s="155">
        <v>362653</v>
      </c>
      <c r="D7" s="156">
        <v>44729</v>
      </c>
      <c r="E7" s="157">
        <v>0.12333828756414535</v>
      </c>
      <c r="F7" s="158">
        <v>91390</v>
      </c>
      <c r="G7" s="157">
        <v>0.25200398176769528</v>
      </c>
      <c r="H7" s="158">
        <v>100118</v>
      </c>
      <c r="I7" s="157">
        <v>0.27607106517800761</v>
      </c>
      <c r="J7" s="158">
        <v>105869</v>
      </c>
      <c r="K7" s="157">
        <v>0.29192919953785024</v>
      </c>
      <c r="L7" s="158">
        <v>20547</v>
      </c>
      <c r="M7" s="159">
        <v>5.6657465952301513E-2</v>
      </c>
      <c r="O7" s="65"/>
    </row>
    <row r="8" spans="1:16" ht="18.75" customHeight="1" x14ac:dyDescent="0.25">
      <c r="A8" s="377" t="s">
        <v>83</v>
      </c>
      <c r="B8" s="378"/>
      <c r="C8" s="155">
        <v>362756</v>
      </c>
      <c r="D8" s="156">
        <v>45471</v>
      </c>
      <c r="E8" s="157">
        <v>0.12534871924930255</v>
      </c>
      <c r="F8" s="158">
        <v>91758</v>
      </c>
      <c r="G8" s="157">
        <v>0.25294688440714969</v>
      </c>
      <c r="H8" s="158">
        <v>99914</v>
      </c>
      <c r="I8" s="157">
        <v>0.27543031679696545</v>
      </c>
      <c r="J8" s="158">
        <v>104901</v>
      </c>
      <c r="K8" s="157">
        <v>0.2891778495738182</v>
      </c>
      <c r="L8" s="158">
        <v>20712</v>
      </c>
      <c r="M8" s="159">
        <v>5.7096229972764062E-2</v>
      </c>
      <c r="O8" s="65"/>
    </row>
    <row r="9" spans="1:16" ht="18.75" customHeight="1" x14ac:dyDescent="0.25">
      <c r="A9" s="377" t="s">
        <v>84</v>
      </c>
      <c r="B9" s="378"/>
      <c r="C9" s="155">
        <v>363776</v>
      </c>
      <c r="D9" s="156">
        <v>45374</v>
      </c>
      <c r="E9" s="157">
        <v>0.12473060344827586</v>
      </c>
      <c r="F9" s="158">
        <v>93046</v>
      </c>
      <c r="G9" s="157">
        <v>0.2557782811400422</v>
      </c>
      <c r="H9" s="158">
        <v>99858</v>
      </c>
      <c r="I9" s="157">
        <v>0.27450409042927515</v>
      </c>
      <c r="J9" s="158">
        <v>104749</v>
      </c>
      <c r="K9" s="157">
        <v>0.28794917751583393</v>
      </c>
      <c r="L9" s="158">
        <v>20749</v>
      </c>
      <c r="M9" s="159">
        <v>5.7037847466572839E-2</v>
      </c>
      <c r="O9" s="65"/>
    </row>
    <row r="10" spans="1:16" ht="18.75" customHeight="1" x14ac:dyDescent="0.25">
      <c r="A10" s="377" t="s">
        <v>85</v>
      </c>
      <c r="B10" s="378"/>
      <c r="C10" s="155">
        <v>364909</v>
      </c>
      <c r="D10" s="156">
        <v>43020</v>
      </c>
      <c r="E10" s="157">
        <v>0.11789240605191979</v>
      </c>
      <c r="F10" s="158">
        <v>94585</v>
      </c>
      <c r="G10" s="157">
        <v>0.2592016091683132</v>
      </c>
      <c r="H10" s="158">
        <v>101407</v>
      </c>
      <c r="I10" s="157">
        <v>0.27789668109035404</v>
      </c>
      <c r="J10" s="158">
        <v>104522</v>
      </c>
      <c r="K10" s="157">
        <v>0.28643305591256996</v>
      </c>
      <c r="L10" s="158">
        <v>21375</v>
      </c>
      <c r="M10" s="159">
        <v>5.8576247776842991E-2</v>
      </c>
      <c r="O10" s="65"/>
    </row>
    <row r="11" spans="1:16" ht="18.75" customHeight="1" x14ac:dyDescent="0.25">
      <c r="A11" s="377" t="s">
        <v>86</v>
      </c>
      <c r="B11" s="378"/>
      <c r="C11" s="155">
        <v>357598</v>
      </c>
      <c r="D11" s="156">
        <v>34586</v>
      </c>
      <c r="E11" s="157">
        <v>9.671754316299308E-2</v>
      </c>
      <c r="F11" s="158">
        <v>93075</v>
      </c>
      <c r="G11" s="157">
        <v>0.26027830133278151</v>
      </c>
      <c r="H11" s="158">
        <v>102494</v>
      </c>
      <c r="I11" s="157">
        <v>0.28661793410477687</v>
      </c>
      <c r="J11" s="158">
        <v>106305</v>
      </c>
      <c r="K11" s="157">
        <v>0.29727515254559589</v>
      </c>
      <c r="L11" s="158">
        <v>21138</v>
      </c>
      <c r="M11" s="159">
        <v>5.9111068853852651E-2</v>
      </c>
      <c r="O11" s="44"/>
      <c r="P11" s="44"/>
    </row>
    <row r="12" spans="1:16" ht="18.75" customHeight="1" x14ac:dyDescent="0.25">
      <c r="A12" s="377" t="s">
        <v>87</v>
      </c>
      <c r="B12" s="378"/>
      <c r="C12" s="155">
        <v>360490</v>
      </c>
      <c r="D12" s="156">
        <v>32714</v>
      </c>
      <c r="E12" s="157">
        <v>9.0748703154040336E-2</v>
      </c>
      <c r="F12" s="158">
        <v>94403</v>
      </c>
      <c r="G12" s="157">
        <v>0.26187411578684566</v>
      </c>
      <c r="H12" s="158">
        <v>102985</v>
      </c>
      <c r="I12" s="157">
        <v>0.28568060140364504</v>
      </c>
      <c r="J12" s="158">
        <v>107541</v>
      </c>
      <c r="K12" s="157">
        <v>0.29831895475602654</v>
      </c>
      <c r="L12" s="158">
        <v>22847</v>
      </c>
      <c r="M12" s="159">
        <v>6.3377624899442431E-2</v>
      </c>
      <c r="O12" s="65"/>
    </row>
    <row r="13" spans="1:16" ht="18.75" customHeight="1" x14ac:dyDescent="0.25">
      <c r="A13" s="377" t="s">
        <v>88</v>
      </c>
      <c r="B13" s="378"/>
      <c r="C13" s="155">
        <v>369205</v>
      </c>
      <c r="D13" s="156">
        <v>32108</v>
      </c>
      <c r="E13" s="157">
        <v>8.6965236115437217E-2</v>
      </c>
      <c r="F13" s="158">
        <v>96361</v>
      </c>
      <c r="G13" s="157">
        <v>0.26099592367383972</v>
      </c>
      <c r="H13" s="158">
        <v>107031</v>
      </c>
      <c r="I13" s="157">
        <v>0.2898958573150418</v>
      </c>
      <c r="J13" s="158">
        <v>111603</v>
      </c>
      <c r="K13" s="157">
        <v>0.30227922157067211</v>
      </c>
      <c r="L13" s="158">
        <v>22102</v>
      </c>
      <c r="M13" s="159">
        <v>5.9863761325009139E-2</v>
      </c>
      <c r="O13" s="65"/>
    </row>
    <row r="14" spans="1:16" ht="18.75" customHeight="1" x14ac:dyDescent="0.25">
      <c r="A14" s="377" t="s">
        <v>89</v>
      </c>
      <c r="B14" s="378"/>
      <c r="C14" s="155">
        <v>364491</v>
      </c>
      <c r="D14" s="156">
        <v>32133</v>
      </c>
      <c r="E14" s="157">
        <v>8.8158555355276266E-2</v>
      </c>
      <c r="F14" s="158">
        <v>93991</v>
      </c>
      <c r="G14" s="157">
        <v>0.25786919292931787</v>
      </c>
      <c r="H14" s="158">
        <v>105055</v>
      </c>
      <c r="I14" s="157">
        <v>0.2882238518920906</v>
      </c>
      <c r="J14" s="158">
        <v>111933</v>
      </c>
      <c r="K14" s="157">
        <v>0.30709400232104495</v>
      </c>
      <c r="L14" s="158">
        <v>21379</v>
      </c>
      <c r="M14" s="159">
        <v>5.8654397502270292E-2</v>
      </c>
      <c r="O14" s="65"/>
    </row>
    <row r="15" spans="1:16" ht="18.75" customHeight="1" x14ac:dyDescent="0.25">
      <c r="A15" s="377" t="s">
        <v>90</v>
      </c>
      <c r="B15" s="378"/>
      <c r="C15" s="155">
        <v>360420</v>
      </c>
      <c r="D15" s="156">
        <v>32915</v>
      </c>
      <c r="E15" s="157">
        <v>9.1324010876199985E-2</v>
      </c>
      <c r="F15" s="158">
        <v>95547</v>
      </c>
      <c r="G15" s="157">
        <v>0.26509905110704179</v>
      </c>
      <c r="H15" s="158">
        <v>103213</v>
      </c>
      <c r="I15" s="157">
        <v>0.28636868098329726</v>
      </c>
      <c r="J15" s="158">
        <v>109503</v>
      </c>
      <c r="K15" s="157">
        <v>0.3038205427001831</v>
      </c>
      <c r="L15" s="158">
        <v>19242</v>
      </c>
      <c r="M15" s="159">
        <v>5.3387714333277846E-2</v>
      </c>
      <c r="O15" s="65"/>
    </row>
    <row r="16" spans="1:16" ht="18.75" customHeight="1" thickBot="1" x14ac:dyDescent="0.3">
      <c r="A16" s="377" t="s">
        <v>91</v>
      </c>
      <c r="B16" s="378"/>
      <c r="C16" s="160">
        <v>347798</v>
      </c>
      <c r="D16" s="161">
        <v>30590</v>
      </c>
      <c r="E16" s="162">
        <v>8.7953352233192825E-2</v>
      </c>
      <c r="F16" s="163">
        <v>89868</v>
      </c>
      <c r="G16" s="162">
        <v>0.25839136510273203</v>
      </c>
      <c r="H16" s="163">
        <v>103965</v>
      </c>
      <c r="I16" s="162">
        <v>0.2989235130736807</v>
      </c>
      <c r="J16" s="163">
        <v>107134</v>
      </c>
      <c r="K16" s="162">
        <v>0.30803512383624976</v>
      </c>
      <c r="L16" s="163">
        <v>16241</v>
      </c>
      <c r="M16" s="164">
        <v>4.6696645754144644E-2</v>
      </c>
      <c r="O16" s="65"/>
    </row>
    <row r="17" spans="1:13" ht="18.75" customHeight="1" x14ac:dyDescent="0.25">
      <c r="A17" s="384" t="s">
        <v>92</v>
      </c>
      <c r="B17" s="35" t="s">
        <v>93</v>
      </c>
      <c r="C17" s="325">
        <f>C16-C15</f>
        <v>-12622</v>
      </c>
      <c r="D17" s="326">
        <f>D16-D15</f>
        <v>-2325</v>
      </c>
      <c r="E17" s="308" t="s">
        <v>58</v>
      </c>
      <c r="F17" s="308">
        <f>F16-F15</f>
        <v>-5679</v>
      </c>
      <c r="G17" s="308" t="s">
        <v>58</v>
      </c>
      <c r="H17" s="308">
        <f>H16-H15</f>
        <v>752</v>
      </c>
      <c r="I17" s="308" t="s">
        <v>58</v>
      </c>
      <c r="J17" s="308">
        <f>J16-J15</f>
        <v>-2369</v>
      </c>
      <c r="K17" s="308" t="s">
        <v>58</v>
      </c>
      <c r="L17" s="308">
        <f>L16-L15</f>
        <v>-3001</v>
      </c>
      <c r="M17" s="327" t="s">
        <v>58</v>
      </c>
    </row>
    <row r="18" spans="1:13" ht="18.75" customHeight="1" x14ac:dyDescent="0.25">
      <c r="A18" s="385"/>
      <c r="B18" s="36" t="s">
        <v>94</v>
      </c>
      <c r="C18" s="328">
        <f>C16/C15-1</f>
        <v>-3.5020254147938523E-2</v>
      </c>
      <c r="D18" s="329">
        <f>D16/D15-1</f>
        <v>-7.0636487923439129E-2</v>
      </c>
      <c r="E18" s="330" t="s">
        <v>58</v>
      </c>
      <c r="F18" s="330">
        <f>F16/F15-1</f>
        <v>-5.9436717008383266E-2</v>
      </c>
      <c r="G18" s="330" t="s">
        <v>58</v>
      </c>
      <c r="H18" s="330">
        <f>H16/H15-1</f>
        <v>7.2859039074535392E-3</v>
      </c>
      <c r="I18" s="330" t="s">
        <v>58</v>
      </c>
      <c r="J18" s="330">
        <f>J16/J15-1</f>
        <v>-2.1634110480991398E-2</v>
      </c>
      <c r="K18" s="330" t="s">
        <v>58</v>
      </c>
      <c r="L18" s="330">
        <f>L16/L15-1</f>
        <v>-0.15596091882340712</v>
      </c>
      <c r="M18" s="331" t="s">
        <v>58</v>
      </c>
    </row>
    <row r="19" spans="1:13" ht="18.75" customHeight="1" x14ac:dyDescent="0.25">
      <c r="A19" s="379" t="s">
        <v>95</v>
      </c>
      <c r="B19" s="37" t="s">
        <v>93</v>
      </c>
      <c r="C19" s="332">
        <f>C16-C11</f>
        <v>-9800</v>
      </c>
      <c r="D19" s="333">
        <f>D16-D11</f>
        <v>-3996</v>
      </c>
      <c r="E19" s="334" t="s">
        <v>58</v>
      </c>
      <c r="F19" s="334">
        <f>F16-F11</f>
        <v>-3207</v>
      </c>
      <c r="G19" s="334" t="s">
        <v>58</v>
      </c>
      <c r="H19" s="334">
        <f>H16-H11</f>
        <v>1471</v>
      </c>
      <c r="I19" s="334" t="s">
        <v>58</v>
      </c>
      <c r="J19" s="334">
        <f>J16-J11</f>
        <v>829</v>
      </c>
      <c r="K19" s="334" t="s">
        <v>58</v>
      </c>
      <c r="L19" s="334">
        <f>L16-L11</f>
        <v>-4897</v>
      </c>
      <c r="M19" s="335" t="s">
        <v>58</v>
      </c>
    </row>
    <row r="20" spans="1:13" ht="18.75" customHeight="1" x14ac:dyDescent="0.25">
      <c r="A20" s="385"/>
      <c r="B20" s="38" t="s">
        <v>94</v>
      </c>
      <c r="C20" s="336">
        <f>C16/C11-1</f>
        <v>-2.7405074972455146E-2</v>
      </c>
      <c r="D20" s="337">
        <f>D16/D11-1</f>
        <v>-0.11553807899149948</v>
      </c>
      <c r="E20" s="338" t="s">
        <v>58</v>
      </c>
      <c r="F20" s="338">
        <f>F16/F11-1</f>
        <v>-3.4456083803384385E-2</v>
      </c>
      <c r="G20" s="338" t="s">
        <v>58</v>
      </c>
      <c r="H20" s="338">
        <f>H16/H11-1</f>
        <v>1.4352059632759095E-2</v>
      </c>
      <c r="I20" s="338" t="s">
        <v>58</v>
      </c>
      <c r="J20" s="338">
        <f>J16/J11-1</f>
        <v>7.7983161657495526E-3</v>
      </c>
      <c r="K20" s="338" t="s">
        <v>58</v>
      </c>
      <c r="L20" s="338">
        <f>L16/L11-1</f>
        <v>-0.23166808591162835</v>
      </c>
      <c r="M20" s="339" t="s">
        <v>58</v>
      </c>
    </row>
    <row r="21" spans="1:13" ht="18.75" customHeight="1" x14ac:dyDescent="0.25">
      <c r="A21" s="379" t="s">
        <v>109</v>
      </c>
      <c r="B21" s="39" t="s">
        <v>93</v>
      </c>
      <c r="C21" s="340">
        <f>C16-C6</f>
        <v>-19563</v>
      </c>
      <c r="D21" s="341">
        <f>D16-D6</f>
        <v>-11731</v>
      </c>
      <c r="E21" s="342" t="s">
        <v>58</v>
      </c>
      <c r="F21" s="342">
        <f>F16-F6</f>
        <v>-772</v>
      </c>
      <c r="G21" s="342" t="s">
        <v>58</v>
      </c>
      <c r="H21" s="342">
        <f>H16-H6</f>
        <v>464</v>
      </c>
      <c r="I21" s="342" t="s">
        <v>58</v>
      </c>
      <c r="J21" s="342">
        <f>J16-J6</f>
        <v>-2847</v>
      </c>
      <c r="K21" s="342" t="s">
        <v>58</v>
      </c>
      <c r="L21" s="342">
        <f>L16-L6</f>
        <v>-4677</v>
      </c>
      <c r="M21" s="343" t="s">
        <v>58</v>
      </c>
    </row>
    <row r="22" spans="1:13" ht="18.75" customHeight="1" x14ac:dyDescent="0.25">
      <c r="A22" s="380"/>
      <c r="B22" s="40" t="s">
        <v>94</v>
      </c>
      <c r="C22" s="344">
        <f>C16/C6-1</f>
        <v>-5.3252794934682823E-2</v>
      </c>
      <c r="D22" s="345">
        <f>D16/D6-1</f>
        <v>-0.27719099265140235</v>
      </c>
      <c r="E22" s="346" t="s">
        <v>58</v>
      </c>
      <c r="F22" s="346">
        <f>F16/F6-1</f>
        <v>-8.5172109443953925E-3</v>
      </c>
      <c r="G22" s="346" t="s">
        <v>58</v>
      </c>
      <c r="H22" s="346">
        <f>H16/H6-1</f>
        <v>4.4830484729616593E-3</v>
      </c>
      <c r="I22" s="346" t="s">
        <v>58</v>
      </c>
      <c r="J22" s="346">
        <f>J16/J6-1</f>
        <v>-2.5886289449995936E-2</v>
      </c>
      <c r="K22" s="346" t="s">
        <v>58</v>
      </c>
      <c r="L22" s="346">
        <f>L16/L6-1</f>
        <v>-0.2235873410459891</v>
      </c>
      <c r="M22" s="347" t="s">
        <v>58</v>
      </c>
    </row>
    <row r="23" spans="1:13" ht="7.5" customHeight="1" x14ac:dyDescent="0.25">
      <c r="A23" s="41"/>
      <c r="B23" s="62"/>
      <c r="C23" s="63"/>
      <c r="D23" s="63"/>
      <c r="E23" s="165"/>
      <c r="F23" s="63"/>
      <c r="G23" s="165"/>
      <c r="H23" s="63"/>
      <c r="I23" s="165"/>
      <c r="J23" s="63"/>
      <c r="K23" s="165"/>
      <c r="L23" s="63"/>
      <c r="M23" s="165"/>
    </row>
    <row r="24" spans="1:13" ht="17.25" customHeight="1" x14ac:dyDescent="0.25">
      <c r="A24" s="166" t="s">
        <v>152</v>
      </c>
      <c r="J24" s="45"/>
      <c r="K24" s="45"/>
    </row>
    <row r="25" spans="1:13" ht="15" customHeight="1" x14ac:dyDescent="0.25">
      <c r="A25" s="107"/>
      <c r="J25" s="45"/>
      <c r="K25" s="45"/>
    </row>
    <row r="26" spans="1:13" x14ac:dyDescent="0.25">
      <c r="A26" s="167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3" x14ac:dyDescent="0.25"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3" x14ac:dyDescent="0.25"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3" x14ac:dyDescent="0.25"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3" x14ac:dyDescent="0.25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x14ac:dyDescent="0.25"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</sheetData>
  <mergeCells count="22">
    <mergeCell ref="A11:B11"/>
    <mergeCell ref="A3:B5"/>
    <mergeCell ref="C3:C5"/>
    <mergeCell ref="D3:M3"/>
    <mergeCell ref="D4:E4"/>
    <mergeCell ref="F4:G4"/>
    <mergeCell ref="H4:I4"/>
    <mergeCell ref="J4:K4"/>
    <mergeCell ref="L4:M4"/>
    <mergeCell ref="A6:B6"/>
    <mergeCell ref="A7:B7"/>
    <mergeCell ref="A8:B8"/>
    <mergeCell ref="A9:B9"/>
    <mergeCell ref="A10:B10"/>
    <mergeCell ref="A19:A20"/>
    <mergeCell ref="A21:A22"/>
    <mergeCell ref="A12:B12"/>
    <mergeCell ref="A13:B13"/>
    <mergeCell ref="A14:B14"/>
    <mergeCell ref="A15:B15"/>
    <mergeCell ref="A16:B16"/>
    <mergeCell ref="A17:A18"/>
  </mergeCells>
  <hyperlinks>
    <hyperlink ref="O2" location="OBSAH!A1" display="Zpět na obsah" xr:uid="{43D5F0C2-6ED0-4A0A-B938-96493D8C11E9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3F236-A343-4747-A758-4ACEEAF1EDA5}">
  <dimension ref="A1:N26"/>
  <sheetViews>
    <sheetView showGridLines="0" zoomScaleNormal="100" workbookViewId="0"/>
  </sheetViews>
  <sheetFormatPr defaultRowHeight="15" x14ac:dyDescent="0.25"/>
  <cols>
    <col min="1" max="1" width="18.7109375" customWidth="1"/>
    <col min="2" max="3" width="10" customWidth="1"/>
    <col min="4" max="4" width="9.28515625" customWidth="1"/>
    <col min="5" max="5" width="10" customWidth="1"/>
    <col min="6" max="6" width="9.28515625" customWidth="1"/>
    <col min="7" max="7" width="10" customWidth="1"/>
    <col min="8" max="8" width="9.28515625" customWidth="1"/>
    <col min="9" max="9" width="10" customWidth="1"/>
    <col min="10" max="10" width="9.28515625" customWidth="1"/>
    <col min="11" max="11" width="10" customWidth="1"/>
    <col min="12" max="12" width="9.28515625" customWidth="1"/>
  </cols>
  <sheetData>
    <row r="1" spans="1:14" s="1" customFormat="1" ht="22.5" customHeight="1" x14ac:dyDescent="0.2">
      <c r="A1" s="6" t="s">
        <v>153</v>
      </c>
      <c r="M1" s="109"/>
    </row>
    <row r="2" spans="1:14" s="46" customFormat="1" ht="18.75" customHeight="1" thickBot="1" x14ac:dyDescent="0.3">
      <c r="A2" s="13" t="s">
        <v>61</v>
      </c>
      <c r="L2" s="15" t="s">
        <v>62</v>
      </c>
      <c r="N2" s="17" t="s">
        <v>63</v>
      </c>
    </row>
    <row r="3" spans="1:14" s="168" customFormat="1" ht="18.75" customHeight="1" x14ac:dyDescent="0.25">
      <c r="A3" s="394" t="s">
        <v>111</v>
      </c>
      <c r="B3" s="479" t="s">
        <v>143</v>
      </c>
      <c r="C3" s="423" t="s">
        <v>154</v>
      </c>
      <c r="D3" s="424"/>
      <c r="E3" s="424"/>
      <c r="F3" s="424"/>
      <c r="G3" s="424"/>
      <c r="H3" s="424"/>
      <c r="I3" s="424"/>
      <c r="J3" s="424"/>
      <c r="K3" s="424"/>
      <c r="L3" s="424"/>
    </row>
    <row r="4" spans="1:14" s="168" customFormat="1" ht="18.75" customHeight="1" x14ac:dyDescent="0.25">
      <c r="A4" s="396"/>
      <c r="B4" s="480"/>
      <c r="C4" s="481" t="s">
        <v>145</v>
      </c>
      <c r="D4" s="478"/>
      <c r="E4" s="393" t="s">
        <v>146</v>
      </c>
      <c r="F4" s="478"/>
      <c r="G4" s="393" t="s">
        <v>147</v>
      </c>
      <c r="H4" s="478"/>
      <c r="I4" s="393" t="s">
        <v>148</v>
      </c>
      <c r="J4" s="478"/>
      <c r="K4" s="393" t="s">
        <v>149</v>
      </c>
      <c r="L4" s="478"/>
    </row>
    <row r="5" spans="1:14" s="168" customFormat="1" ht="18.75" customHeight="1" thickBot="1" x14ac:dyDescent="0.3">
      <c r="A5" s="398"/>
      <c r="B5" s="169" t="s">
        <v>150</v>
      </c>
      <c r="C5" s="170" t="s">
        <v>150</v>
      </c>
      <c r="D5" s="152" t="s">
        <v>151</v>
      </c>
      <c r="E5" s="153" t="s">
        <v>150</v>
      </c>
      <c r="F5" s="153" t="s">
        <v>151</v>
      </c>
      <c r="G5" s="153" t="s">
        <v>150</v>
      </c>
      <c r="H5" s="153" t="s">
        <v>151</v>
      </c>
      <c r="I5" s="153" t="s">
        <v>150</v>
      </c>
      <c r="J5" s="153" t="s">
        <v>151</v>
      </c>
      <c r="K5" s="153" t="s">
        <v>150</v>
      </c>
      <c r="L5" s="154" t="s">
        <v>151</v>
      </c>
    </row>
    <row r="6" spans="1:14" s="177" customFormat="1" ht="18.75" customHeight="1" x14ac:dyDescent="0.25">
      <c r="A6" s="171" t="s">
        <v>114</v>
      </c>
      <c r="B6" s="172">
        <v>347798</v>
      </c>
      <c r="C6" s="173">
        <v>30590</v>
      </c>
      <c r="D6" s="174">
        <v>8.7953352233192825E-2</v>
      </c>
      <c r="E6" s="175">
        <v>89868</v>
      </c>
      <c r="F6" s="174">
        <v>0.25839136510273203</v>
      </c>
      <c r="G6" s="175">
        <v>103965</v>
      </c>
      <c r="H6" s="174">
        <v>0.2989235130736807</v>
      </c>
      <c r="I6" s="175">
        <v>107134</v>
      </c>
      <c r="J6" s="174">
        <v>0.30803512383624976</v>
      </c>
      <c r="K6" s="175">
        <v>16241</v>
      </c>
      <c r="L6" s="176">
        <v>4.6696645754144644E-2</v>
      </c>
    </row>
    <row r="7" spans="1:14" s="177" customFormat="1" ht="18.75" customHeight="1" x14ac:dyDescent="0.25">
      <c r="A7" s="85" t="s">
        <v>115</v>
      </c>
      <c r="B7" s="178">
        <v>40809</v>
      </c>
      <c r="C7" s="179">
        <v>2813</v>
      </c>
      <c r="D7" s="157">
        <v>6.8930873091719969E-2</v>
      </c>
      <c r="E7" s="180">
        <v>10924</v>
      </c>
      <c r="F7" s="157">
        <v>0.26768604964591142</v>
      </c>
      <c r="G7" s="180">
        <v>12619</v>
      </c>
      <c r="H7" s="157">
        <v>0.30922100517042811</v>
      </c>
      <c r="I7" s="180">
        <v>12985</v>
      </c>
      <c r="J7" s="157">
        <v>0.31818961503589893</v>
      </c>
      <c r="K7" s="180">
        <v>1468</v>
      </c>
      <c r="L7" s="159">
        <v>3.597245705604156E-2</v>
      </c>
    </row>
    <row r="8" spans="1:14" s="177" customFormat="1" ht="18.75" customHeight="1" x14ac:dyDescent="0.25">
      <c r="A8" s="85" t="s">
        <v>116</v>
      </c>
      <c r="B8" s="178">
        <v>51082</v>
      </c>
      <c r="C8" s="179">
        <v>3621</v>
      </c>
      <c r="D8" s="157">
        <v>7.0886026388943271E-2</v>
      </c>
      <c r="E8" s="180">
        <v>13227</v>
      </c>
      <c r="F8" s="157">
        <v>0.25893661172232879</v>
      </c>
      <c r="G8" s="180">
        <v>15732</v>
      </c>
      <c r="H8" s="157">
        <v>0.30797541208253398</v>
      </c>
      <c r="I8" s="180">
        <v>16149</v>
      </c>
      <c r="J8" s="157">
        <v>0.31613875729219687</v>
      </c>
      <c r="K8" s="180">
        <v>2353</v>
      </c>
      <c r="L8" s="159">
        <v>4.6063192513997105E-2</v>
      </c>
    </row>
    <row r="9" spans="1:14" s="177" customFormat="1" ht="18.75" customHeight="1" x14ac:dyDescent="0.25">
      <c r="A9" s="85" t="s">
        <v>117</v>
      </c>
      <c r="B9" s="178">
        <v>21956</v>
      </c>
      <c r="C9" s="179">
        <v>2419</v>
      </c>
      <c r="D9" s="157">
        <v>0.11017489524503553</v>
      </c>
      <c r="E9" s="180">
        <v>5548</v>
      </c>
      <c r="F9" s="157">
        <v>0.2526871925669521</v>
      </c>
      <c r="G9" s="180">
        <v>6315</v>
      </c>
      <c r="H9" s="157">
        <v>0.2876206959373292</v>
      </c>
      <c r="I9" s="180">
        <v>6504</v>
      </c>
      <c r="J9" s="157">
        <v>0.29622882127892147</v>
      </c>
      <c r="K9" s="180">
        <v>1170</v>
      </c>
      <c r="L9" s="159">
        <v>5.3288394971761709E-2</v>
      </c>
    </row>
    <row r="10" spans="1:14" s="177" customFormat="1" ht="18.75" customHeight="1" x14ac:dyDescent="0.25">
      <c r="A10" s="85" t="s">
        <v>118</v>
      </c>
      <c r="B10" s="178">
        <v>18460</v>
      </c>
      <c r="C10" s="179">
        <v>1371</v>
      </c>
      <c r="D10" s="157">
        <v>7.4268689057421455E-2</v>
      </c>
      <c r="E10" s="180">
        <v>4708</v>
      </c>
      <c r="F10" s="157">
        <v>0.25503791982665225</v>
      </c>
      <c r="G10" s="180">
        <v>5702</v>
      </c>
      <c r="H10" s="157">
        <v>0.30888407367280607</v>
      </c>
      <c r="I10" s="180">
        <v>5796</v>
      </c>
      <c r="J10" s="157">
        <v>0.31397616468039002</v>
      </c>
      <c r="K10" s="180">
        <v>883</v>
      </c>
      <c r="L10" s="159">
        <v>4.783315276273023E-2</v>
      </c>
    </row>
    <row r="11" spans="1:14" s="177" customFormat="1" ht="18.75" customHeight="1" x14ac:dyDescent="0.25">
      <c r="A11" s="85" t="s">
        <v>119</v>
      </c>
      <c r="B11" s="178">
        <v>7890</v>
      </c>
      <c r="C11" s="179">
        <v>785</v>
      </c>
      <c r="D11" s="157">
        <v>9.9493029150823822E-2</v>
      </c>
      <c r="E11" s="180">
        <v>1970</v>
      </c>
      <c r="F11" s="157">
        <v>0.24968314321926488</v>
      </c>
      <c r="G11" s="180">
        <v>2341</v>
      </c>
      <c r="H11" s="157">
        <v>0.29670468948035489</v>
      </c>
      <c r="I11" s="180">
        <v>2531</v>
      </c>
      <c r="J11" s="157">
        <v>0.32078580481622304</v>
      </c>
      <c r="K11" s="180">
        <v>263</v>
      </c>
      <c r="L11" s="159">
        <v>3.3333333333333333E-2</v>
      </c>
    </row>
    <row r="12" spans="1:14" s="177" customFormat="1" ht="18.75" customHeight="1" x14ac:dyDescent="0.25">
      <c r="A12" s="85" t="s">
        <v>120</v>
      </c>
      <c r="B12" s="178">
        <v>23005</v>
      </c>
      <c r="C12" s="179">
        <v>2231</v>
      </c>
      <c r="D12" s="157">
        <v>9.6978917626602906E-2</v>
      </c>
      <c r="E12" s="180">
        <v>5881</v>
      </c>
      <c r="F12" s="157">
        <v>0.25564007824386004</v>
      </c>
      <c r="G12" s="180">
        <v>6929</v>
      </c>
      <c r="H12" s="157">
        <v>0.30119539230602044</v>
      </c>
      <c r="I12" s="180">
        <v>7248</v>
      </c>
      <c r="J12" s="157">
        <v>0.31506194305585744</v>
      </c>
      <c r="K12" s="180">
        <v>716</v>
      </c>
      <c r="L12" s="159">
        <v>3.1123668767659204E-2</v>
      </c>
    </row>
    <row r="13" spans="1:14" s="177" customFormat="1" ht="18.75" customHeight="1" x14ac:dyDescent="0.25">
      <c r="A13" s="85" t="s">
        <v>121</v>
      </c>
      <c r="B13" s="178">
        <v>14035</v>
      </c>
      <c r="C13" s="179">
        <v>1291</v>
      </c>
      <c r="D13" s="157">
        <v>9.1984324902030637E-2</v>
      </c>
      <c r="E13" s="180">
        <v>3504</v>
      </c>
      <c r="F13" s="157">
        <v>0.2496615603847524</v>
      </c>
      <c r="G13" s="180">
        <v>4094</v>
      </c>
      <c r="H13" s="157">
        <v>0.29169932312076952</v>
      </c>
      <c r="I13" s="180">
        <v>4452</v>
      </c>
      <c r="J13" s="157">
        <v>0.31720698254364088</v>
      </c>
      <c r="K13" s="180">
        <v>694</v>
      </c>
      <c r="L13" s="159">
        <v>4.9447809048806558E-2</v>
      </c>
    </row>
    <row r="14" spans="1:14" s="177" customFormat="1" ht="18.75" customHeight="1" x14ac:dyDescent="0.25">
      <c r="A14" s="85" t="s">
        <v>122</v>
      </c>
      <c r="B14" s="178">
        <v>17670</v>
      </c>
      <c r="C14" s="179">
        <v>1621</v>
      </c>
      <c r="D14" s="157">
        <v>9.1737408036219575E-2</v>
      </c>
      <c r="E14" s="180">
        <v>4413</v>
      </c>
      <c r="F14" s="157">
        <v>0.2497453310696095</v>
      </c>
      <c r="G14" s="180">
        <v>5193</v>
      </c>
      <c r="H14" s="157">
        <v>0.2938879456706282</v>
      </c>
      <c r="I14" s="180">
        <v>5433</v>
      </c>
      <c r="J14" s="157">
        <v>0.30747028862478776</v>
      </c>
      <c r="K14" s="180">
        <v>1010</v>
      </c>
      <c r="L14" s="159">
        <v>5.715902659875495E-2</v>
      </c>
    </row>
    <row r="15" spans="1:14" s="177" customFormat="1" ht="18.75" customHeight="1" x14ac:dyDescent="0.25">
      <c r="A15" s="85" t="s">
        <v>123</v>
      </c>
      <c r="B15" s="178">
        <v>17392</v>
      </c>
      <c r="C15" s="179">
        <v>1611</v>
      </c>
      <c r="D15" s="157">
        <v>9.2628794848206075E-2</v>
      </c>
      <c r="E15" s="180">
        <v>4548</v>
      </c>
      <c r="F15" s="157">
        <v>0.26149954001839926</v>
      </c>
      <c r="G15" s="180">
        <v>5093</v>
      </c>
      <c r="H15" s="157">
        <v>0.29283578656853726</v>
      </c>
      <c r="I15" s="180">
        <v>5348</v>
      </c>
      <c r="J15" s="157">
        <v>0.30749770009199634</v>
      </c>
      <c r="K15" s="180">
        <v>792</v>
      </c>
      <c r="L15" s="159">
        <v>4.5538178472861082E-2</v>
      </c>
    </row>
    <row r="16" spans="1:14" s="177" customFormat="1" ht="18.75" customHeight="1" x14ac:dyDescent="0.25">
      <c r="A16" s="85" t="s">
        <v>124</v>
      </c>
      <c r="B16" s="178">
        <v>17607</v>
      </c>
      <c r="C16" s="179">
        <v>1656</v>
      </c>
      <c r="D16" s="157">
        <v>9.4053501448287613E-2</v>
      </c>
      <c r="E16" s="180">
        <v>4640</v>
      </c>
      <c r="F16" s="157">
        <v>0.26353154995172373</v>
      </c>
      <c r="G16" s="180">
        <v>5310</v>
      </c>
      <c r="H16" s="157">
        <v>0.30158459703527007</v>
      </c>
      <c r="I16" s="180">
        <v>5237</v>
      </c>
      <c r="J16" s="157">
        <v>0.29743851877094335</v>
      </c>
      <c r="K16" s="180">
        <v>764</v>
      </c>
      <c r="L16" s="159">
        <v>4.3391832793775204E-2</v>
      </c>
    </row>
    <row r="17" spans="1:14" s="177" customFormat="1" ht="18.75" customHeight="1" x14ac:dyDescent="0.25">
      <c r="A17" s="85" t="s">
        <v>125</v>
      </c>
      <c r="B17" s="178">
        <v>40495</v>
      </c>
      <c r="C17" s="179">
        <v>3062</v>
      </c>
      <c r="D17" s="157">
        <v>7.561427336708236E-2</v>
      </c>
      <c r="E17" s="180">
        <v>10737</v>
      </c>
      <c r="F17" s="157">
        <v>0.26514384491912579</v>
      </c>
      <c r="G17" s="180">
        <v>12249</v>
      </c>
      <c r="H17" s="157">
        <v>0.30248178787504632</v>
      </c>
      <c r="I17" s="180">
        <v>12416</v>
      </c>
      <c r="J17" s="157">
        <v>0.30660575379676502</v>
      </c>
      <c r="K17" s="180">
        <v>2031</v>
      </c>
      <c r="L17" s="159">
        <v>5.0154340041980494E-2</v>
      </c>
    </row>
    <row r="18" spans="1:14" s="177" customFormat="1" ht="18.75" customHeight="1" x14ac:dyDescent="0.25">
      <c r="A18" s="85" t="s">
        <v>126</v>
      </c>
      <c r="B18" s="178">
        <v>21341</v>
      </c>
      <c r="C18" s="179">
        <v>2291</v>
      </c>
      <c r="D18" s="157">
        <v>0.10735204535869922</v>
      </c>
      <c r="E18" s="180">
        <v>5385</v>
      </c>
      <c r="F18" s="157">
        <v>0.25233119347734406</v>
      </c>
      <c r="G18" s="180">
        <v>6092</v>
      </c>
      <c r="H18" s="157">
        <v>0.28545991284382177</v>
      </c>
      <c r="I18" s="180">
        <v>6303</v>
      </c>
      <c r="J18" s="157">
        <v>0.29534698467738157</v>
      </c>
      <c r="K18" s="180">
        <v>1270</v>
      </c>
      <c r="L18" s="159">
        <v>5.9509863642753388E-2</v>
      </c>
    </row>
    <row r="19" spans="1:14" s="177" customFormat="1" ht="18.75" customHeight="1" x14ac:dyDescent="0.25">
      <c r="A19" s="85" t="s">
        <v>127</v>
      </c>
      <c r="B19" s="178">
        <v>19072</v>
      </c>
      <c r="C19" s="179">
        <v>1922</v>
      </c>
      <c r="D19" s="157">
        <v>0.10077600671140939</v>
      </c>
      <c r="E19" s="180">
        <v>4963</v>
      </c>
      <c r="F19" s="157">
        <v>0.26022441275167785</v>
      </c>
      <c r="G19" s="180">
        <v>5586</v>
      </c>
      <c r="H19" s="157">
        <v>0.29289010067114096</v>
      </c>
      <c r="I19" s="180">
        <v>5541</v>
      </c>
      <c r="J19" s="157">
        <v>0.29053062080536912</v>
      </c>
      <c r="K19" s="180">
        <v>1060</v>
      </c>
      <c r="L19" s="159">
        <v>5.5578859060402684E-2</v>
      </c>
    </row>
    <row r="20" spans="1:14" s="177" customFormat="1" ht="18.75" customHeight="1" x14ac:dyDescent="0.25">
      <c r="A20" s="85" t="s">
        <v>128</v>
      </c>
      <c r="B20" s="178">
        <v>36984</v>
      </c>
      <c r="C20" s="179">
        <v>3896</v>
      </c>
      <c r="D20" s="157">
        <v>0.10534285096257841</v>
      </c>
      <c r="E20" s="180">
        <v>9420</v>
      </c>
      <c r="F20" s="157">
        <v>0.254704737183647</v>
      </c>
      <c r="G20" s="180">
        <v>10710</v>
      </c>
      <c r="H20" s="157">
        <v>0.28958468526930564</v>
      </c>
      <c r="I20" s="180">
        <v>11191</v>
      </c>
      <c r="J20" s="157">
        <v>0.30259030932295045</v>
      </c>
      <c r="K20" s="180">
        <v>1767</v>
      </c>
      <c r="L20" s="159">
        <v>4.7777417261518497E-2</v>
      </c>
    </row>
    <row r="21" spans="1:14" s="177" customFormat="1" ht="11.25" customHeight="1" x14ac:dyDescent="0.25">
      <c r="A21" s="85"/>
      <c r="B21" s="181"/>
      <c r="C21" s="181"/>
      <c r="D21" s="182"/>
      <c r="E21" s="181"/>
      <c r="F21" s="182"/>
      <c r="G21" s="181"/>
      <c r="H21" s="182"/>
      <c r="I21" s="181"/>
      <c r="J21" s="182"/>
      <c r="K21" s="181"/>
      <c r="L21" s="182"/>
    </row>
    <row r="22" spans="1:14" ht="17.25" customHeight="1" x14ac:dyDescent="0.25">
      <c r="A22" s="177" t="s">
        <v>155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N22" s="177"/>
    </row>
    <row r="23" spans="1:14" x14ac:dyDescent="0.25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N23" s="177"/>
    </row>
    <row r="24" spans="1:14" x14ac:dyDescent="0.25">
      <c r="N24" s="177"/>
    </row>
    <row r="25" spans="1:14" x14ac:dyDescent="0.25">
      <c r="N25" s="177"/>
    </row>
    <row r="26" spans="1:14" x14ac:dyDescent="0.25">
      <c r="N26" s="177"/>
    </row>
  </sheetData>
  <mergeCells count="8">
    <mergeCell ref="A3:A5"/>
    <mergeCell ref="B3:B4"/>
    <mergeCell ref="C3:L3"/>
    <mergeCell ref="C4:D4"/>
    <mergeCell ref="E4:F4"/>
    <mergeCell ref="G4:H4"/>
    <mergeCell ref="I4:J4"/>
    <mergeCell ref="K4:L4"/>
  </mergeCells>
  <hyperlinks>
    <hyperlink ref="N2" location="OBSAH!A1" display="Zpět na obsah" xr:uid="{568A647A-C343-4D8B-9384-DD5398A5B592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988B-4789-4EF5-91FE-13697A4D6FA9}">
  <dimension ref="A1:O23"/>
  <sheetViews>
    <sheetView showGridLines="0" zoomScaleNormal="100" workbookViewId="0"/>
  </sheetViews>
  <sheetFormatPr defaultColWidth="9.140625" defaultRowHeight="15" x14ac:dyDescent="0.25"/>
  <cols>
    <col min="1" max="1" width="20" customWidth="1"/>
    <col min="2" max="13" width="8.7109375" customWidth="1"/>
    <col min="14" max="14" width="7.5703125" customWidth="1"/>
  </cols>
  <sheetData>
    <row r="1" spans="1:15" ht="22.5" customHeight="1" x14ac:dyDescent="0.25">
      <c r="A1" s="6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9"/>
    </row>
    <row r="2" spans="1:15" ht="18.75" customHeight="1" thickBot="1" x14ac:dyDescent="0.3">
      <c r="A2" s="13" t="s">
        <v>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5" t="s">
        <v>62</v>
      </c>
      <c r="N2" s="46"/>
      <c r="O2" s="17" t="s">
        <v>63</v>
      </c>
    </row>
    <row r="3" spans="1:15" ht="18.75" customHeight="1" x14ac:dyDescent="0.25">
      <c r="A3" s="482" t="s">
        <v>111</v>
      </c>
      <c r="B3" s="423" t="s">
        <v>143</v>
      </c>
      <c r="C3" s="482"/>
      <c r="D3" s="486" t="s">
        <v>154</v>
      </c>
      <c r="E3" s="487"/>
      <c r="F3" s="487"/>
      <c r="G3" s="487"/>
      <c r="H3" s="487"/>
      <c r="I3" s="487"/>
      <c r="J3" s="487"/>
      <c r="K3" s="487"/>
      <c r="L3" s="487"/>
      <c r="M3" s="487"/>
    </row>
    <row r="4" spans="1:15" ht="18.75" customHeight="1" x14ac:dyDescent="0.25">
      <c r="A4" s="483"/>
      <c r="B4" s="425"/>
      <c r="C4" s="485"/>
      <c r="D4" s="481" t="s">
        <v>145</v>
      </c>
      <c r="E4" s="439"/>
      <c r="F4" s="393" t="s">
        <v>146</v>
      </c>
      <c r="G4" s="439"/>
      <c r="H4" s="393" t="s">
        <v>147</v>
      </c>
      <c r="I4" s="439"/>
      <c r="J4" s="393" t="s">
        <v>148</v>
      </c>
      <c r="K4" s="439"/>
      <c r="L4" s="393" t="s">
        <v>149</v>
      </c>
      <c r="M4" s="478"/>
    </row>
    <row r="5" spans="1:15" ht="18.75" customHeight="1" thickBot="1" x14ac:dyDescent="0.3">
      <c r="A5" s="484"/>
      <c r="B5" s="183" t="s">
        <v>150</v>
      </c>
      <c r="C5" s="184" t="s">
        <v>151</v>
      </c>
      <c r="D5" s="183" t="s">
        <v>150</v>
      </c>
      <c r="E5" s="154" t="s">
        <v>151</v>
      </c>
      <c r="F5" s="153" t="s">
        <v>150</v>
      </c>
      <c r="G5" s="154" t="s">
        <v>151</v>
      </c>
      <c r="H5" s="153" t="s">
        <v>150</v>
      </c>
      <c r="I5" s="154" t="s">
        <v>151</v>
      </c>
      <c r="J5" s="153" t="s">
        <v>150</v>
      </c>
      <c r="K5" s="154" t="s">
        <v>151</v>
      </c>
      <c r="L5" s="153" t="s">
        <v>150</v>
      </c>
      <c r="M5" s="154" t="s">
        <v>151</v>
      </c>
    </row>
    <row r="6" spans="1:15" ht="18.75" customHeight="1" x14ac:dyDescent="0.25">
      <c r="A6" s="171" t="s">
        <v>114</v>
      </c>
      <c r="B6" s="185">
        <v>168153</v>
      </c>
      <c r="C6" s="174">
        <v>0.48347891592246073</v>
      </c>
      <c r="D6" s="186">
        <v>15420</v>
      </c>
      <c r="E6" s="174">
        <v>0.50408630271330501</v>
      </c>
      <c r="F6" s="187">
        <v>44240</v>
      </c>
      <c r="G6" s="174">
        <v>0.49227756264743844</v>
      </c>
      <c r="H6" s="188">
        <v>50932</v>
      </c>
      <c r="I6" s="174">
        <v>0.48989563795508101</v>
      </c>
      <c r="J6" s="188">
        <v>52080</v>
      </c>
      <c r="K6" s="174">
        <v>0.48612018593537065</v>
      </c>
      <c r="L6" s="188">
        <v>5481</v>
      </c>
      <c r="M6" s="176">
        <v>0.33747921925989777</v>
      </c>
    </row>
    <row r="7" spans="1:15" ht="18.75" customHeight="1" x14ac:dyDescent="0.25">
      <c r="A7" s="85" t="s">
        <v>115</v>
      </c>
      <c r="B7" s="189">
        <v>19983</v>
      </c>
      <c r="C7" s="157">
        <v>0.48967139601558479</v>
      </c>
      <c r="D7" s="190">
        <v>1441</v>
      </c>
      <c r="E7" s="157">
        <v>0.51226448631354426</v>
      </c>
      <c r="F7" s="191">
        <v>5485</v>
      </c>
      <c r="G7" s="157">
        <v>0.5021054558769682</v>
      </c>
      <c r="H7" s="158">
        <v>6171</v>
      </c>
      <c r="I7" s="157">
        <v>0.48902448688485617</v>
      </c>
      <c r="J7" s="158">
        <v>6348</v>
      </c>
      <c r="K7" s="157">
        <v>0.4888717751251444</v>
      </c>
      <c r="L7" s="158">
        <v>538</v>
      </c>
      <c r="M7" s="159">
        <v>0.36648501362397823</v>
      </c>
    </row>
    <row r="8" spans="1:15" ht="18.75" customHeight="1" x14ac:dyDescent="0.25">
      <c r="A8" s="85" t="s">
        <v>116</v>
      </c>
      <c r="B8" s="189">
        <v>24734</v>
      </c>
      <c r="C8" s="157">
        <v>0.4842018715007243</v>
      </c>
      <c r="D8" s="190">
        <v>1855</v>
      </c>
      <c r="E8" s="157">
        <v>0.51228942281137813</v>
      </c>
      <c r="F8" s="191">
        <v>6484</v>
      </c>
      <c r="G8" s="157">
        <v>0.49020942012550089</v>
      </c>
      <c r="H8" s="158">
        <v>7744</v>
      </c>
      <c r="I8" s="157">
        <v>0.49224510551741674</v>
      </c>
      <c r="J8" s="158">
        <v>7879</v>
      </c>
      <c r="K8" s="157">
        <v>0.48789398724379218</v>
      </c>
      <c r="L8" s="158">
        <v>772</v>
      </c>
      <c r="M8" s="159">
        <v>0.32809179770505736</v>
      </c>
    </row>
    <row r="9" spans="1:15" ht="18.75" customHeight="1" x14ac:dyDescent="0.25">
      <c r="A9" s="85" t="s">
        <v>117</v>
      </c>
      <c r="B9" s="189">
        <v>10524</v>
      </c>
      <c r="C9" s="157">
        <v>0.47932228092548734</v>
      </c>
      <c r="D9" s="190">
        <v>1199</v>
      </c>
      <c r="E9" s="157">
        <v>0.49565936337329475</v>
      </c>
      <c r="F9" s="191">
        <v>2684</v>
      </c>
      <c r="G9" s="157">
        <v>0.48377793799567409</v>
      </c>
      <c r="H9" s="158">
        <v>3083</v>
      </c>
      <c r="I9" s="157">
        <v>0.48820269200316707</v>
      </c>
      <c r="J9" s="158">
        <v>3178</v>
      </c>
      <c r="K9" s="157">
        <v>0.48862238622386223</v>
      </c>
      <c r="L9" s="158">
        <v>380</v>
      </c>
      <c r="M9" s="159">
        <v>0.3247863247863248</v>
      </c>
    </row>
    <row r="10" spans="1:15" ht="18.75" customHeight="1" x14ac:dyDescent="0.25">
      <c r="A10" s="85" t="s">
        <v>118</v>
      </c>
      <c r="B10" s="189">
        <v>8955</v>
      </c>
      <c r="C10" s="157">
        <v>0.4851029252437703</v>
      </c>
      <c r="D10" s="190">
        <v>696</v>
      </c>
      <c r="E10" s="157">
        <v>0.50765864332603938</v>
      </c>
      <c r="F10" s="191">
        <v>2344</v>
      </c>
      <c r="G10" s="157">
        <v>0.49787595581988103</v>
      </c>
      <c r="H10" s="158">
        <v>2808</v>
      </c>
      <c r="I10" s="157">
        <v>0.49245878639074009</v>
      </c>
      <c r="J10" s="158">
        <v>2811</v>
      </c>
      <c r="K10" s="157">
        <v>0.48498964803312627</v>
      </c>
      <c r="L10" s="158">
        <v>296</v>
      </c>
      <c r="M10" s="159">
        <v>0.33522083805209513</v>
      </c>
    </row>
    <row r="11" spans="1:15" ht="18.75" customHeight="1" x14ac:dyDescent="0.25">
      <c r="A11" s="85" t="s">
        <v>119</v>
      </c>
      <c r="B11" s="189">
        <v>3841</v>
      </c>
      <c r="C11" s="157">
        <v>0.48681875792141954</v>
      </c>
      <c r="D11" s="190">
        <v>384</v>
      </c>
      <c r="E11" s="157">
        <v>0.489171974522293</v>
      </c>
      <c r="F11" s="191">
        <v>978</v>
      </c>
      <c r="G11" s="157">
        <v>0.49644670050761419</v>
      </c>
      <c r="H11" s="158">
        <v>1140</v>
      </c>
      <c r="I11" s="157">
        <v>0.48697137975224264</v>
      </c>
      <c r="J11" s="158">
        <v>1238</v>
      </c>
      <c r="K11" s="157">
        <v>0.48913472935598579</v>
      </c>
      <c r="L11" s="158">
        <v>101</v>
      </c>
      <c r="M11" s="159">
        <v>0.38403041825095058</v>
      </c>
    </row>
    <row r="12" spans="1:15" ht="18.75" customHeight="1" x14ac:dyDescent="0.25">
      <c r="A12" s="85" t="s">
        <v>120</v>
      </c>
      <c r="B12" s="189">
        <v>11195</v>
      </c>
      <c r="C12" s="157">
        <v>0.48663334057813518</v>
      </c>
      <c r="D12" s="190">
        <v>1118</v>
      </c>
      <c r="E12" s="157">
        <v>0.50112057373375163</v>
      </c>
      <c r="F12" s="191">
        <v>2915</v>
      </c>
      <c r="G12" s="157">
        <v>0.49566400272062572</v>
      </c>
      <c r="H12" s="158">
        <v>3415</v>
      </c>
      <c r="I12" s="157">
        <v>0.49285611199307261</v>
      </c>
      <c r="J12" s="158">
        <v>3504</v>
      </c>
      <c r="K12" s="157">
        <v>0.48344370860927155</v>
      </c>
      <c r="L12" s="158">
        <v>243</v>
      </c>
      <c r="M12" s="159">
        <v>0.33938547486033521</v>
      </c>
    </row>
    <row r="13" spans="1:15" ht="18.75" customHeight="1" x14ac:dyDescent="0.25">
      <c r="A13" s="85" t="s">
        <v>121</v>
      </c>
      <c r="B13" s="189">
        <v>6757</v>
      </c>
      <c r="C13" s="157">
        <v>0.48143925899536871</v>
      </c>
      <c r="D13" s="190">
        <v>648</v>
      </c>
      <c r="E13" s="157">
        <v>0.50193648334624319</v>
      </c>
      <c r="F13" s="191">
        <v>1690</v>
      </c>
      <c r="G13" s="157">
        <v>0.48230593607305938</v>
      </c>
      <c r="H13" s="158">
        <v>2034</v>
      </c>
      <c r="I13" s="157">
        <v>0.4968246213971666</v>
      </c>
      <c r="J13" s="158">
        <v>2164</v>
      </c>
      <c r="K13" s="157">
        <v>0.48607367475292002</v>
      </c>
      <c r="L13" s="158">
        <v>221</v>
      </c>
      <c r="M13" s="159">
        <v>0.31844380403458211</v>
      </c>
    </row>
    <row r="14" spans="1:15" ht="18.75" customHeight="1" x14ac:dyDescent="0.25">
      <c r="A14" s="85" t="s">
        <v>122</v>
      </c>
      <c r="B14" s="189">
        <v>8409</v>
      </c>
      <c r="C14" s="157">
        <v>0.47589134125636673</v>
      </c>
      <c r="D14" s="190">
        <v>816</v>
      </c>
      <c r="E14" s="157">
        <v>0.5033929673041333</v>
      </c>
      <c r="F14" s="191">
        <v>2122</v>
      </c>
      <c r="G14" s="157">
        <v>0.48085202809879901</v>
      </c>
      <c r="H14" s="158">
        <v>2482</v>
      </c>
      <c r="I14" s="157">
        <v>0.47795108800308106</v>
      </c>
      <c r="J14" s="158">
        <v>2626</v>
      </c>
      <c r="K14" s="157">
        <v>0.48334253635192342</v>
      </c>
      <c r="L14" s="158">
        <v>363</v>
      </c>
      <c r="M14" s="159">
        <v>0.35940594059405939</v>
      </c>
    </row>
    <row r="15" spans="1:15" ht="18.75" customHeight="1" x14ac:dyDescent="0.25">
      <c r="A15" s="85" t="s">
        <v>123</v>
      </c>
      <c r="B15" s="189">
        <v>8374</v>
      </c>
      <c r="C15" s="157">
        <v>0.48148574057037719</v>
      </c>
      <c r="D15" s="190">
        <v>817</v>
      </c>
      <c r="E15" s="157">
        <v>0.50713842333954062</v>
      </c>
      <c r="F15" s="191">
        <v>2218</v>
      </c>
      <c r="G15" s="157">
        <v>0.48768689533861037</v>
      </c>
      <c r="H15" s="158">
        <v>2486</v>
      </c>
      <c r="I15" s="157">
        <v>0.48812095032397407</v>
      </c>
      <c r="J15" s="158">
        <v>2603</v>
      </c>
      <c r="K15" s="157">
        <v>0.48672400897531787</v>
      </c>
      <c r="L15" s="158">
        <v>250</v>
      </c>
      <c r="M15" s="159">
        <v>0.31565656565656564</v>
      </c>
    </row>
    <row r="16" spans="1:15" ht="18.75" customHeight="1" x14ac:dyDescent="0.25">
      <c r="A16" s="85" t="s">
        <v>124</v>
      </c>
      <c r="B16" s="189">
        <v>8482</v>
      </c>
      <c r="C16" s="157">
        <v>0.48174021695916397</v>
      </c>
      <c r="D16" s="190">
        <v>839</v>
      </c>
      <c r="E16" s="157">
        <v>0.50664251207729472</v>
      </c>
      <c r="F16" s="191">
        <v>2318</v>
      </c>
      <c r="G16" s="157">
        <v>0.49956896551724139</v>
      </c>
      <c r="H16" s="158">
        <v>2536</v>
      </c>
      <c r="I16" s="157">
        <v>0.47758945386064028</v>
      </c>
      <c r="J16" s="158">
        <v>2532</v>
      </c>
      <c r="K16" s="157">
        <v>0.48348291006301319</v>
      </c>
      <c r="L16" s="158">
        <v>257</v>
      </c>
      <c r="M16" s="159">
        <v>0.33638743455497383</v>
      </c>
    </row>
    <row r="17" spans="1:13" ht="18.75" customHeight="1" x14ac:dyDescent="0.25">
      <c r="A17" s="85" t="s">
        <v>125</v>
      </c>
      <c r="B17" s="189">
        <v>19411</v>
      </c>
      <c r="C17" s="157">
        <v>0.47934312878133101</v>
      </c>
      <c r="D17" s="190">
        <v>1550</v>
      </c>
      <c r="E17" s="157">
        <v>0.50620509470934028</v>
      </c>
      <c r="F17" s="191">
        <v>5233</v>
      </c>
      <c r="G17" s="157">
        <v>0.48738008754773215</v>
      </c>
      <c r="H17" s="158">
        <v>5914</v>
      </c>
      <c r="I17" s="157">
        <v>0.48281492366723816</v>
      </c>
      <c r="J17" s="158">
        <v>6048</v>
      </c>
      <c r="K17" s="157">
        <v>0.48711340206185566</v>
      </c>
      <c r="L17" s="158">
        <v>666</v>
      </c>
      <c r="M17" s="159">
        <v>0.32791728212703103</v>
      </c>
    </row>
    <row r="18" spans="1:13" ht="18.75" customHeight="1" x14ac:dyDescent="0.25">
      <c r="A18" s="85" t="s">
        <v>126</v>
      </c>
      <c r="B18" s="189">
        <v>10366</v>
      </c>
      <c r="C18" s="157">
        <v>0.48573169017384377</v>
      </c>
      <c r="D18" s="190">
        <v>1159</v>
      </c>
      <c r="E18" s="157">
        <v>0.50589262330859885</v>
      </c>
      <c r="F18" s="191">
        <v>2678</v>
      </c>
      <c r="G18" s="157">
        <v>0.49730733519034354</v>
      </c>
      <c r="H18" s="158">
        <v>3079</v>
      </c>
      <c r="I18" s="157">
        <v>0.50541694024950756</v>
      </c>
      <c r="J18" s="158">
        <v>2993</v>
      </c>
      <c r="K18" s="157">
        <v>0.47485324448675231</v>
      </c>
      <c r="L18" s="158">
        <v>457</v>
      </c>
      <c r="M18" s="159">
        <v>0.35984251968503939</v>
      </c>
    </row>
    <row r="19" spans="1:13" ht="18.75" customHeight="1" x14ac:dyDescent="0.25">
      <c r="A19" s="85" t="s">
        <v>127</v>
      </c>
      <c r="B19" s="189">
        <v>9217</v>
      </c>
      <c r="C19" s="157">
        <v>0.48327390939597314</v>
      </c>
      <c r="D19" s="190">
        <v>945</v>
      </c>
      <c r="E19" s="157">
        <v>0.49167533818938608</v>
      </c>
      <c r="F19" s="191">
        <v>2446</v>
      </c>
      <c r="G19" s="157">
        <v>0.49284706830546043</v>
      </c>
      <c r="H19" s="158">
        <v>2738</v>
      </c>
      <c r="I19" s="157">
        <v>0.49015395631936987</v>
      </c>
      <c r="J19" s="158">
        <v>2748</v>
      </c>
      <c r="K19" s="157">
        <v>0.4959393611261505</v>
      </c>
      <c r="L19" s="158">
        <v>340</v>
      </c>
      <c r="M19" s="159">
        <v>0.32075471698113206</v>
      </c>
    </row>
    <row r="20" spans="1:13" ht="18.75" customHeight="1" x14ac:dyDescent="0.25">
      <c r="A20" s="85" t="s">
        <v>128</v>
      </c>
      <c r="B20" s="189">
        <v>17905</v>
      </c>
      <c r="C20" s="157">
        <v>0.48412827168505301</v>
      </c>
      <c r="D20" s="190">
        <v>1953</v>
      </c>
      <c r="E20" s="157">
        <v>0.50128336755646818</v>
      </c>
      <c r="F20" s="191">
        <v>4645</v>
      </c>
      <c r="G20" s="157">
        <v>0.49309978768577495</v>
      </c>
      <c r="H20" s="158">
        <v>5302</v>
      </c>
      <c r="I20" s="157">
        <v>0.4950513538748833</v>
      </c>
      <c r="J20" s="158">
        <v>5408</v>
      </c>
      <c r="K20" s="157">
        <v>0.48324546510588867</v>
      </c>
      <c r="L20" s="158">
        <v>597</v>
      </c>
      <c r="M20" s="159">
        <v>0.33786078098471989</v>
      </c>
    </row>
    <row r="21" spans="1:13" ht="7.5" customHeight="1" x14ac:dyDescent="0.25">
      <c r="A21" s="85"/>
      <c r="B21" s="192"/>
      <c r="C21" s="182"/>
      <c r="D21" s="181"/>
      <c r="E21" s="182"/>
      <c r="F21" s="181"/>
      <c r="G21" s="182"/>
      <c r="H21" s="181"/>
      <c r="I21" s="182"/>
      <c r="J21" s="181"/>
      <c r="K21" s="182"/>
      <c r="L21" s="181"/>
      <c r="M21" s="182"/>
    </row>
    <row r="22" spans="1:13" ht="17.25" customHeight="1" x14ac:dyDescent="0.25">
      <c r="A22" s="193" t="s">
        <v>157</v>
      </c>
      <c r="B22" s="44"/>
      <c r="C22" s="44"/>
      <c r="D22" s="44"/>
      <c r="E22" s="44"/>
      <c r="J22" s="194"/>
    </row>
    <row r="23" spans="1:13" x14ac:dyDescent="0.25">
      <c r="A23" s="107"/>
    </row>
  </sheetData>
  <mergeCells count="8">
    <mergeCell ref="A3:A5"/>
    <mergeCell ref="B3:C4"/>
    <mergeCell ref="D3:M3"/>
    <mergeCell ref="D4:E4"/>
    <mergeCell ref="F4:G4"/>
    <mergeCell ref="H4:I4"/>
    <mergeCell ref="J4:K4"/>
    <mergeCell ref="L4:M4"/>
  </mergeCells>
  <hyperlinks>
    <hyperlink ref="O2" location="OBSAH!A1" display="Zpět na obsah" xr:uid="{E4978E18-E13C-4BF8-BBE4-202045AD2A42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16C0D-AB74-426E-8F17-3F260CBC0FDC}">
  <dimension ref="A1:O23"/>
  <sheetViews>
    <sheetView showGridLines="0" zoomScaleNormal="100" workbookViewId="0"/>
  </sheetViews>
  <sheetFormatPr defaultColWidth="9.140625" defaultRowHeight="15" x14ac:dyDescent="0.25"/>
  <cols>
    <col min="1" max="1" width="20" customWidth="1"/>
    <col min="2" max="2" width="9.28515625" customWidth="1"/>
    <col min="3" max="3" width="8.5703125" customWidth="1"/>
    <col min="4" max="4" width="9.28515625" customWidth="1"/>
    <col min="5" max="5" width="8.5703125" customWidth="1"/>
    <col min="6" max="6" width="9.28515625" customWidth="1"/>
    <col min="7" max="7" width="8.5703125" customWidth="1"/>
    <col min="8" max="8" width="9.28515625" customWidth="1"/>
    <col min="9" max="9" width="8.5703125" customWidth="1"/>
    <col min="10" max="10" width="9.28515625" customWidth="1"/>
    <col min="11" max="11" width="8.5703125" customWidth="1"/>
    <col min="12" max="12" width="9.28515625" customWidth="1"/>
    <col min="13" max="13" width="8.5703125" customWidth="1"/>
    <col min="14" max="14" width="7.5703125" customWidth="1"/>
  </cols>
  <sheetData>
    <row r="1" spans="1:15" ht="22.5" customHeight="1" x14ac:dyDescent="0.25">
      <c r="A1" s="6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9"/>
    </row>
    <row r="2" spans="1:15" ht="18.75" customHeight="1" thickBot="1" x14ac:dyDescent="0.3">
      <c r="A2" s="13" t="s">
        <v>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5" t="s">
        <v>62</v>
      </c>
      <c r="N2" s="46"/>
      <c r="O2" s="17" t="s">
        <v>63</v>
      </c>
    </row>
    <row r="3" spans="1:15" ht="18.75" customHeight="1" x14ac:dyDescent="0.25">
      <c r="A3" s="482" t="s">
        <v>111</v>
      </c>
      <c r="B3" s="423" t="s">
        <v>143</v>
      </c>
      <c r="C3" s="482"/>
      <c r="D3" s="486" t="s">
        <v>154</v>
      </c>
      <c r="E3" s="487"/>
      <c r="F3" s="487"/>
      <c r="G3" s="487"/>
      <c r="H3" s="487"/>
      <c r="I3" s="487"/>
      <c r="J3" s="487"/>
      <c r="K3" s="487"/>
      <c r="L3" s="487"/>
      <c r="M3" s="487"/>
    </row>
    <row r="4" spans="1:15" ht="18.75" customHeight="1" x14ac:dyDescent="0.25">
      <c r="A4" s="483"/>
      <c r="B4" s="425"/>
      <c r="C4" s="485"/>
      <c r="D4" s="481" t="s">
        <v>145</v>
      </c>
      <c r="E4" s="439"/>
      <c r="F4" s="393" t="s">
        <v>159</v>
      </c>
      <c r="G4" s="439"/>
      <c r="H4" s="393" t="s">
        <v>160</v>
      </c>
      <c r="I4" s="439"/>
      <c r="J4" s="393" t="s">
        <v>161</v>
      </c>
      <c r="K4" s="439"/>
      <c r="L4" s="393" t="s">
        <v>162</v>
      </c>
      <c r="M4" s="478"/>
    </row>
    <row r="5" spans="1:15" ht="18.75" customHeight="1" thickBot="1" x14ac:dyDescent="0.3">
      <c r="A5" s="484"/>
      <c r="B5" s="183" t="s">
        <v>150</v>
      </c>
      <c r="C5" s="184" t="s">
        <v>151</v>
      </c>
      <c r="D5" s="183" t="s">
        <v>150</v>
      </c>
      <c r="E5" s="154" t="s">
        <v>151</v>
      </c>
      <c r="F5" s="153" t="s">
        <v>150</v>
      </c>
      <c r="G5" s="154" t="s">
        <v>151</v>
      </c>
      <c r="H5" s="153" t="s">
        <v>150</v>
      </c>
      <c r="I5" s="154" t="s">
        <v>151</v>
      </c>
      <c r="J5" s="153" t="s">
        <v>150</v>
      </c>
      <c r="K5" s="154" t="s">
        <v>151</v>
      </c>
      <c r="L5" s="153" t="s">
        <v>150</v>
      </c>
      <c r="M5" s="154" t="s">
        <v>151</v>
      </c>
    </row>
    <row r="6" spans="1:15" ht="18.75" customHeight="1" x14ac:dyDescent="0.25">
      <c r="A6" s="171" t="s">
        <v>114</v>
      </c>
      <c r="B6" s="185">
        <v>179645</v>
      </c>
      <c r="C6" s="174">
        <v>0.51652108407753927</v>
      </c>
      <c r="D6" s="186">
        <v>15170</v>
      </c>
      <c r="E6" s="174">
        <v>0.49591369728669499</v>
      </c>
      <c r="F6" s="187">
        <v>45628</v>
      </c>
      <c r="G6" s="174">
        <v>0.50772243735256151</v>
      </c>
      <c r="H6" s="188">
        <v>53033</v>
      </c>
      <c r="I6" s="174">
        <v>0.51010436204491905</v>
      </c>
      <c r="J6" s="188">
        <v>55054</v>
      </c>
      <c r="K6" s="174">
        <v>0.51387981406462935</v>
      </c>
      <c r="L6" s="188">
        <v>10760</v>
      </c>
      <c r="M6" s="176">
        <v>0.66252078074010223</v>
      </c>
    </row>
    <row r="7" spans="1:15" ht="18.75" customHeight="1" x14ac:dyDescent="0.25">
      <c r="A7" s="85" t="s">
        <v>115</v>
      </c>
      <c r="B7" s="189">
        <v>20826</v>
      </c>
      <c r="C7" s="157">
        <v>0.51032860398441526</v>
      </c>
      <c r="D7" s="190">
        <v>1372</v>
      </c>
      <c r="E7" s="157">
        <v>0.48773551368645574</v>
      </c>
      <c r="F7" s="191">
        <v>5439</v>
      </c>
      <c r="G7" s="157">
        <v>0.4978945441230318</v>
      </c>
      <c r="H7" s="158">
        <v>6448</v>
      </c>
      <c r="I7" s="157">
        <v>0.51097551311514389</v>
      </c>
      <c r="J7" s="158">
        <v>6637</v>
      </c>
      <c r="K7" s="157">
        <v>0.51112822487485565</v>
      </c>
      <c r="L7" s="158">
        <v>930</v>
      </c>
      <c r="M7" s="159">
        <v>0.63351498637602177</v>
      </c>
    </row>
    <row r="8" spans="1:15" ht="18.75" customHeight="1" x14ac:dyDescent="0.25">
      <c r="A8" s="85" t="s">
        <v>116</v>
      </c>
      <c r="B8" s="189">
        <v>26348</v>
      </c>
      <c r="C8" s="157">
        <v>0.51579812849927564</v>
      </c>
      <c r="D8" s="190">
        <v>1766</v>
      </c>
      <c r="E8" s="157">
        <v>0.48771057718862187</v>
      </c>
      <c r="F8" s="191">
        <v>6743</v>
      </c>
      <c r="G8" s="157">
        <v>0.50979057987449905</v>
      </c>
      <c r="H8" s="158">
        <v>7988</v>
      </c>
      <c r="I8" s="157">
        <v>0.50775489448258326</v>
      </c>
      <c r="J8" s="158">
        <v>8270</v>
      </c>
      <c r="K8" s="157">
        <v>0.51210601275620782</v>
      </c>
      <c r="L8" s="158">
        <v>1581</v>
      </c>
      <c r="M8" s="159">
        <v>0.67190820229494264</v>
      </c>
    </row>
    <row r="9" spans="1:15" ht="18.75" customHeight="1" x14ac:dyDescent="0.25">
      <c r="A9" s="85" t="s">
        <v>117</v>
      </c>
      <c r="B9" s="189">
        <v>11432</v>
      </c>
      <c r="C9" s="157">
        <v>0.52067771907451266</v>
      </c>
      <c r="D9" s="190">
        <v>1220</v>
      </c>
      <c r="E9" s="157">
        <v>0.50434063662670525</v>
      </c>
      <c r="F9" s="191">
        <v>2864</v>
      </c>
      <c r="G9" s="157">
        <v>0.51622206200432585</v>
      </c>
      <c r="H9" s="158">
        <v>3232</v>
      </c>
      <c r="I9" s="157">
        <v>0.51179730799683298</v>
      </c>
      <c r="J9" s="158">
        <v>3326</v>
      </c>
      <c r="K9" s="157">
        <v>0.51137761377613777</v>
      </c>
      <c r="L9" s="158">
        <v>790</v>
      </c>
      <c r="M9" s="159">
        <v>0.67521367521367526</v>
      </c>
    </row>
    <row r="10" spans="1:15" ht="18.75" customHeight="1" x14ac:dyDescent="0.25">
      <c r="A10" s="85" t="s">
        <v>118</v>
      </c>
      <c r="B10" s="189">
        <v>9505</v>
      </c>
      <c r="C10" s="157">
        <v>0.5148970747562297</v>
      </c>
      <c r="D10" s="190">
        <v>675</v>
      </c>
      <c r="E10" s="157">
        <v>0.49234135667396062</v>
      </c>
      <c r="F10" s="191">
        <v>2364</v>
      </c>
      <c r="G10" s="157">
        <v>0.50212404418011891</v>
      </c>
      <c r="H10" s="158">
        <v>2894</v>
      </c>
      <c r="I10" s="157">
        <v>0.50754121360925986</v>
      </c>
      <c r="J10" s="158">
        <v>2985</v>
      </c>
      <c r="K10" s="157">
        <v>0.51501035196687373</v>
      </c>
      <c r="L10" s="158">
        <v>587</v>
      </c>
      <c r="M10" s="159">
        <v>0.66477916194790487</v>
      </c>
    </row>
    <row r="11" spans="1:15" ht="18.75" customHeight="1" x14ac:dyDescent="0.25">
      <c r="A11" s="85" t="s">
        <v>119</v>
      </c>
      <c r="B11" s="189">
        <v>4049</v>
      </c>
      <c r="C11" s="157">
        <v>0.5131812420785804</v>
      </c>
      <c r="D11" s="190">
        <v>401</v>
      </c>
      <c r="E11" s="157">
        <v>0.510828025477707</v>
      </c>
      <c r="F11" s="191">
        <v>992</v>
      </c>
      <c r="G11" s="157">
        <v>0.50355329949238581</v>
      </c>
      <c r="H11" s="158">
        <v>1201</v>
      </c>
      <c r="I11" s="157">
        <v>0.51302862024775742</v>
      </c>
      <c r="J11" s="158">
        <v>1293</v>
      </c>
      <c r="K11" s="157">
        <v>0.51086527064401421</v>
      </c>
      <c r="L11" s="158">
        <v>162</v>
      </c>
      <c r="M11" s="159">
        <v>0.61596958174904937</v>
      </c>
    </row>
    <row r="12" spans="1:15" ht="18.75" customHeight="1" x14ac:dyDescent="0.25">
      <c r="A12" s="85" t="s">
        <v>120</v>
      </c>
      <c r="B12" s="189">
        <v>11810</v>
      </c>
      <c r="C12" s="157">
        <v>0.51336665942186488</v>
      </c>
      <c r="D12" s="190">
        <v>1113</v>
      </c>
      <c r="E12" s="157">
        <v>0.49887942626624837</v>
      </c>
      <c r="F12" s="191">
        <v>2966</v>
      </c>
      <c r="G12" s="157">
        <v>0.50433599727937428</v>
      </c>
      <c r="H12" s="158">
        <v>3514</v>
      </c>
      <c r="I12" s="157">
        <v>0.50714388800692745</v>
      </c>
      <c r="J12" s="158">
        <v>3744</v>
      </c>
      <c r="K12" s="157">
        <v>0.51655629139072845</v>
      </c>
      <c r="L12" s="158">
        <v>473</v>
      </c>
      <c r="M12" s="159">
        <v>0.66061452513966479</v>
      </c>
    </row>
    <row r="13" spans="1:15" ht="18.75" customHeight="1" x14ac:dyDescent="0.25">
      <c r="A13" s="85" t="s">
        <v>121</v>
      </c>
      <c r="B13" s="189">
        <v>7278</v>
      </c>
      <c r="C13" s="157">
        <v>0.51856074100463134</v>
      </c>
      <c r="D13" s="190">
        <v>643</v>
      </c>
      <c r="E13" s="157">
        <v>0.49806351665375681</v>
      </c>
      <c r="F13" s="191">
        <v>1814</v>
      </c>
      <c r="G13" s="157">
        <v>0.51769406392694062</v>
      </c>
      <c r="H13" s="158">
        <v>2060</v>
      </c>
      <c r="I13" s="157">
        <v>0.50317537860283346</v>
      </c>
      <c r="J13" s="158">
        <v>2288</v>
      </c>
      <c r="K13" s="157">
        <v>0.51392632524708004</v>
      </c>
      <c r="L13" s="158">
        <v>473</v>
      </c>
      <c r="M13" s="159">
        <v>0.68155619596541794</v>
      </c>
    </row>
    <row r="14" spans="1:15" ht="18.75" customHeight="1" x14ac:dyDescent="0.25">
      <c r="A14" s="85" t="s">
        <v>122</v>
      </c>
      <c r="B14" s="189">
        <v>9261</v>
      </c>
      <c r="C14" s="157">
        <v>0.52410865874363322</v>
      </c>
      <c r="D14" s="190">
        <v>805</v>
      </c>
      <c r="E14" s="157">
        <v>0.4966070326958667</v>
      </c>
      <c r="F14" s="191">
        <v>2291</v>
      </c>
      <c r="G14" s="157">
        <v>0.51914797190120099</v>
      </c>
      <c r="H14" s="158">
        <v>2711</v>
      </c>
      <c r="I14" s="157">
        <v>0.52204891199691894</v>
      </c>
      <c r="J14" s="158">
        <v>2807</v>
      </c>
      <c r="K14" s="157">
        <v>0.51665746364807652</v>
      </c>
      <c r="L14" s="158">
        <v>647</v>
      </c>
      <c r="M14" s="159">
        <v>0.64059405940594061</v>
      </c>
    </row>
    <row r="15" spans="1:15" ht="18.75" customHeight="1" x14ac:dyDescent="0.25">
      <c r="A15" s="85" t="s">
        <v>123</v>
      </c>
      <c r="B15" s="189">
        <v>9018</v>
      </c>
      <c r="C15" s="157">
        <v>0.51851425942962281</v>
      </c>
      <c r="D15" s="190">
        <v>794</v>
      </c>
      <c r="E15" s="157">
        <v>0.49286157666045938</v>
      </c>
      <c r="F15" s="191">
        <v>2330</v>
      </c>
      <c r="G15" s="157">
        <v>0.51231310466138957</v>
      </c>
      <c r="H15" s="158">
        <v>2607</v>
      </c>
      <c r="I15" s="157">
        <v>0.51187904967602593</v>
      </c>
      <c r="J15" s="158">
        <v>2745</v>
      </c>
      <c r="K15" s="157">
        <v>0.51327599102468213</v>
      </c>
      <c r="L15" s="158">
        <v>542</v>
      </c>
      <c r="M15" s="159">
        <v>0.68434343434343436</v>
      </c>
    </row>
    <row r="16" spans="1:15" ht="18.75" customHeight="1" x14ac:dyDescent="0.25">
      <c r="A16" s="85" t="s">
        <v>124</v>
      </c>
      <c r="B16" s="189">
        <v>9125</v>
      </c>
      <c r="C16" s="157">
        <v>0.51825978304083598</v>
      </c>
      <c r="D16" s="190">
        <v>817</v>
      </c>
      <c r="E16" s="157">
        <v>0.49335748792270528</v>
      </c>
      <c r="F16" s="191">
        <v>2322</v>
      </c>
      <c r="G16" s="157">
        <v>0.50043103448275861</v>
      </c>
      <c r="H16" s="158">
        <v>2774</v>
      </c>
      <c r="I16" s="157">
        <v>0.52241054613935978</v>
      </c>
      <c r="J16" s="158">
        <v>2705</v>
      </c>
      <c r="K16" s="157">
        <v>0.51651708993698686</v>
      </c>
      <c r="L16" s="158">
        <v>507</v>
      </c>
      <c r="M16" s="159">
        <v>0.66361256544502623</v>
      </c>
    </row>
    <row r="17" spans="1:13" ht="18.75" customHeight="1" x14ac:dyDescent="0.25">
      <c r="A17" s="85" t="s">
        <v>125</v>
      </c>
      <c r="B17" s="189">
        <v>21084</v>
      </c>
      <c r="C17" s="157">
        <v>0.52065687121866899</v>
      </c>
      <c r="D17" s="190">
        <v>1512</v>
      </c>
      <c r="E17" s="157">
        <v>0.49379490529065972</v>
      </c>
      <c r="F17" s="191">
        <v>5504</v>
      </c>
      <c r="G17" s="157">
        <v>0.5126199124522679</v>
      </c>
      <c r="H17" s="158">
        <v>6335</v>
      </c>
      <c r="I17" s="157">
        <v>0.51718507633276189</v>
      </c>
      <c r="J17" s="158">
        <v>6368</v>
      </c>
      <c r="K17" s="157">
        <v>0.51288659793814428</v>
      </c>
      <c r="L17" s="158">
        <v>1365</v>
      </c>
      <c r="M17" s="159">
        <v>0.67208271787296892</v>
      </c>
    </row>
    <row r="18" spans="1:13" ht="18.75" customHeight="1" x14ac:dyDescent="0.25">
      <c r="A18" s="85" t="s">
        <v>126</v>
      </c>
      <c r="B18" s="189">
        <v>10975</v>
      </c>
      <c r="C18" s="157">
        <v>0.51426830982615623</v>
      </c>
      <c r="D18" s="190">
        <v>1132</v>
      </c>
      <c r="E18" s="157">
        <v>0.49410737669140115</v>
      </c>
      <c r="F18" s="191">
        <v>2707</v>
      </c>
      <c r="G18" s="157">
        <v>0.50269266480965646</v>
      </c>
      <c r="H18" s="158">
        <v>3013</v>
      </c>
      <c r="I18" s="157">
        <v>0.49458305975049244</v>
      </c>
      <c r="J18" s="158">
        <v>3310</v>
      </c>
      <c r="K18" s="157">
        <v>0.52514675551324763</v>
      </c>
      <c r="L18" s="158">
        <v>813</v>
      </c>
      <c r="M18" s="159">
        <v>0.64015748031496056</v>
      </c>
    </row>
    <row r="19" spans="1:13" ht="18.75" customHeight="1" x14ac:dyDescent="0.25">
      <c r="A19" s="85" t="s">
        <v>127</v>
      </c>
      <c r="B19" s="189">
        <v>9855</v>
      </c>
      <c r="C19" s="157">
        <v>0.51672609060402686</v>
      </c>
      <c r="D19" s="190">
        <v>977</v>
      </c>
      <c r="E19" s="157">
        <v>0.50832466181061386</v>
      </c>
      <c r="F19" s="191">
        <v>2517</v>
      </c>
      <c r="G19" s="157">
        <v>0.50715293169453957</v>
      </c>
      <c r="H19" s="158">
        <v>2848</v>
      </c>
      <c r="I19" s="157">
        <v>0.50984604368063013</v>
      </c>
      <c r="J19" s="158">
        <v>2793</v>
      </c>
      <c r="K19" s="157">
        <v>0.50406063887384955</v>
      </c>
      <c r="L19" s="158">
        <v>720</v>
      </c>
      <c r="M19" s="159">
        <v>0.679245283018868</v>
      </c>
    </row>
    <row r="20" spans="1:13" ht="18.75" customHeight="1" x14ac:dyDescent="0.25">
      <c r="A20" s="85" t="s">
        <v>128</v>
      </c>
      <c r="B20" s="189">
        <v>19079</v>
      </c>
      <c r="C20" s="157">
        <v>0.51587172831494699</v>
      </c>
      <c r="D20" s="190">
        <v>1943</v>
      </c>
      <c r="E20" s="157">
        <v>0.49871663244353182</v>
      </c>
      <c r="F20" s="191">
        <v>4775</v>
      </c>
      <c r="G20" s="157">
        <v>0.506900212314225</v>
      </c>
      <c r="H20" s="158">
        <v>5408</v>
      </c>
      <c r="I20" s="157">
        <v>0.5049486461251167</v>
      </c>
      <c r="J20" s="158">
        <v>5783</v>
      </c>
      <c r="K20" s="157">
        <v>0.51675453489411138</v>
      </c>
      <c r="L20" s="158">
        <v>1170</v>
      </c>
      <c r="M20" s="159">
        <v>0.66213921901528017</v>
      </c>
    </row>
    <row r="21" spans="1:13" ht="7.5" customHeight="1" x14ac:dyDescent="0.25">
      <c r="A21" s="85"/>
      <c r="B21" s="192"/>
      <c r="C21" s="182"/>
      <c r="D21" s="181"/>
      <c r="E21" s="182"/>
      <c r="F21" s="181"/>
      <c r="G21" s="182"/>
      <c r="H21" s="181"/>
      <c r="I21" s="182"/>
      <c r="J21" s="181"/>
      <c r="K21" s="182"/>
      <c r="L21" s="181"/>
      <c r="M21" s="182"/>
    </row>
    <row r="22" spans="1:13" ht="17.25" customHeight="1" x14ac:dyDescent="0.25">
      <c r="A22" s="193" t="s">
        <v>163</v>
      </c>
      <c r="B22" s="44"/>
      <c r="C22" s="44"/>
      <c r="D22" s="44"/>
      <c r="E22" s="44"/>
      <c r="J22" s="194"/>
    </row>
    <row r="23" spans="1:13" x14ac:dyDescent="0.25">
      <c r="A23" s="107"/>
    </row>
  </sheetData>
  <mergeCells count="8">
    <mergeCell ref="A3:A5"/>
    <mergeCell ref="B3:C4"/>
    <mergeCell ref="D3:M3"/>
    <mergeCell ref="D4:E4"/>
    <mergeCell ref="F4:G4"/>
    <mergeCell ref="H4:I4"/>
    <mergeCell ref="J4:K4"/>
    <mergeCell ref="L4:M4"/>
  </mergeCells>
  <hyperlinks>
    <hyperlink ref="O2" location="OBSAH!A1" display="Zpět na obsah" xr:uid="{E65E38A1-9E02-475E-82A4-0544A2654404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00B2-FA1A-4959-B0A8-734AE0C063D3}">
  <dimension ref="A1:T22"/>
  <sheetViews>
    <sheetView showGridLines="0" zoomScaleNormal="100" workbookViewId="0"/>
  </sheetViews>
  <sheetFormatPr defaultColWidth="9.140625" defaultRowHeight="15" x14ac:dyDescent="0.25"/>
  <cols>
    <col min="1" max="1" width="17.140625" customWidth="1"/>
    <col min="2" max="12" width="6.7109375" customWidth="1"/>
    <col min="13" max="18" width="6.42578125" customWidth="1"/>
  </cols>
  <sheetData>
    <row r="1" spans="1:20" s="108" customFormat="1" ht="22.5" customHeight="1" x14ac:dyDescent="0.2">
      <c r="A1" s="6" t="s">
        <v>164</v>
      </c>
      <c r="B1" s="1"/>
      <c r="C1" s="1"/>
      <c r="D1" s="1"/>
      <c r="O1" s="109"/>
    </row>
    <row r="2" spans="1:20" s="16" customFormat="1" ht="18.75" customHeight="1" thickBot="1" x14ac:dyDescent="0.3">
      <c r="A2" s="13" t="s">
        <v>61</v>
      </c>
      <c r="B2" s="14"/>
      <c r="C2" s="14"/>
      <c r="P2" s="46"/>
      <c r="Q2" s="46"/>
      <c r="R2" s="15" t="s">
        <v>62</v>
      </c>
      <c r="S2" s="46"/>
      <c r="T2" s="17" t="s">
        <v>63</v>
      </c>
    </row>
    <row r="3" spans="1:20" ht="26.25" customHeight="1" x14ac:dyDescent="0.25">
      <c r="A3" s="468" t="s">
        <v>111</v>
      </c>
      <c r="B3" s="470" t="s">
        <v>64</v>
      </c>
      <c r="C3" s="471"/>
      <c r="D3" s="471"/>
      <c r="E3" s="471"/>
      <c r="F3" s="471"/>
      <c r="G3" s="471"/>
      <c r="H3" s="471"/>
      <c r="I3" s="471"/>
      <c r="J3" s="471"/>
      <c r="K3" s="471"/>
      <c r="L3" s="472"/>
      <c r="M3" s="473" t="s">
        <v>92</v>
      </c>
      <c r="N3" s="474"/>
      <c r="O3" s="475" t="s">
        <v>95</v>
      </c>
      <c r="P3" s="476"/>
      <c r="Q3" s="477" t="s">
        <v>96</v>
      </c>
      <c r="R3" s="474"/>
    </row>
    <row r="4" spans="1:20" ht="18.75" customHeight="1" thickBot="1" x14ac:dyDescent="0.3">
      <c r="A4" s="469"/>
      <c r="B4" s="110" t="s">
        <v>81</v>
      </c>
      <c r="C4" s="110" t="s">
        <v>82</v>
      </c>
      <c r="D4" s="110" t="s">
        <v>83</v>
      </c>
      <c r="E4" s="110" t="s">
        <v>84</v>
      </c>
      <c r="F4" s="110" t="s">
        <v>85</v>
      </c>
      <c r="G4" s="110" t="s">
        <v>86</v>
      </c>
      <c r="H4" s="111" t="s">
        <v>87</v>
      </c>
      <c r="I4" s="112" t="s">
        <v>88</v>
      </c>
      <c r="J4" s="111" t="s">
        <v>89</v>
      </c>
      <c r="K4" s="111" t="s">
        <v>90</v>
      </c>
      <c r="L4" s="113" t="s">
        <v>91</v>
      </c>
      <c r="M4" s="114" t="s">
        <v>93</v>
      </c>
      <c r="N4" s="115" t="s">
        <v>94</v>
      </c>
      <c r="O4" s="114" t="s">
        <v>93</v>
      </c>
      <c r="P4" s="115" t="s">
        <v>94</v>
      </c>
      <c r="Q4" s="114" t="s">
        <v>93</v>
      </c>
      <c r="R4" s="116" t="s">
        <v>94</v>
      </c>
    </row>
    <row r="5" spans="1:20" ht="18.75" customHeight="1" x14ac:dyDescent="0.25">
      <c r="A5" s="66" t="s">
        <v>114</v>
      </c>
      <c r="B5" s="117">
        <v>42321</v>
      </c>
      <c r="C5" s="117">
        <v>44729</v>
      </c>
      <c r="D5" s="117">
        <v>45471</v>
      </c>
      <c r="E5" s="117">
        <v>45374</v>
      </c>
      <c r="F5" s="117">
        <v>43020</v>
      </c>
      <c r="G5" s="117">
        <v>34586</v>
      </c>
      <c r="H5" s="117">
        <v>32714</v>
      </c>
      <c r="I5" s="118">
        <v>32108</v>
      </c>
      <c r="J5" s="117">
        <v>32133</v>
      </c>
      <c r="K5" s="117">
        <v>32915</v>
      </c>
      <c r="L5" s="119">
        <v>30590</v>
      </c>
      <c r="M5" s="120">
        <f>L5-K5</f>
        <v>-2325</v>
      </c>
      <c r="N5" s="121">
        <f>L5/K5-1</f>
        <v>-7.0636487923439129E-2</v>
      </c>
      <c r="O5" s="120">
        <f>L5-G5</f>
        <v>-3996</v>
      </c>
      <c r="P5" s="121">
        <f>L5/G5-1</f>
        <v>-0.11553807899149948</v>
      </c>
      <c r="Q5" s="120">
        <f>L5-B5</f>
        <v>-11731</v>
      </c>
      <c r="R5" s="122">
        <f>L5/B5-1</f>
        <v>-0.27719099265140235</v>
      </c>
    </row>
    <row r="6" spans="1:20" ht="18.75" customHeight="1" x14ac:dyDescent="0.25">
      <c r="A6" s="77" t="s">
        <v>115</v>
      </c>
      <c r="B6" s="123">
        <v>3313</v>
      </c>
      <c r="C6" s="123">
        <v>3684</v>
      </c>
      <c r="D6" s="123">
        <v>4046</v>
      </c>
      <c r="E6" s="123">
        <v>4046</v>
      </c>
      <c r="F6" s="123">
        <v>3579</v>
      </c>
      <c r="G6" s="123">
        <v>3276</v>
      </c>
      <c r="H6" s="123">
        <v>3256</v>
      </c>
      <c r="I6" s="124">
        <v>3254</v>
      </c>
      <c r="J6" s="123">
        <v>3187</v>
      </c>
      <c r="K6" s="123">
        <v>3071</v>
      </c>
      <c r="L6" s="125">
        <v>2813</v>
      </c>
      <c r="M6" s="126">
        <f t="shared" ref="M6:M19" si="0">L6-K6</f>
        <v>-258</v>
      </c>
      <c r="N6" s="127">
        <f t="shared" ref="N6:N19" si="1">L6/K6-1</f>
        <v>-8.4011722565939473E-2</v>
      </c>
      <c r="O6" s="126">
        <f t="shared" ref="O6:O19" si="2">L6-G6</f>
        <v>-463</v>
      </c>
      <c r="P6" s="127">
        <f t="shared" ref="P6:P19" si="3">L6/G6-1</f>
        <v>-0.14133089133089138</v>
      </c>
      <c r="Q6" s="126">
        <f t="shared" ref="Q6:Q19" si="4">L6-B6</f>
        <v>-500</v>
      </c>
      <c r="R6" s="128">
        <f t="shared" ref="R6:R19" si="5">L6/B6-1</f>
        <v>-0.15092061575611226</v>
      </c>
    </row>
    <row r="7" spans="1:20" ht="18.75" customHeight="1" x14ac:dyDescent="0.25">
      <c r="A7" s="77" t="s">
        <v>116</v>
      </c>
      <c r="B7" s="123">
        <v>4220</v>
      </c>
      <c r="C7" s="123">
        <v>4671</v>
      </c>
      <c r="D7" s="123">
        <v>4809</v>
      </c>
      <c r="E7" s="123">
        <v>5021</v>
      </c>
      <c r="F7" s="123">
        <v>4766</v>
      </c>
      <c r="G7" s="123">
        <v>4049</v>
      </c>
      <c r="H7" s="123">
        <v>3689</v>
      </c>
      <c r="I7" s="124">
        <v>3686</v>
      </c>
      <c r="J7" s="123">
        <v>3707</v>
      </c>
      <c r="K7" s="123">
        <v>4000</v>
      </c>
      <c r="L7" s="125">
        <v>3621</v>
      </c>
      <c r="M7" s="126">
        <f t="shared" si="0"/>
        <v>-379</v>
      </c>
      <c r="N7" s="127">
        <f t="shared" si="1"/>
        <v>-9.4750000000000001E-2</v>
      </c>
      <c r="O7" s="126">
        <f t="shared" si="2"/>
        <v>-428</v>
      </c>
      <c r="P7" s="127">
        <f t="shared" si="3"/>
        <v>-0.1057051123734255</v>
      </c>
      <c r="Q7" s="126">
        <f t="shared" si="4"/>
        <v>-599</v>
      </c>
      <c r="R7" s="128">
        <f t="shared" si="5"/>
        <v>-0.1419431279620853</v>
      </c>
    </row>
    <row r="8" spans="1:20" ht="18.75" customHeight="1" x14ac:dyDescent="0.25">
      <c r="A8" s="77" t="s">
        <v>117</v>
      </c>
      <c r="B8" s="123">
        <v>3144</v>
      </c>
      <c r="C8" s="123">
        <v>3292</v>
      </c>
      <c r="D8" s="123">
        <v>3408</v>
      </c>
      <c r="E8" s="123">
        <v>3273</v>
      </c>
      <c r="F8" s="123">
        <v>3255</v>
      </c>
      <c r="G8" s="123">
        <v>2657</v>
      </c>
      <c r="H8" s="123">
        <v>2540</v>
      </c>
      <c r="I8" s="124">
        <v>2567</v>
      </c>
      <c r="J8" s="123">
        <v>2543</v>
      </c>
      <c r="K8" s="123">
        <v>2658</v>
      </c>
      <c r="L8" s="125">
        <v>2419</v>
      </c>
      <c r="M8" s="126">
        <f t="shared" si="0"/>
        <v>-239</v>
      </c>
      <c r="N8" s="127">
        <f t="shared" si="1"/>
        <v>-8.991723100075244E-2</v>
      </c>
      <c r="O8" s="126">
        <f t="shared" si="2"/>
        <v>-238</v>
      </c>
      <c r="P8" s="127">
        <f t="shared" si="3"/>
        <v>-8.9574708317651464E-2</v>
      </c>
      <c r="Q8" s="126">
        <f t="shared" si="4"/>
        <v>-725</v>
      </c>
      <c r="R8" s="128">
        <f t="shared" si="5"/>
        <v>-0.2305979643765903</v>
      </c>
    </row>
    <row r="9" spans="1:20" ht="18.75" customHeight="1" x14ac:dyDescent="0.25">
      <c r="A9" s="77" t="s">
        <v>118</v>
      </c>
      <c r="B9" s="123">
        <v>1901</v>
      </c>
      <c r="C9" s="123">
        <v>1882</v>
      </c>
      <c r="D9" s="123">
        <v>1963</v>
      </c>
      <c r="E9" s="123">
        <v>2062</v>
      </c>
      <c r="F9" s="123">
        <v>1871</v>
      </c>
      <c r="G9" s="123">
        <v>1519</v>
      </c>
      <c r="H9" s="123">
        <v>1354</v>
      </c>
      <c r="I9" s="124">
        <v>1534</v>
      </c>
      <c r="J9" s="123">
        <v>1565</v>
      </c>
      <c r="K9" s="123">
        <v>1487</v>
      </c>
      <c r="L9" s="125">
        <v>1371</v>
      </c>
      <c r="M9" s="126">
        <f t="shared" si="0"/>
        <v>-116</v>
      </c>
      <c r="N9" s="127">
        <f t="shared" si="1"/>
        <v>-7.8009414929388066E-2</v>
      </c>
      <c r="O9" s="126">
        <f t="shared" si="2"/>
        <v>-148</v>
      </c>
      <c r="P9" s="127">
        <f t="shared" si="3"/>
        <v>-9.7432521395655058E-2</v>
      </c>
      <c r="Q9" s="126">
        <f t="shared" si="4"/>
        <v>-530</v>
      </c>
      <c r="R9" s="128">
        <f t="shared" si="5"/>
        <v>-0.27880063124671228</v>
      </c>
    </row>
    <row r="10" spans="1:20" ht="18.75" customHeight="1" x14ac:dyDescent="0.25">
      <c r="A10" s="77" t="s">
        <v>119</v>
      </c>
      <c r="B10" s="123">
        <v>1277</v>
      </c>
      <c r="C10" s="123">
        <v>1337</v>
      </c>
      <c r="D10" s="123">
        <v>1360</v>
      </c>
      <c r="E10" s="123">
        <v>1288</v>
      </c>
      <c r="F10" s="123">
        <v>1182</v>
      </c>
      <c r="G10" s="123">
        <v>956</v>
      </c>
      <c r="H10" s="123">
        <v>978</v>
      </c>
      <c r="I10" s="124">
        <v>926</v>
      </c>
      <c r="J10" s="123">
        <v>911</v>
      </c>
      <c r="K10" s="123">
        <v>823</v>
      </c>
      <c r="L10" s="125">
        <v>785</v>
      </c>
      <c r="M10" s="126">
        <f t="shared" si="0"/>
        <v>-38</v>
      </c>
      <c r="N10" s="127">
        <f t="shared" si="1"/>
        <v>-4.6172539489671927E-2</v>
      </c>
      <c r="O10" s="126">
        <f t="shared" si="2"/>
        <v>-171</v>
      </c>
      <c r="P10" s="127">
        <f t="shared" si="3"/>
        <v>-0.17887029288702927</v>
      </c>
      <c r="Q10" s="126">
        <f t="shared" si="4"/>
        <v>-492</v>
      </c>
      <c r="R10" s="128">
        <f t="shared" si="5"/>
        <v>-0.38527799530148787</v>
      </c>
    </row>
    <row r="11" spans="1:20" ht="18.75" customHeight="1" x14ac:dyDescent="0.25">
      <c r="A11" s="77" t="s">
        <v>120</v>
      </c>
      <c r="B11" s="123">
        <v>3181</v>
      </c>
      <c r="C11" s="123">
        <v>3489</v>
      </c>
      <c r="D11" s="123">
        <v>3435</v>
      </c>
      <c r="E11" s="123">
        <v>3241</v>
      </c>
      <c r="F11" s="123">
        <v>3145</v>
      </c>
      <c r="G11" s="123">
        <v>2453</v>
      </c>
      <c r="H11" s="123">
        <v>2330</v>
      </c>
      <c r="I11" s="124">
        <v>2362</v>
      </c>
      <c r="J11" s="123">
        <v>2421</v>
      </c>
      <c r="K11" s="123">
        <v>2457</v>
      </c>
      <c r="L11" s="125">
        <v>2231</v>
      </c>
      <c r="M11" s="126">
        <f t="shared" si="0"/>
        <v>-226</v>
      </c>
      <c r="N11" s="127">
        <f t="shared" si="1"/>
        <v>-9.1982091982091951E-2</v>
      </c>
      <c r="O11" s="126">
        <f t="shared" si="2"/>
        <v>-222</v>
      </c>
      <c r="P11" s="127">
        <f t="shared" si="3"/>
        <v>-9.0501426824296738E-2</v>
      </c>
      <c r="Q11" s="126">
        <f t="shared" si="4"/>
        <v>-950</v>
      </c>
      <c r="R11" s="128">
        <f t="shared" si="5"/>
        <v>-0.29864822382898459</v>
      </c>
    </row>
    <row r="12" spans="1:20" ht="18.75" customHeight="1" x14ac:dyDescent="0.25">
      <c r="A12" s="77" t="s">
        <v>121</v>
      </c>
      <c r="B12" s="123">
        <v>1737</v>
      </c>
      <c r="C12" s="123">
        <v>1699</v>
      </c>
      <c r="D12" s="123">
        <v>1716</v>
      </c>
      <c r="E12" s="123">
        <v>1801</v>
      </c>
      <c r="F12" s="123">
        <v>1782</v>
      </c>
      <c r="G12" s="123">
        <v>1367</v>
      </c>
      <c r="H12" s="123">
        <v>1328</v>
      </c>
      <c r="I12" s="124">
        <v>1357</v>
      </c>
      <c r="J12" s="123">
        <v>1387</v>
      </c>
      <c r="K12" s="123">
        <v>1369</v>
      </c>
      <c r="L12" s="125">
        <v>1291</v>
      </c>
      <c r="M12" s="126">
        <f t="shared" si="0"/>
        <v>-78</v>
      </c>
      <c r="N12" s="127">
        <f t="shared" si="1"/>
        <v>-5.6975894813732664E-2</v>
      </c>
      <c r="O12" s="126">
        <f t="shared" si="2"/>
        <v>-76</v>
      </c>
      <c r="P12" s="127">
        <f t="shared" si="3"/>
        <v>-5.5596196049743973E-2</v>
      </c>
      <c r="Q12" s="126">
        <f t="shared" si="4"/>
        <v>-446</v>
      </c>
      <c r="R12" s="128">
        <f t="shared" si="5"/>
        <v>-0.25676453655728271</v>
      </c>
    </row>
    <row r="13" spans="1:20" ht="18.75" customHeight="1" x14ac:dyDescent="0.25">
      <c r="A13" s="77" t="s">
        <v>122</v>
      </c>
      <c r="B13" s="123">
        <v>2710</v>
      </c>
      <c r="C13" s="123">
        <v>2836</v>
      </c>
      <c r="D13" s="123">
        <v>2711</v>
      </c>
      <c r="E13" s="123">
        <v>2740</v>
      </c>
      <c r="F13" s="123">
        <v>2613</v>
      </c>
      <c r="G13" s="123">
        <v>1804</v>
      </c>
      <c r="H13" s="123">
        <v>1807</v>
      </c>
      <c r="I13" s="124">
        <v>1645</v>
      </c>
      <c r="J13" s="123">
        <v>1543</v>
      </c>
      <c r="K13" s="123">
        <v>1567</v>
      </c>
      <c r="L13" s="125">
        <v>1621</v>
      </c>
      <c r="M13" s="126">
        <f t="shared" si="0"/>
        <v>54</v>
      </c>
      <c r="N13" s="127">
        <f t="shared" si="1"/>
        <v>3.4460753031269942E-2</v>
      </c>
      <c r="O13" s="126">
        <f t="shared" si="2"/>
        <v>-183</v>
      </c>
      <c r="P13" s="127">
        <f t="shared" si="3"/>
        <v>-0.10144124168514412</v>
      </c>
      <c r="Q13" s="126">
        <f t="shared" si="4"/>
        <v>-1089</v>
      </c>
      <c r="R13" s="128">
        <f t="shared" si="5"/>
        <v>-0.4018450184501845</v>
      </c>
    </row>
    <row r="14" spans="1:20" ht="18.75" customHeight="1" x14ac:dyDescent="0.25">
      <c r="A14" s="77" t="s">
        <v>123</v>
      </c>
      <c r="B14" s="123">
        <v>2612</v>
      </c>
      <c r="C14" s="123">
        <v>2774</v>
      </c>
      <c r="D14" s="123">
        <v>2722</v>
      </c>
      <c r="E14" s="123">
        <v>2726</v>
      </c>
      <c r="F14" s="123">
        <v>2497</v>
      </c>
      <c r="G14" s="123">
        <v>1972</v>
      </c>
      <c r="H14" s="123">
        <v>1745</v>
      </c>
      <c r="I14" s="124">
        <v>1816</v>
      </c>
      <c r="J14" s="123">
        <v>1714</v>
      </c>
      <c r="K14" s="123">
        <v>1703</v>
      </c>
      <c r="L14" s="125">
        <v>1611</v>
      </c>
      <c r="M14" s="126">
        <f t="shared" si="0"/>
        <v>-92</v>
      </c>
      <c r="N14" s="127">
        <f t="shared" si="1"/>
        <v>-5.4022313564298319E-2</v>
      </c>
      <c r="O14" s="126">
        <f t="shared" si="2"/>
        <v>-361</v>
      </c>
      <c r="P14" s="127">
        <f t="shared" si="3"/>
        <v>-0.18306288032454365</v>
      </c>
      <c r="Q14" s="126">
        <f t="shared" si="4"/>
        <v>-1001</v>
      </c>
      <c r="R14" s="128">
        <f t="shared" si="5"/>
        <v>-0.3832312404287902</v>
      </c>
    </row>
    <row r="15" spans="1:20" ht="18.75" customHeight="1" x14ac:dyDescent="0.25">
      <c r="A15" s="77" t="s">
        <v>124</v>
      </c>
      <c r="B15" s="123">
        <v>2403</v>
      </c>
      <c r="C15" s="123">
        <v>2489</v>
      </c>
      <c r="D15" s="123">
        <v>2561</v>
      </c>
      <c r="E15" s="123">
        <v>2500</v>
      </c>
      <c r="F15" s="123">
        <v>2421</v>
      </c>
      <c r="G15" s="123">
        <v>1974</v>
      </c>
      <c r="H15" s="123">
        <v>1859</v>
      </c>
      <c r="I15" s="124">
        <v>1755</v>
      </c>
      <c r="J15" s="123">
        <v>1751</v>
      </c>
      <c r="K15" s="123">
        <v>1743</v>
      </c>
      <c r="L15" s="125">
        <v>1656</v>
      </c>
      <c r="M15" s="126">
        <f t="shared" si="0"/>
        <v>-87</v>
      </c>
      <c r="N15" s="127">
        <f t="shared" si="1"/>
        <v>-4.9913941480206558E-2</v>
      </c>
      <c r="O15" s="126">
        <f t="shared" si="2"/>
        <v>-318</v>
      </c>
      <c r="P15" s="127">
        <f t="shared" si="3"/>
        <v>-0.16109422492401215</v>
      </c>
      <c r="Q15" s="126">
        <f t="shared" si="4"/>
        <v>-747</v>
      </c>
      <c r="R15" s="128">
        <f t="shared" si="5"/>
        <v>-0.31086142322097376</v>
      </c>
    </row>
    <row r="16" spans="1:20" ht="18.75" customHeight="1" x14ac:dyDescent="0.25">
      <c r="A16" s="77" t="s">
        <v>125</v>
      </c>
      <c r="B16" s="123">
        <v>4249</v>
      </c>
      <c r="C16" s="123">
        <v>4659</v>
      </c>
      <c r="D16" s="123">
        <v>4594</v>
      </c>
      <c r="E16" s="123">
        <v>4560</v>
      </c>
      <c r="F16" s="123">
        <v>4271</v>
      </c>
      <c r="G16" s="123">
        <v>3228</v>
      </c>
      <c r="H16" s="123">
        <v>3121</v>
      </c>
      <c r="I16" s="124">
        <v>2744</v>
      </c>
      <c r="J16" s="123">
        <v>2736</v>
      </c>
      <c r="K16" s="123">
        <v>3147</v>
      </c>
      <c r="L16" s="125">
        <v>3062</v>
      </c>
      <c r="M16" s="126">
        <f t="shared" si="0"/>
        <v>-85</v>
      </c>
      <c r="N16" s="127">
        <f t="shared" si="1"/>
        <v>-2.7009850651414036E-2</v>
      </c>
      <c r="O16" s="126">
        <f t="shared" si="2"/>
        <v>-166</v>
      </c>
      <c r="P16" s="127">
        <f t="shared" si="3"/>
        <v>-5.1425030978934361E-2</v>
      </c>
      <c r="Q16" s="126">
        <f t="shared" si="4"/>
        <v>-1187</v>
      </c>
      <c r="R16" s="128">
        <f t="shared" si="5"/>
        <v>-0.27935984937632385</v>
      </c>
    </row>
    <row r="17" spans="1:18" ht="18.75" customHeight="1" x14ac:dyDescent="0.25">
      <c r="A17" s="77" t="s">
        <v>126</v>
      </c>
      <c r="B17" s="123">
        <v>3355</v>
      </c>
      <c r="C17" s="123">
        <v>3503</v>
      </c>
      <c r="D17" s="123">
        <v>3516</v>
      </c>
      <c r="E17" s="123">
        <v>3638</v>
      </c>
      <c r="F17" s="123">
        <v>3436</v>
      </c>
      <c r="G17" s="123">
        <v>2753</v>
      </c>
      <c r="H17" s="123">
        <v>2503</v>
      </c>
      <c r="I17" s="124">
        <v>2527</v>
      </c>
      <c r="J17" s="123">
        <v>2491</v>
      </c>
      <c r="K17" s="123">
        <v>2484</v>
      </c>
      <c r="L17" s="125">
        <v>2291</v>
      </c>
      <c r="M17" s="126">
        <f t="shared" si="0"/>
        <v>-193</v>
      </c>
      <c r="N17" s="127">
        <f t="shared" si="1"/>
        <v>-7.7697262479871188E-2</v>
      </c>
      <c r="O17" s="126">
        <f t="shared" si="2"/>
        <v>-462</v>
      </c>
      <c r="P17" s="127">
        <f t="shared" si="3"/>
        <v>-0.16781692698873951</v>
      </c>
      <c r="Q17" s="126">
        <f t="shared" si="4"/>
        <v>-1064</v>
      </c>
      <c r="R17" s="128">
        <f t="shared" si="5"/>
        <v>-0.31713859910581221</v>
      </c>
    </row>
    <row r="18" spans="1:18" ht="18.75" customHeight="1" x14ac:dyDescent="0.25">
      <c r="A18" s="77" t="s">
        <v>127</v>
      </c>
      <c r="B18" s="123">
        <v>2584</v>
      </c>
      <c r="C18" s="123">
        <v>2715</v>
      </c>
      <c r="D18" s="123">
        <v>2923</v>
      </c>
      <c r="E18" s="123">
        <v>2810</v>
      </c>
      <c r="F18" s="123">
        <v>2737</v>
      </c>
      <c r="G18" s="123">
        <v>2141</v>
      </c>
      <c r="H18" s="123">
        <v>2001</v>
      </c>
      <c r="I18" s="124">
        <v>2018</v>
      </c>
      <c r="J18" s="123">
        <v>2166</v>
      </c>
      <c r="K18" s="123">
        <v>2217</v>
      </c>
      <c r="L18" s="125">
        <v>1922</v>
      </c>
      <c r="M18" s="126">
        <f t="shared" si="0"/>
        <v>-295</v>
      </c>
      <c r="N18" s="127">
        <f t="shared" si="1"/>
        <v>-0.13306269733874609</v>
      </c>
      <c r="O18" s="126">
        <f t="shared" si="2"/>
        <v>-219</v>
      </c>
      <c r="P18" s="127">
        <f t="shared" si="3"/>
        <v>-0.10228865016347499</v>
      </c>
      <c r="Q18" s="126">
        <f t="shared" si="4"/>
        <v>-662</v>
      </c>
      <c r="R18" s="128">
        <f t="shared" si="5"/>
        <v>-0.25619195046439625</v>
      </c>
    </row>
    <row r="19" spans="1:18" ht="18.75" customHeight="1" x14ac:dyDescent="0.25">
      <c r="A19" s="77" t="s">
        <v>128</v>
      </c>
      <c r="B19" s="123">
        <v>5635</v>
      </c>
      <c r="C19" s="123">
        <v>5699</v>
      </c>
      <c r="D19" s="123">
        <v>5707</v>
      </c>
      <c r="E19" s="123">
        <v>5668</v>
      </c>
      <c r="F19" s="123">
        <v>5465</v>
      </c>
      <c r="G19" s="123">
        <v>4437</v>
      </c>
      <c r="H19" s="123">
        <v>4203</v>
      </c>
      <c r="I19" s="124">
        <v>3917</v>
      </c>
      <c r="J19" s="123">
        <v>4011</v>
      </c>
      <c r="K19" s="123">
        <v>4189</v>
      </c>
      <c r="L19" s="125">
        <v>3896</v>
      </c>
      <c r="M19" s="126">
        <f t="shared" si="0"/>
        <v>-293</v>
      </c>
      <c r="N19" s="127">
        <f t="shared" si="1"/>
        <v>-6.9945094294581067E-2</v>
      </c>
      <c r="O19" s="126">
        <f t="shared" si="2"/>
        <v>-541</v>
      </c>
      <c r="P19" s="127">
        <f t="shared" si="3"/>
        <v>-0.12192923146270007</v>
      </c>
      <c r="Q19" s="126">
        <f t="shared" si="4"/>
        <v>-1739</v>
      </c>
      <c r="R19" s="128">
        <f t="shared" si="5"/>
        <v>-0.30860692102928122</v>
      </c>
    </row>
    <row r="20" spans="1:18" ht="7.5" customHeight="1" x14ac:dyDescent="0.25">
      <c r="A20" s="85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30"/>
      <c r="N20" s="128"/>
      <c r="O20" s="130"/>
      <c r="P20" s="128"/>
      <c r="Q20" s="131"/>
      <c r="R20" s="128"/>
    </row>
    <row r="21" spans="1:18" x14ac:dyDescent="0.25">
      <c r="A21" s="166" t="s">
        <v>165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</row>
    <row r="22" spans="1:18" x14ac:dyDescent="0.25"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D5ADFF64-7897-4088-A59D-1CC973313B0B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C546-7330-4780-8830-0CE1DF89267C}">
  <dimension ref="A1:T22"/>
  <sheetViews>
    <sheetView showGridLines="0" zoomScaleNormal="100" workbookViewId="0"/>
  </sheetViews>
  <sheetFormatPr defaultColWidth="9.140625" defaultRowHeight="15" x14ac:dyDescent="0.25"/>
  <cols>
    <col min="1" max="1" width="17.140625" customWidth="1"/>
    <col min="2" max="12" width="6.7109375" customWidth="1"/>
    <col min="13" max="18" width="6.42578125" customWidth="1"/>
  </cols>
  <sheetData>
    <row r="1" spans="1:20" s="108" customFormat="1" ht="22.5" customHeight="1" x14ac:dyDescent="0.2">
      <c r="A1" s="6" t="s">
        <v>166</v>
      </c>
      <c r="B1" s="1"/>
      <c r="C1" s="1"/>
      <c r="D1" s="1"/>
      <c r="O1" s="109"/>
    </row>
    <row r="2" spans="1:20" s="16" customFormat="1" ht="18.75" customHeight="1" thickBot="1" x14ac:dyDescent="0.3">
      <c r="A2" s="13" t="s">
        <v>61</v>
      </c>
      <c r="B2" s="14"/>
      <c r="C2" s="14"/>
      <c r="P2" s="46"/>
      <c r="Q2" s="46"/>
      <c r="R2" s="15" t="s">
        <v>62</v>
      </c>
      <c r="S2" s="46"/>
      <c r="T2" s="17" t="s">
        <v>63</v>
      </c>
    </row>
    <row r="3" spans="1:20" ht="26.25" customHeight="1" x14ac:dyDescent="0.25">
      <c r="A3" s="468" t="s">
        <v>111</v>
      </c>
      <c r="B3" s="470" t="s">
        <v>64</v>
      </c>
      <c r="C3" s="471"/>
      <c r="D3" s="471"/>
      <c r="E3" s="471"/>
      <c r="F3" s="471"/>
      <c r="G3" s="471"/>
      <c r="H3" s="471"/>
      <c r="I3" s="471"/>
      <c r="J3" s="471"/>
      <c r="K3" s="471"/>
      <c r="L3" s="472"/>
      <c r="M3" s="473" t="s">
        <v>92</v>
      </c>
      <c r="N3" s="474"/>
      <c r="O3" s="475" t="s">
        <v>95</v>
      </c>
      <c r="P3" s="476"/>
      <c r="Q3" s="477" t="s">
        <v>96</v>
      </c>
      <c r="R3" s="474"/>
    </row>
    <row r="4" spans="1:20" ht="18.75" customHeight="1" thickBot="1" x14ac:dyDescent="0.3">
      <c r="A4" s="469"/>
      <c r="B4" s="110" t="s">
        <v>81</v>
      </c>
      <c r="C4" s="110" t="s">
        <v>82</v>
      </c>
      <c r="D4" s="110" t="s">
        <v>83</v>
      </c>
      <c r="E4" s="110" t="s">
        <v>84</v>
      </c>
      <c r="F4" s="110" t="s">
        <v>85</v>
      </c>
      <c r="G4" s="110" t="s">
        <v>86</v>
      </c>
      <c r="H4" s="111" t="s">
        <v>87</v>
      </c>
      <c r="I4" s="112" t="s">
        <v>88</v>
      </c>
      <c r="J4" s="111" t="s">
        <v>89</v>
      </c>
      <c r="K4" s="111" t="s">
        <v>90</v>
      </c>
      <c r="L4" s="113" t="s">
        <v>91</v>
      </c>
      <c r="M4" s="114" t="s">
        <v>93</v>
      </c>
      <c r="N4" s="115" t="s">
        <v>94</v>
      </c>
      <c r="O4" s="114" t="s">
        <v>93</v>
      </c>
      <c r="P4" s="115" t="s">
        <v>94</v>
      </c>
      <c r="Q4" s="114" t="s">
        <v>93</v>
      </c>
      <c r="R4" s="116" t="s">
        <v>94</v>
      </c>
    </row>
    <row r="5" spans="1:20" ht="18.75" customHeight="1" x14ac:dyDescent="0.25">
      <c r="A5" s="66" t="s">
        <v>114</v>
      </c>
      <c r="B5" s="117">
        <v>20918</v>
      </c>
      <c r="C5" s="117">
        <v>20547</v>
      </c>
      <c r="D5" s="117">
        <v>20712</v>
      </c>
      <c r="E5" s="117">
        <v>20749</v>
      </c>
      <c r="F5" s="117">
        <v>21375</v>
      </c>
      <c r="G5" s="117">
        <v>21138</v>
      </c>
      <c r="H5" s="117">
        <v>22847</v>
      </c>
      <c r="I5" s="118">
        <v>22102</v>
      </c>
      <c r="J5" s="117">
        <v>21379</v>
      </c>
      <c r="K5" s="117">
        <v>19242</v>
      </c>
      <c r="L5" s="119">
        <v>16241</v>
      </c>
      <c r="M5" s="120">
        <f>L5-K5</f>
        <v>-3001</v>
      </c>
      <c r="N5" s="121">
        <f>L5/K5-1</f>
        <v>-0.15596091882340712</v>
      </c>
      <c r="O5" s="120">
        <f>L5-G5</f>
        <v>-4897</v>
      </c>
      <c r="P5" s="121">
        <f>L5/G5-1</f>
        <v>-0.23166808591162835</v>
      </c>
      <c r="Q5" s="120">
        <f>L5-B5</f>
        <v>-4677</v>
      </c>
      <c r="R5" s="122">
        <f>L5/B5-1</f>
        <v>-0.2235873410459891</v>
      </c>
    </row>
    <row r="6" spans="1:20" ht="18.75" customHeight="1" x14ac:dyDescent="0.25">
      <c r="A6" s="77" t="s">
        <v>115</v>
      </c>
      <c r="B6" s="123">
        <v>1942</v>
      </c>
      <c r="C6" s="123">
        <v>1933</v>
      </c>
      <c r="D6" s="123">
        <v>1850</v>
      </c>
      <c r="E6" s="123">
        <v>1887</v>
      </c>
      <c r="F6" s="123">
        <v>2001</v>
      </c>
      <c r="G6" s="123">
        <v>1981</v>
      </c>
      <c r="H6" s="123">
        <v>2111</v>
      </c>
      <c r="I6" s="124">
        <v>2048</v>
      </c>
      <c r="J6" s="123">
        <v>1938</v>
      </c>
      <c r="K6" s="123">
        <v>1737</v>
      </c>
      <c r="L6" s="125">
        <v>1468</v>
      </c>
      <c r="M6" s="126">
        <f t="shared" ref="M6:M19" si="0">L6-K6</f>
        <v>-269</v>
      </c>
      <c r="N6" s="127">
        <f t="shared" ref="N6:N19" si="1">L6/K6-1</f>
        <v>-0.15486470926885432</v>
      </c>
      <c r="O6" s="126">
        <f t="shared" ref="O6:O19" si="2">L6-G6</f>
        <v>-513</v>
      </c>
      <c r="P6" s="127">
        <f t="shared" ref="P6:P19" si="3">L6/G6-1</f>
        <v>-0.25896012115093392</v>
      </c>
      <c r="Q6" s="126">
        <f t="shared" ref="Q6:Q19" si="4">L6-B6</f>
        <v>-474</v>
      </c>
      <c r="R6" s="128">
        <f t="shared" ref="R6:R19" si="5">L6/B6-1</f>
        <v>-0.24407826982492276</v>
      </c>
    </row>
    <row r="7" spans="1:20" ht="18.75" customHeight="1" x14ac:dyDescent="0.25">
      <c r="A7" s="77" t="s">
        <v>116</v>
      </c>
      <c r="B7" s="123">
        <v>2906</v>
      </c>
      <c r="C7" s="123">
        <v>2806</v>
      </c>
      <c r="D7" s="123">
        <v>2981</v>
      </c>
      <c r="E7" s="123">
        <v>2962</v>
      </c>
      <c r="F7" s="123">
        <v>3037</v>
      </c>
      <c r="G7" s="123">
        <v>2918</v>
      </c>
      <c r="H7" s="123">
        <v>3194</v>
      </c>
      <c r="I7" s="124">
        <v>3042</v>
      </c>
      <c r="J7" s="123">
        <v>3071</v>
      </c>
      <c r="K7" s="123">
        <v>2649</v>
      </c>
      <c r="L7" s="125">
        <v>2353</v>
      </c>
      <c r="M7" s="126">
        <f t="shared" si="0"/>
        <v>-296</v>
      </c>
      <c r="N7" s="127">
        <f t="shared" si="1"/>
        <v>-0.11174027935069841</v>
      </c>
      <c r="O7" s="126">
        <f t="shared" si="2"/>
        <v>-565</v>
      </c>
      <c r="P7" s="127">
        <f t="shared" si="3"/>
        <v>-0.19362577107607948</v>
      </c>
      <c r="Q7" s="126">
        <f t="shared" si="4"/>
        <v>-553</v>
      </c>
      <c r="R7" s="128">
        <f t="shared" si="5"/>
        <v>-0.19029593943565037</v>
      </c>
    </row>
    <row r="8" spans="1:20" ht="18.75" customHeight="1" x14ac:dyDescent="0.25">
      <c r="A8" s="77" t="s">
        <v>117</v>
      </c>
      <c r="B8" s="123">
        <v>1493</v>
      </c>
      <c r="C8" s="123">
        <v>1429</v>
      </c>
      <c r="D8" s="123">
        <v>1440</v>
      </c>
      <c r="E8" s="123">
        <v>1438</v>
      </c>
      <c r="F8" s="123">
        <v>1494</v>
      </c>
      <c r="G8" s="123">
        <v>1497</v>
      </c>
      <c r="H8" s="123">
        <v>1627</v>
      </c>
      <c r="I8" s="124">
        <v>1540</v>
      </c>
      <c r="J8" s="123">
        <v>1544</v>
      </c>
      <c r="K8" s="123">
        <v>1416</v>
      </c>
      <c r="L8" s="125">
        <v>1170</v>
      </c>
      <c r="M8" s="126">
        <f t="shared" si="0"/>
        <v>-246</v>
      </c>
      <c r="N8" s="127">
        <f t="shared" si="1"/>
        <v>-0.17372881355932202</v>
      </c>
      <c r="O8" s="126">
        <f t="shared" si="2"/>
        <v>-327</v>
      </c>
      <c r="P8" s="127">
        <f t="shared" si="3"/>
        <v>-0.21843687374749499</v>
      </c>
      <c r="Q8" s="126">
        <f t="shared" si="4"/>
        <v>-323</v>
      </c>
      <c r="R8" s="128">
        <f t="shared" si="5"/>
        <v>-0.21634293369055591</v>
      </c>
    </row>
    <row r="9" spans="1:20" ht="18.75" customHeight="1" x14ac:dyDescent="0.25">
      <c r="A9" s="77" t="s">
        <v>118</v>
      </c>
      <c r="B9" s="123">
        <v>1140</v>
      </c>
      <c r="C9" s="123">
        <v>1149</v>
      </c>
      <c r="D9" s="123">
        <v>1091</v>
      </c>
      <c r="E9" s="123">
        <v>1136</v>
      </c>
      <c r="F9" s="123">
        <v>1111</v>
      </c>
      <c r="G9" s="123">
        <v>1187</v>
      </c>
      <c r="H9" s="123">
        <v>1278</v>
      </c>
      <c r="I9" s="124">
        <v>1270</v>
      </c>
      <c r="J9" s="123">
        <v>1160</v>
      </c>
      <c r="K9" s="123">
        <v>1081</v>
      </c>
      <c r="L9" s="125">
        <v>883</v>
      </c>
      <c r="M9" s="126">
        <f t="shared" si="0"/>
        <v>-198</v>
      </c>
      <c r="N9" s="127">
        <f t="shared" si="1"/>
        <v>-0.183163737280296</v>
      </c>
      <c r="O9" s="126">
        <f t="shared" si="2"/>
        <v>-304</v>
      </c>
      <c r="P9" s="127">
        <f t="shared" si="3"/>
        <v>-0.25610783487784328</v>
      </c>
      <c r="Q9" s="126">
        <f t="shared" si="4"/>
        <v>-257</v>
      </c>
      <c r="R9" s="128">
        <f t="shared" si="5"/>
        <v>-0.2254385964912281</v>
      </c>
    </row>
    <row r="10" spans="1:20" ht="18.75" customHeight="1" x14ac:dyDescent="0.25">
      <c r="A10" s="77" t="s">
        <v>119</v>
      </c>
      <c r="B10" s="123">
        <v>425</v>
      </c>
      <c r="C10" s="123">
        <v>411</v>
      </c>
      <c r="D10" s="123">
        <v>431</v>
      </c>
      <c r="E10" s="123">
        <v>445</v>
      </c>
      <c r="F10" s="123">
        <v>440</v>
      </c>
      <c r="G10" s="123">
        <v>388</v>
      </c>
      <c r="H10" s="123">
        <v>500</v>
      </c>
      <c r="I10" s="124">
        <v>406</v>
      </c>
      <c r="J10" s="123">
        <v>316</v>
      </c>
      <c r="K10" s="123">
        <v>337</v>
      </c>
      <c r="L10" s="125">
        <v>263</v>
      </c>
      <c r="M10" s="126">
        <f t="shared" si="0"/>
        <v>-74</v>
      </c>
      <c r="N10" s="127">
        <f t="shared" si="1"/>
        <v>-0.21958456973293772</v>
      </c>
      <c r="O10" s="126">
        <f t="shared" si="2"/>
        <v>-125</v>
      </c>
      <c r="P10" s="127">
        <f t="shared" si="3"/>
        <v>-0.32216494845360821</v>
      </c>
      <c r="Q10" s="126">
        <f t="shared" si="4"/>
        <v>-162</v>
      </c>
      <c r="R10" s="128">
        <f t="shared" si="5"/>
        <v>-0.38117647058823534</v>
      </c>
    </row>
    <row r="11" spans="1:20" ht="18.75" customHeight="1" x14ac:dyDescent="0.25">
      <c r="A11" s="77" t="s">
        <v>120</v>
      </c>
      <c r="B11" s="123">
        <v>1333</v>
      </c>
      <c r="C11" s="123">
        <v>1257</v>
      </c>
      <c r="D11" s="123">
        <v>1313</v>
      </c>
      <c r="E11" s="123">
        <v>1274</v>
      </c>
      <c r="F11" s="123">
        <v>1357</v>
      </c>
      <c r="G11" s="123">
        <v>1311</v>
      </c>
      <c r="H11" s="123">
        <v>1444</v>
      </c>
      <c r="I11" s="124">
        <v>1224</v>
      </c>
      <c r="J11" s="123">
        <v>1211</v>
      </c>
      <c r="K11" s="123">
        <v>820</v>
      </c>
      <c r="L11" s="125">
        <v>716</v>
      </c>
      <c r="M11" s="126">
        <f t="shared" si="0"/>
        <v>-104</v>
      </c>
      <c r="N11" s="127">
        <f t="shared" si="1"/>
        <v>-0.12682926829268293</v>
      </c>
      <c r="O11" s="126">
        <f t="shared" si="2"/>
        <v>-595</v>
      </c>
      <c r="P11" s="127">
        <f t="shared" si="3"/>
        <v>-0.45385202135774216</v>
      </c>
      <c r="Q11" s="126">
        <f t="shared" si="4"/>
        <v>-617</v>
      </c>
      <c r="R11" s="128">
        <f t="shared" si="5"/>
        <v>-0.46286571642910723</v>
      </c>
    </row>
    <row r="12" spans="1:20" ht="18.75" customHeight="1" x14ac:dyDescent="0.25">
      <c r="A12" s="77" t="s">
        <v>121</v>
      </c>
      <c r="B12" s="123">
        <v>982</v>
      </c>
      <c r="C12" s="123">
        <v>1014</v>
      </c>
      <c r="D12" s="123">
        <v>956</v>
      </c>
      <c r="E12" s="123">
        <v>1057</v>
      </c>
      <c r="F12" s="123">
        <v>975</v>
      </c>
      <c r="G12" s="123">
        <v>983</v>
      </c>
      <c r="H12" s="123">
        <v>1022</v>
      </c>
      <c r="I12" s="124">
        <v>1046</v>
      </c>
      <c r="J12" s="123">
        <v>955</v>
      </c>
      <c r="K12" s="123">
        <v>793</v>
      </c>
      <c r="L12" s="125">
        <v>694</v>
      </c>
      <c r="M12" s="126">
        <f t="shared" si="0"/>
        <v>-99</v>
      </c>
      <c r="N12" s="127">
        <f t="shared" si="1"/>
        <v>-0.12484237074401006</v>
      </c>
      <c r="O12" s="126">
        <f t="shared" si="2"/>
        <v>-289</v>
      </c>
      <c r="P12" s="127">
        <f t="shared" si="3"/>
        <v>-0.29399796541200407</v>
      </c>
      <c r="Q12" s="126">
        <f t="shared" si="4"/>
        <v>-288</v>
      </c>
      <c r="R12" s="128">
        <f t="shared" si="5"/>
        <v>-0.29327902240325865</v>
      </c>
    </row>
    <row r="13" spans="1:20" ht="18.75" customHeight="1" x14ac:dyDescent="0.25">
      <c r="A13" s="77" t="s">
        <v>122</v>
      </c>
      <c r="B13" s="123">
        <v>1277</v>
      </c>
      <c r="C13" s="123">
        <v>1215</v>
      </c>
      <c r="D13" s="123">
        <v>1297</v>
      </c>
      <c r="E13" s="123">
        <v>1156</v>
      </c>
      <c r="F13" s="123">
        <v>1231</v>
      </c>
      <c r="G13" s="123">
        <v>1275</v>
      </c>
      <c r="H13" s="123">
        <v>1388</v>
      </c>
      <c r="I13" s="124">
        <v>1384</v>
      </c>
      <c r="J13" s="123">
        <v>1374</v>
      </c>
      <c r="K13" s="123">
        <v>1221</v>
      </c>
      <c r="L13" s="125">
        <v>1010</v>
      </c>
      <c r="M13" s="126">
        <f t="shared" si="0"/>
        <v>-211</v>
      </c>
      <c r="N13" s="127">
        <f t="shared" si="1"/>
        <v>-0.17280917280917285</v>
      </c>
      <c r="O13" s="126">
        <f t="shared" si="2"/>
        <v>-265</v>
      </c>
      <c r="P13" s="127">
        <f t="shared" si="3"/>
        <v>-0.207843137254902</v>
      </c>
      <c r="Q13" s="126">
        <f t="shared" si="4"/>
        <v>-267</v>
      </c>
      <c r="R13" s="128">
        <f t="shared" si="5"/>
        <v>-0.2090837901331245</v>
      </c>
    </row>
    <row r="14" spans="1:20" ht="18.75" customHeight="1" x14ac:dyDescent="0.25">
      <c r="A14" s="77" t="s">
        <v>123</v>
      </c>
      <c r="B14" s="123">
        <v>945</v>
      </c>
      <c r="C14" s="123">
        <v>968</v>
      </c>
      <c r="D14" s="123">
        <v>1039</v>
      </c>
      <c r="E14" s="123">
        <v>1052</v>
      </c>
      <c r="F14" s="123">
        <v>1013</v>
      </c>
      <c r="G14" s="123">
        <v>1016</v>
      </c>
      <c r="H14" s="123">
        <v>1103</v>
      </c>
      <c r="I14" s="124">
        <v>1070</v>
      </c>
      <c r="J14" s="123">
        <v>1013</v>
      </c>
      <c r="K14" s="123">
        <v>967</v>
      </c>
      <c r="L14" s="125">
        <v>792</v>
      </c>
      <c r="M14" s="126">
        <f t="shared" si="0"/>
        <v>-175</v>
      </c>
      <c r="N14" s="127">
        <f t="shared" si="1"/>
        <v>-0.18097207859358844</v>
      </c>
      <c r="O14" s="126">
        <f t="shared" si="2"/>
        <v>-224</v>
      </c>
      <c r="P14" s="127">
        <f t="shared" si="3"/>
        <v>-0.22047244094488194</v>
      </c>
      <c r="Q14" s="126">
        <f t="shared" si="4"/>
        <v>-153</v>
      </c>
      <c r="R14" s="128">
        <f t="shared" si="5"/>
        <v>-0.16190476190476188</v>
      </c>
    </row>
    <row r="15" spans="1:20" ht="18.75" customHeight="1" x14ac:dyDescent="0.25">
      <c r="A15" s="77" t="s">
        <v>124</v>
      </c>
      <c r="B15" s="123">
        <v>926</v>
      </c>
      <c r="C15" s="123">
        <v>931</v>
      </c>
      <c r="D15" s="123">
        <v>935</v>
      </c>
      <c r="E15" s="123">
        <v>993</v>
      </c>
      <c r="F15" s="123">
        <v>992</v>
      </c>
      <c r="G15" s="123">
        <v>988</v>
      </c>
      <c r="H15" s="123">
        <v>1066</v>
      </c>
      <c r="I15" s="124">
        <v>1012</v>
      </c>
      <c r="J15" s="123">
        <v>980</v>
      </c>
      <c r="K15" s="123">
        <v>953</v>
      </c>
      <c r="L15" s="125">
        <v>764</v>
      </c>
      <c r="M15" s="126">
        <f t="shared" si="0"/>
        <v>-189</v>
      </c>
      <c r="N15" s="127">
        <f t="shared" si="1"/>
        <v>-0.19832109129066111</v>
      </c>
      <c r="O15" s="126">
        <f t="shared" si="2"/>
        <v>-224</v>
      </c>
      <c r="P15" s="127">
        <f t="shared" si="3"/>
        <v>-0.22672064777327938</v>
      </c>
      <c r="Q15" s="126">
        <f t="shared" si="4"/>
        <v>-162</v>
      </c>
      <c r="R15" s="128">
        <f t="shared" si="5"/>
        <v>-0.17494600431965446</v>
      </c>
    </row>
    <row r="16" spans="1:20" ht="18.75" customHeight="1" x14ac:dyDescent="0.25">
      <c r="A16" s="77" t="s">
        <v>125</v>
      </c>
      <c r="B16" s="123">
        <v>2628</v>
      </c>
      <c r="C16" s="123">
        <v>2437</v>
      </c>
      <c r="D16" s="123">
        <v>2425</v>
      </c>
      <c r="E16" s="123">
        <v>2361</v>
      </c>
      <c r="F16" s="123">
        <v>2415</v>
      </c>
      <c r="G16" s="123">
        <v>2487</v>
      </c>
      <c r="H16" s="123">
        <v>2574</v>
      </c>
      <c r="I16" s="124">
        <v>2507</v>
      </c>
      <c r="J16" s="123">
        <v>2494</v>
      </c>
      <c r="K16" s="123">
        <v>2301</v>
      </c>
      <c r="L16" s="125">
        <v>2031</v>
      </c>
      <c r="M16" s="126">
        <f t="shared" si="0"/>
        <v>-270</v>
      </c>
      <c r="N16" s="127">
        <f t="shared" si="1"/>
        <v>-0.1173402868318123</v>
      </c>
      <c r="O16" s="126">
        <f t="shared" si="2"/>
        <v>-456</v>
      </c>
      <c r="P16" s="127">
        <f t="shared" si="3"/>
        <v>-0.18335343787696023</v>
      </c>
      <c r="Q16" s="126">
        <f t="shared" si="4"/>
        <v>-597</v>
      </c>
      <c r="R16" s="128">
        <f t="shared" si="5"/>
        <v>-0.22716894977168944</v>
      </c>
    </row>
    <row r="17" spans="1:18" ht="18.75" customHeight="1" x14ac:dyDescent="0.25">
      <c r="A17" s="77" t="s">
        <v>126</v>
      </c>
      <c r="B17" s="123">
        <v>1447</v>
      </c>
      <c r="C17" s="123">
        <v>1487</v>
      </c>
      <c r="D17" s="123">
        <v>1488</v>
      </c>
      <c r="E17" s="123">
        <v>1466</v>
      </c>
      <c r="F17" s="123">
        <v>1600</v>
      </c>
      <c r="G17" s="123">
        <v>1523</v>
      </c>
      <c r="H17" s="123">
        <v>1658</v>
      </c>
      <c r="I17" s="124">
        <v>1776</v>
      </c>
      <c r="J17" s="123">
        <v>1735</v>
      </c>
      <c r="K17" s="123">
        <v>1521</v>
      </c>
      <c r="L17" s="125">
        <v>1270</v>
      </c>
      <c r="M17" s="126">
        <f t="shared" si="0"/>
        <v>-251</v>
      </c>
      <c r="N17" s="127">
        <f t="shared" si="1"/>
        <v>-0.16502301117685736</v>
      </c>
      <c r="O17" s="126">
        <f t="shared" si="2"/>
        <v>-253</v>
      </c>
      <c r="P17" s="127">
        <f t="shared" si="3"/>
        <v>-0.16611950098489825</v>
      </c>
      <c r="Q17" s="126">
        <f t="shared" si="4"/>
        <v>-177</v>
      </c>
      <c r="R17" s="128">
        <f t="shared" si="5"/>
        <v>-0.1223220456116102</v>
      </c>
    </row>
    <row r="18" spans="1:18" ht="18.75" customHeight="1" x14ac:dyDescent="0.25">
      <c r="A18" s="77" t="s">
        <v>127</v>
      </c>
      <c r="B18" s="123">
        <v>1321</v>
      </c>
      <c r="C18" s="123">
        <v>1356</v>
      </c>
      <c r="D18" s="123">
        <v>1336</v>
      </c>
      <c r="E18" s="123">
        <v>1351</v>
      </c>
      <c r="F18" s="123">
        <v>1402</v>
      </c>
      <c r="G18" s="123">
        <v>1307</v>
      </c>
      <c r="H18" s="123">
        <v>1429</v>
      </c>
      <c r="I18" s="124">
        <v>1405</v>
      </c>
      <c r="J18" s="123">
        <v>1309</v>
      </c>
      <c r="K18" s="123">
        <v>1277</v>
      </c>
      <c r="L18" s="125">
        <v>1060</v>
      </c>
      <c r="M18" s="126">
        <f t="shared" si="0"/>
        <v>-217</v>
      </c>
      <c r="N18" s="127">
        <f t="shared" si="1"/>
        <v>-0.16992952231793268</v>
      </c>
      <c r="O18" s="126">
        <f t="shared" si="2"/>
        <v>-247</v>
      </c>
      <c r="P18" s="127">
        <f t="shared" si="3"/>
        <v>-0.18898240244835496</v>
      </c>
      <c r="Q18" s="126">
        <f t="shared" si="4"/>
        <v>-261</v>
      </c>
      <c r="R18" s="128">
        <f t="shared" si="5"/>
        <v>-0.1975775927327782</v>
      </c>
    </row>
    <row r="19" spans="1:18" ht="18.75" customHeight="1" x14ac:dyDescent="0.25">
      <c r="A19" s="77" t="s">
        <v>128</v>
      </c>
      <c r="B19" s="123">
        <v>2153</v>
      </c>
      <c r="C19" s="123">
        <v>2154</v>
      </c>
      <c r="D19" s="123">
        <v>2130</v>
      </c>
      <c r="E19" s="123">
        <v>2171</v>
      </c>
      <c r="F19" s="123">
        <v>2307</v>
      </c>
      <c r="G19" s="123">
        <v>2277</v>
      </c>
      <c r="H19" s="123">
        <v>2453</v>
      </c>
      <c r="I19" s="124">
        <v>2372</v>
      </c>
      <c r="J19" s="123">
        <v>2279</v>
      </c>
      <c r="K19" s="123">
        <v>2169</v>
      </c>
      <c r="L19" s="125">
        <v>1767</v>
      </c>
      <c r="M19" s="126">
        <f t="shared" si="0"/>
        <v>-402</v>
      </c>
      <c r="N19" s="127">
        <f t="shared" si="1"/>
        <v>-0.18533886583679116</v>
      </c>
      <c r="O19" s="126">
        <f t="shared" si="2"/>
        <v>-510</v>
      </c>
      <c r="P19" s="127">
        <f t="shared" si="3"/>
        <v>-0.22397891963109351</v>
      </c>
      <c r="Q19" s="126">
        <f t="shared" si="4"/>
        <v>-386</v>
      </c>
      <c r="R19" s="128">
        <f t="shared" si="5"/>
        <v>-0.17928471899674869</v>
      </c>
    </row>
    <row r="20" spans="1:18" ht="7.5" customHeight="1" x14ac:dyDescent="0.25">
      <c r="A20" s="85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30"/>
      <c r="N20" s="128"/>
      <c r="O20" s="130"/>
      <c r="P20" s="128"/>
      <c r="Q20" s="131"/>
      <c r="R20" s="128"/>
    </row>
    <row r="21" spans="1:18" x14ac:dyDescent="0.25">
      <c r="A21" s="166" t="s">
        <v>167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</row>
    <row r="22" spans="1:18" x14ac:dyDescent="0.25"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E3BB7358-2126-401C-A356-5C7ECC90D011}"/>
  </hyperlink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7E0FB-15F5-45E0-8449-CE9AB3DA0CD4}">
  <dimension ref="A1:T27"/>
  <sheetViews>
    <sheetView showGridLines="0" zoomScaleNormal="100" workbookViewId="0"/>
  </sheetViews>
  <sheetFormatPr defaultRowHeight="15" x14ac:dyDescent="0.25"/>
  <cols>
    <col min="1" max="1" width="16.42578125" customWidth="1"/>
    <col min="2" max="2" width="6.42578125" customWidth="1"/>
    <col min="3" max="3" width="6.85546875" customWidth="1"/>
    <col min="4" max="4" width="6.42578125" customWidth="1"/>
    <col min="5" max="5" width="6.85546875" customWidth="1"/>
    <col min="6" max="6" width="6.42578125" customWidth="1"/>
    <col min="7" max="7" width="6.85546875" customWidth="1"/>
    <col min="8" max="8" width="6.42578125" customWidth="1"/>
    <col min="9" max="9" width="6.85546875" customWidth="1"/>
    <col min="10" max="10" width="6.42578125" customWidth="1"/>
    <col min="11" max="11" width="6.85546875" customWidth="1"/>
    <col min="12" max="12" width="6.42578125" customWidth="1"/>
    <col min="13" max="13" width="6.85546875" customWidth="1"/>
    <col min="14" max="14" width="6.42578125" customWidth="1"/>
    <col min="15" max="15" width="6.85546875" customWidth="1"/>
    <col min="16" max="16" width="6.42578125" customWidth="1"/>
    <col min="17" max="17" width="6.85546875" customWidth="1"/>
    <col min="18" max="18" width="6.42578125" customWidth="1"/>
  </cols>
  <sheetData>
    <row r="1" spans="1:20" s="1" customFormat="1" ht="22.5" customHeight="1" x14ac:dyDescent="0.2">
      <c r="A1" s="6" t="s">
        <v>168</v>
      </c>
      <c r="B1" s="6"/>
    </row>
    <row r="2" spans="1:20" s="46" customFormat="1" ht="18.75" customHeight="1" thickBot="1" x14ac:dyDescent="0.3">
      <c r="A2" s="13" t="s">
        <v>61</v>
      </c>
      <c r="C2" s="195"/>
      <c r="D2" s="195"/>
      <c r="E2" s="195"/>
      <c r="F2" s="195"/>
      <c r="J2" s="195"/>
      <c r="K2" s="195"/>
      <c r="L2" s="195"/>
      <c r="R2" s="15" t="s">
        <v>62</v>
      </c>
      <c r="T2" s="17" t="s">
        <v>63</v>
      </c>
    </row>
    <row r="3" spans="1:20" ht="18.75" customHeight="1" x14ac:dyDescent="0.25">
      <c r="A3" s="394" t="s">
        <v>64</v>
      </c>
      <c r="B3" s="395"/>
      <c r="C3" s="488" t="s">
        <v>143</v>
      </c>
      <c r="D3" s="489"/>
      <c r="E3" s="488" t="s">
        <v>169</v>
      </c>
      <c r="F3" s="489"/>
      <c r="G3" s="489"/>
      <c r="H3" s="491"/>
      <c r="I3" s="488" t="s">
        <v>170</v>
      </c>
      <c r="J3" s="489"/>
      <c r="K3" s="489"/>
      <c r="L3" s="489"/>
      <c r="M3" s="489"/>
      <c r="N3" s="489"/>
      <c r="O3" s="489"/>
      <c r="P3" s="489"/>
      <c r="Q3" s="489"/>
      <c r="R3" s="491"/>
    </row>
    <row r="4" spans="1:20" ht="18.75" customHeight="1" x14ac:dyDescent="0.25">
      <c r="A4" s="396"/>
      <c r="B4" s="397"/>
      <c r="C4" s="490"/>
      <c r="D4" s="392"/>
      <c r="E4" s="490" t="s">
        <v>71</v>
      </c>
      <c r="F4" s="392"/>
      <c r="G4" s="427" t="s">
        <v>171</v>
      </c>
      <c r="H4" s="492"/>
      <c r="I4" s="494" t="s">
        <v>71</v>
      </c>
      <c r="J4" s="495"/>
      <c r="K4" s="392" t="s">
        <v>172</v>
      </c>
      <c r="L4" s="392"/>
      <c r="M4" s="392"/>
      <c r="N4" s="392"/>
      <c r="O4" s="392"/>
      <c r="P4" s="392"/>
      <c r="Q4" s="392"/>
      <c r="R4" s="393"/>
    </row>
    <row r="5" spans="1:20" ht="18.75" customHeight="1" x14ac:dyDescent="0.25">
      <c r="A5" s="396"/>
      <c r="B5" s="397"/>
      <c r="C5" s="490"/>
      <c r="D5" s="392"/>
      <c r="E5" s="490"/>
      <c r="F5" s="393"/>
      <c r="G5" s="493"/>
      <c r="H5" s="426"/>
      <c r="I5" s="425"/>
      <c r="J5" s="496"/>
      <c r="K5" s="392" t="s">
        <v>173</v>
      </c>
      <c r="L5" s="392"/>
      <c r="M5" s="392" t="s">
        <v>174</v>
      </c>
      <c r="N5" s="392"/>
      <c r="O5" s="392" t="s">
        <v>175</v>
      </c>
      <c r="P5" s="392"/>
      <c r="Q5" s="392" t="s">
        <v>176</v>
      </c>
      <c r="R5" s="393"/>
    </row>
    <row r="6" spans="1:20" ht="18.75" customHeight="1" thickBot="1" x14ac:dyDescent="0.3">
      <c r="A6" s="398"/>
      <c r="B6" s="399"/>
      <c r="C6" s="170" t="s">
        <v>150</v>
      </c>
      <c r="D6" s="153" t="s">
        <v>151</v>
      </c>
      <c r="E6" s="170" t="s">
        <v>150</v>
      </c>
      <c r="F6" s="154" t="s">
        <v>177</v>
      </c>
      <c r="G6" s="153" t="s">
        <v>150</v>
      </c>
      <c r="H6" s="196" t="s">
        <v>177</v>
      </c>
      <c r="I6" s="170" t="s">
        <v>150</v>
      </c>
      <c r="J6" s="152" t="s">
        <v>177</v>
      </c>
      <c r="K6" s="153" t="s">
        <v>150</v>
      </c>
      <c r="L6" s="152" t="s">
        <v>177</v>
      </c>
      <c r="M6" s="153" t="s">
        <v>150</v>
      </c>
      <c r="N6" s="152" t="s">
        <v>177</v>
      </c>
      <c r="O6" s="153" t="s">
        <v>150</v>
      </c>
      <c r="P6" s="152" t="s">
        <v>177</v>
      </c>
      <c r="Q6" s="153" t="s">
        <v>150</v>
      </c>
      <c r="R6" s="196" t="s">
        <v>177</v>
      </c>
    </row>
    <row r="7" spans="1:20" s="200" customFormat="1" ht="18.75" customHeight="1" x14ac:dyDescent="0.25">
      <c r="A7" s="420" t="s">
        <v>81</v>
      </c>
      <c r="B7" s="421"/>
      <c r="C7" s="197">
        <v>8302</v>
      </c>
      <c r="D7" s="198">
        <v>2.2599023848476021E-2</v>
      </c>
      <c r="E7" s="197">
        <v>2481</v>
      </c>
      <c r="F7" s="128">
        <v>0.29884365213201636</v>
      </c>
      <c r="G7" s="199">
        <v>1612</v>
      </c>
      <c r="H7" s="128">
        <v>0.19417007949891593</v>
      </c>
      <c r="I7" s="197">
        <v>5821</v>
      </c>
      <c r="J7" s="127">
        <v>0.70115634786798364</v>
      </c>
      <c r="K7" s="199">
        <v>1972</v>
      </c>
      <c r="L7" s="127">
        <v>0.23753312454830161</v>
      </c>
      <c r="M7" s="199">
        <v>2172</v>
      </c>
      <c r="N7" s="127">
        <v>0.26162370513129368</v>
      </c>
      <c r="O7" s="199">
        <v>526</v>
      </c>
      <c r="P7" s="127">
        <v>6.3358226933269091E-2</v>
      </c>
      <c r="Q7" s="199">
        <v>1151</v>
      </c>
      <c r="R7" s="128">
        <v>0.13864129125511926</v>
      </c>
      <c r="T7" s="201"/>
    </row>
    <row r="8" spans="1:20" s="200" customFormat="1" ht="18.75" customHeight="1" x14ac:dyDescent="0.25">
      <c r="A8" s="377" t="s">
        <v>82</v>
      </c>
      <c r="B8" s="378"/>
      <c r="C8" s="197">
        <v>9494</v>
      </c>
      <c r="D8" s="198">
        <v>2.6179295359475864E-2</v>
      </c>
      <c r="E8" s="197">
        <v>2712</v>
      </c>
      <c r="F8" s="128">
        <v>0.2856540973246261</v>
      </c>
      <c r="G8" s="199">
        <v>1722</v>
      </c>
      <c r="H8" s="128">
        <v>0.18137771223930904</v>
      </c>
      <c r="I8" s="197">
        <v>6782</v>
      </c>
      <c r="J8" s="127">
        <v>0.7143459026753739</v>
      </c>
      <c r="K8" s="199">
        <v>2254</v>
      </c>
      <c r="L8" s="127">
        <v>0.23741310301242891</v>
      </c>
      <c r="M8" s="199">
        <v>2552</v>
      </c>
      <c r="N8" s="127">
        <v>0.26880134821992835</v>
      </c>
      <c r="O8" s="199">
        <v>587</v>
      </c>
      <c r="P8" s="127">
        <v>6.1828523277859704E-2</v>
      </c>
      <c r="Q8" s="199">
        <v>1389</v>
      </c>
      <c r="R8" s="128">
        <v>0.14630292816515694</v>
      </c>
      <c r="T8" s="201"/>
    </row>
    <row r="9" spans="1:20" s="200" customFormat="1" ht="18.75" customHeight="1" x14ac:dyDescent="0.25">
      <c r="A9" s="377" t="s">
        <v>83</v>
      </c>
      <c r="B9" s="378"/>
      <c r="C9" s="197">
        <v>10469</v>
      </c>
      <c r="D9" s="198">
        <v>2.8859619137932935E-2</v>
      </c>
      <c r="E9" s="197">
        <v>3032</v>
      </c>
      <c r="F9" s="128">
        <v>0.2896169643710001</v>
      </c>
      <c r="G9" s="199">
        <v>1923</v>
      </c>
      <c r="H9" s="128">
        <v>0.18368516572738561</v>
      </c>
      <c r="I9" s="197">
        <v>7437</v>
      </c>
      <c r="J9" s="127">
        <v>0.71038303562899996</v>
      </c>
      <c r="K9" s="199">
        <v>2484</v>
      </c>
      <c r="L9" s="127">
        <v>0.23727194574457924</v>
      </c>
      <c r="M9" s="199">
        <v>2764</v>
      </c>
      <c r="N9" s="127">
        <v>0.26401757569968476</v>
      </c>
      <c r="O9" s="199">
        <v>681</v>
      </c>
      <c r="P9" s="127">
        <v>6.5049192855096E-2</v>
      </c>
      <c r="Q9" s="199">
        <v>1508</v>
      </c>
      <c r="R9" s="128">
        <v>0.1440443213296399</v>
      </c>
      <c r="T9" s="201"/>
    </row>
    <row r="10" spans="1:20" s="200" customFormat="1" ht="18.75" customHeight="1" x14ac:dyDescent="0.25">
      <c r="A10" s="377" t="s">
        <v>84</v>
      </c>
      <c r="B10" s="378"/>
      <c r="C10" s="197">
        <v>11343</v>
      </c>
      <c r="D10" s="198">
        <v>3.1181276389866293E-2</v>
      </c>
      <c r="E10" s="197">
        <v>3351</v>
      </c>
      <c r="F10" s="128">
        <v>0.29542449087542977</v>
      </c>
      <c r="G10" s="199">
        <v>2053</v>
      </c>
      <c r="H10" s="128">
        <v>0.18099268271180463</v>
      </c>
      <c r="I10" s="197">
        <v>7992</v>
      </c>
      <c r="J10" s="127">
        <v>0.70457550912457023</v>
      </c>
      <c r="K10" s="199">
        <v>2677</v>
      </c>
      <c r="L10" s="127">
        <v>0.23600458432513444</v>
      </c>
      <c r="M10" s="199">
        <v>2963</v>
      </c>
      <c r="N10" s="127">
        <v>0.26121837256457725</v>
      </c>
      <c r="O10" s="199">
        <v>732</v>
      </c>
      <c r="P10" s="127">
        <v>6.4533192277175355E-2</v>
      </c>
      <c r="Q10" s="199">
        <v>1620</v>
      </c>
      <c r="R10" s="128">
        <v>0.14281935995768316</v>
      </c>
      <c r="T10" s="201"/>
    </row>
    <row r="11" spans="1:20" s="200" customFormat="1" ht="18.75" customHeight="1" x14ac:dyDescent="0.25">
      <c r="A11" s="377" t="s">
        <v>85</v>
      </c>
      <c r="B11" s="378"/>
      <c r="C11" s="197">
        <v>11942</v>
      </c>
      <c r="D11" s="198">
        <v>3.2725967295955977E-2</v>
      </c>
      <c r="E11" s="197">
        <v>3539</v>
      </c>
      <c r="F11" s="128">
        <v>0.2963490202646123</v>
      </c>
      <c r="G11" s="199">
        <v>2053</v>
      </c>
      <c r="H11" s="128">
        <v>0.17191425221905879</v>
      </c>
      <c r="I11" s="197">
        <v>8403</v>
      </c>
      <c r="J11" s="127">
        <v>0.7036509797353877</v>
      </c>
      <c r="K11" s="199">
        <v>2963</v>
      </c>
      <c r="L11" s="127">
        <v>0.24811589348517837</v>
      </c>
      <c r="M11" s="199">
        <v>2843</v>
      </c>
      <c r="N11" s="127">
        <v>0.23806732540612963</v>
      </c>
      <c r="O11" s="199">
        <v>794</v>
      </c>
      <c r="P11" s="127">
        <v>6.6488025456372474E-2</v>
      </c>
      <c r="Q11" s="199">
        <v>1803</v>
      </c>
      <c r="R11" s="128">
        <v>0.15097973538770726</v>
      </c>
      <c r="T11" s="201"/>
    </row>
    <row r="12" spans="1:20" s="200" customFormat="1" ht="18.75" customHeight="1" x14ac:dyDescent="0.25">
      <c r="A12" s="377" t="s">
        <v>86</v>
      </c>
      <c r="B12" s="378"/>
      <c r="C12" s="197">
        <v>11864</v>
      </c>
      <c r="D12" s="198">
        <v>3.317691933400075E-2</v>
      </c>
      <c r="E12" s="197">
        <v>3504</v>
      </c>
      <c r="F12" s="128">
        <v>0.29534726904922454</v>
      </c>
      <c r="G12" s="199">
        <v>2040</v>
      </c>
      <c r="H12" s="128">
        <v>0.17194875252865813</v>
      </c>
      <c r="I12" s="197">
        <v>8360</v>
      </c>
      <c r="J12" s="127">
        <v>0.70465273095077541</v>
      </c>
      <c r="K12" s="199">
        <v>2932</v>
      </c>
      <c r="L12" s="127">
        <v>0.2471341874578557</v>
      </c>
      <c r="M12" s="199">
        <v>2781</v>
      </c>
      <c r="N12" s="127">
        <v>0.23440660822656778</v>
      </c>
      <c r="O12" s="199">
        <v>779</v>
      </c>
      <c r="P12" s="127">
        <v>6.5660822656776807E-2</v>
      </c>
      <c r="Q12" s="199">
        <v>1868</v>
      </c>
      <c r="R12" s="128">
        <v>0.15745111260957517</v>
      </c>
      <c r="T12" s="201"/>
    </row>
    <row r="13" spans="1:20" s="200" customFormat="1" ht="18.75" customHeight="1" x14ac:dyDescent="0.25">
      <c r="A13" s="377" t="s">
        <v>87</v>
      </c>
      <c r="B13" s="378"/>
      <c r="C13" s="197">
        <v>12103</v>
      </c>
      <c r="D13" s="198">
        <v>3.3573746844572663E-2</v>
      </c>
      <c r="E13" s="197">
        <v>3673</v>
      </c>
      <c r="F13" s="128">
        <v>0.30347847641080722</v>
      </c>
      <c r="G13" s="199">
        <v>2197</v>
      </c>
      <c r="H13" s="128">
        <v>0.18152524167561762</v>
      </c>
      <c r="I13" s="197">
        <v>8430</v>
      </c>
      <c r="J13" s="127">
        <v>0.69652152358919273</v>
      </c>
      <c r="K13" s="199">
        <v>3053</v>
      </c>
      <c r="L13" s="127">
        <v>0.25225150789060563</v>
      </c>
      <c r="M13" s="199">
        <v>2753</v>
      </c>
      <c r="N13" s="127">
        <v>0.22746426505825001</v>
      </c>
      <c r="O13" s="199">
        <v>777</v>
      </c>
      <c r="P13" s="127">
        <v>6.4198958935801034E-2</v>
      </c>
      <c r="Q13" s="199">
        <v>1847</v>
      </c>
      <c r="R13" s="128">
        <v>0.15260679170453606</v>
      </c>
      <c r="T13" s="201"/>
    </row>
    <row r="14" spans="1:20" s="200" customFormat="1" ht="18.75" customHeight="1" x14ac:dyDescent="0.25">
      <c r="A14" s="377" t="s">
        <v>88</v>
      </c>
      <c r="B14" s="378"/>
      <c r="C14" s="197">
        <v>19567</v>
      </c>
      <c r="D14" s="198">
        <v>5.2997657128153734E-2</v>
      </c>
      <c r="E14" s="197">
        <v>3633</v>
      </c>
      <c r="F14" s="128">
        <v>0.18566975008943629</v>
      </c>
      <c r="G14" s="199">
        <v>2181</v>
      </c>
      <c r="H14" s="128">
        <v>0.11146317779935606</v>
      </c>
      <c r="I14" s="197">
        <v>15934</v>
      </c>
      <c r="J14" s="127">
        <v>0.81433024991056369</v>
      </c>
      <c r="K14" s="199">
        <v>10718</v>
      </c>
      <c r="L14" s="127">
        <v>0.54775898195942152</v>
      </c>
      <c r="M14" s="199">
        <v>2606</v>
      </c>
      <c r="N14" s="127">
        <v>0.13318342106608064</v>
      </c>
      <c r="O14" s="199">
        <v>712</v>
      </c>
      <c r="P14" s="127">
        <v>3.6387795778606839E-2</v>
      </c>
      <c r="Q14" s="199">
        <v>1898</v>
      </c>
      <c r="R14" s="128">
        <v>9.7000051106454752E-2</v>
      </c>
      <c r="T14" s="201"/>
    </row>
    <row r="15" spans="1:20" s="200" customFormat="1" ht="18.75" customHeight="1" x14ac:dyDescent="0.25">
      <c r="A15" s="377" t="s">
        <v>89</v>
      </c>
      <c r="B15" s="378"/>
      <c r="C15" s="197">
        <v>19409</v>
      </c>
      <c r="D15" s="198">
        <v>5.324960012730081E-2</v>
      </c>
      <c r="E15" s="197">
        <v>3781</v>
      </c>
      <c r="F15" s="128">
        <v>0.19480653305167706</v>
      </c>
      <c r="G15" s="199">
        <v>2291</v>
      </c>
      <c r="H15" s="128">
        <v>0.11803802359730022</v>
      </c>
      <c r="I15" s="197">
        <v>15628</v>
      </c>
      <c r="J15" s="127">
        <v>0.80519346694832294</v>
      </c>
      <c r="K15" s="199">
        <v>10501</v>
      </c>
      <c r="L15" s="127">
        <v>0.54103766293987321</v>
      </c>
      <c r="M15" s="199">
        <v>2542</v>
      </c>
      <c r="N15" s="127">
        <v>0.13097016847854087</v>
      </c>
      <c r="O15" s="199">
        <v>638</v>
      </c>
      <c r="P15" s="127">
        <v>3.2871348343551959E-2</v>
      </c>
      <c r="Q15" s="199">
        <v>1947</v>
      </c>
      <c r="R15" s="128">
        <v>0.10031428718635685</v>
      </c>
      <c r="T15" s="201"/>
    </row>
    <row r="16" spans="1:20" s="200" customFormat="1" ht="18.75" customHeight="1" x14ac:dyDescent="0.25">
      <c r="A16" s="377" t="s">
        <v>90</v>
      </c>
      <c r="B16" s="378"/>
      <c r="C16" s="197">
        <v>20371</v>
      </c>
      <c r="D16" s="198">
        <v>5.6520170911714109E-2</v>
      </c>
      <c r="E16" s="197">
        <v>3798</v>
      </c>
      <c r="F16" s="128">
        <v>0.18644150998969122</v>
      </c>
      <c r="G16" s="199">
        <v>2279</v>
      </c>
      <c r="H16" s="128">
        <v>0.11187472387217122</v>
      </c>
      <c r="I16" s="197">
        <v>16573</v>
      </c>
      <c r="J16" s="127">
        <v>0.81355849001030878</v>
      </c>
      <c r="K16" s="199">
        <v>11537</v>
      </c>
      <c r="L16" s="127">
        <v>0.56634431299396204</v>
      </c>
      <c r="M16" s="199">
        <v>2442</v>
      </c>
      <c r="N16" s="127">
        <v>0.11987629473270826</v>
      </c>
      <c r="O16" s="199">
        <v>569</v>
      </c>
      <c r="P16" s="127">
        <v>2.793186392420598E-2</v>
      </c>
      <c r="Q16" s="199">
        <v>2025</v>
      </c>
      <c r="R16" s="128">
        <v>9.9406018359432524E-2</v>
      </c>
      <c r="T16" s="201"/>
    </row>
    <row r="17" spans="1:20" s="200" customFormat="1" ht="18.75" customHeight="1" thickBot="1" x14ac:dyDescent="0.3">
      <c r="A17" s="382" t="s">
        <v>91</v>
      </c>
      <c r="B17" s="383"/>
      <c r="C17" s="202">
        <v>21597</v>
      </c>
      <c r="D17" s="203">
        <v>6.2096389283434639E-2</v>
      </c>
      <c r="E17" s="202">
        <v>4232</v>
      </c>
      <c r="F17" s="204">
        <v>0.1959531416400426</v>
      </c>
      <c r="G17" s="205">
        <v>2609</v>
      </c>
      <c r="H17" s="204">
        <v>0.1208038153447238</v>
      </c>
      <c r="I17" s="202">
        <v>17365</v>
      </c>
      <c r="J17" s="204">
        <v>0.80404685835995737</v>
      </c>
      <c r="K17" s="205">
        <v>12484</v>
      </c>
      <c r="L17" s="204">
        <v>0.5780432467472334</v>
      </c>
      <c r="M17" s="205">
        <v>2144</v>
      </c>
      <c r="N17" s="204">
        <v>9.9273047182479049E-2</v>
      </c>
      <c r="O17" s="205">
        <v>462</v>
      </c>
      <c r="P17" s="204">
        <v>2.1391859980552853E-2</v>
      </c>
      <c r="Q17" s="205">
        <f>I17-K17-M17-O17</f>
        <v>2275</v>
      </c>
      <c r="R17" s="204">
        <v>0.10533870444969208</v>
      </c>
      <c r="T17" s="201"/>
    </row>
    <row r="18" spans="1:20" s="200" customFormat="1" ht="18.75" customHeight="1" x14ac:dyDescent="0.25">
      <c r="A18" s="384" t="s">
        <v>92</v>
      </c>
      <c r="B18" s="35" t="s">
        <v>93</v>
      </c>
      <c r="C18" s="348">
        <f>C17-C16</f>
        <v>1226</v>
      </c>
      <c r="D18" s="349" t="s">
        <v>58</v>
      </c>
      <c r="E18" s="348">
        <f>E17-E16</f>
        <v>434</v>
      </c>
      <c r="F18" s="350" t="s">
        <v>58</v>
      </c>
      <c r="G18" s="351">
        <f>G17-G16</f>
        <v>330</v>
      </c>
      <c r="H18" s="349" t="s">
        <v>58</v>
      </c>
      <c r="I18" s="348">
        <f>I17-I16</f>
        <v>792</v>
      </c>
      <c r="J18" s="350" t="s">
        <v>58</v>
      </c>
      <c r="K18" s="351">
        <f>K17-K16</f>
        <v>947</v>
      </c>
      <c r="L18" s="350" t="s">
        <v>58</v>
      </c>
      <c r="M18" s="351">
        <f>M17-M16</f>
        <v>-298</v>
      </c>
      <c r="N18" s="350" t="s">
        <v>58</v>
      </c>
      <c r="O18" s="351">
        <f>O17-O16</f>
        <v>-107</v>
      </c>
      <c r="P18" s="350" t="s">
        <v>58</v>
      </c>
      <c r="Q18" s="351">
        <f>Q17-Q16</f>
        <v>250</v>
      </c>
      <c r="R18" s="352" t="s">
        <v>58</v>
      </c>
    </row>
    <row r="19" spans="1:20" s="200" customFormat="1" ht="18.75" customHeight="1" x14ac:dyDescent="0.25">
      <c r="A19" s="385"/>
      <c r="B19" s="36" t="s">
        <v>94</v>
      </c>
      <c r="C19" s="353">
        <f>C17/C16-1</f>
        <v>6.018359432526621E-2</v>
      </c>
      <c r="D19" s="354" t="s">
        <v>58</v>
      </c>
      <c r="E19" s="353">
        <f>E17/E16-1</f>
        <v>0.11427066877303838</v>
      </c>
      <c r="F19" s="355" t="s">
        <v>58</v>
      </c>
      <c r="G19" s="356">
        <f>G17/G16-1</f>
        <v>0.14480035103115396</v>
      </c>
      <c r="H19" s="354" t="s">
        <v>58</v>
      </c>
      <c r="I19" s="353">
        <f>I17/I16-1</f>
        <v>4.7788571773366373E-2</v>
      </c>
      <c r="J19" s="355" t="s">
        <v>58</v>
      </c>
      <c r="K19" s="356">
        <f>K17/K16-1</f>
        <v>8.2083730605876815E-2</v>
      </c>
      <c r="L19" s="355" t="s">
        <v>58</v>
      </c>
      <c r="M19" s="356">
        <f>M17/M16-1</f>
        <v>-0.12203112203112199</v>
      </c>
      <c r="N19" s="355" t="s">
        <v>58</v>
      </c>
      <c r="O19" s="356">
        <f>O17/O16-1</f>
        <v>-0.18804920913884005</v>
      </c>
      <c r="P19" s="355" t="s">
        <v>58</v>
      </c>
      <c r="Q19" s="356">
        <f>Q17/Q16-1</f>
        <v>0.12345679012345689</v>
      </c>
      <c r="R19" s="357" t="s">
        <v>58</v>
      </c>
    </row>
    <row r="20" spans="1:20" s="200" customFormat="1" ht="18.75" customHeight="1" x14ac:dyDescent="0.25">
      <c r="A20" s="379" t="s">
        <v>95</v>
      </c>
      <c r="B20" s="37" t="s">
        <v>93</v>
      </c>
      <c r="C20" s="358">
        <f>C17-C12</f>
        <v>9733</v>
      </c>
      <c r="D20" s="359" t="s">
        <v>58</v>
      </c>
      <c r="E20" s="358">
        <f>E17-E12</f>
        <v>728</v>
      </c>
      <c r="F20" s="360" t="s">
        <v>58</v>
      </c>
      <c r="G20" s="361">
        <f>G17-G12</f>
        <v>569</v>
      </c>
      <c r="H20" s="359" t="s">
        <v>58</v>
      </c>
      <c r="I20" s="358">
        <f>I17-I12</f>
        <v>9005</v>
      </c>
      <c r="J20" s="360" t="s">
        <v>58</v>
      </c>
      <c r="K20" s="361">
        <f>K17-K12</f>
        <v>9552</v>
      </c>
      <c r="L20" s="360" t="s">
        <v>58</v>
      </c>
      <c r="M20" s="361">
        <f>M17-M12</f>
        <v>-637</v>
      </c>
      <c r="N20" s="360" t="s">
        <v>58</v>
      </c>
      <c r="O20" s="361">
        <f>O17-O12</f>
        <v>-317</v>
      </c>
      <c r="P20" s="360" t="s">
        <v>58</v>
      </c>
      <c r="Q20" s="361">
        <f>Q17-Q12</f>
        <v>407</v>
      </c>
      <c r="R20" s="362" t="s">
        <v>58</v>
      </c>
    </row>
    <row r="21" spans="1:20" s="200" customFormat="1" ht="18.75" customHeight="1" x14ac:dyDescent="0.25">
      <c r="A21" s="385"/>
      <c r="B21" s="38" t="s">
        <v>94</v>
      </c>
      <c r="C21" s="353">
        <f>C17/C12-1</f>
        <v>0.82038098449089691</v>
      </c>
      <c r="D21" s="354" t="s">
        <v>58</v>
      </c>
      <c r="E21" s="353">
        <f>E17/E12-1</f>
        <v>0.20776255707762559</v>
      </c>
      <c r="F21" s="355" t="s">
        <v>58</v>
      </c>
      <c r="G21" s="356">
        <f>G17/G12-1</f>
        <v>0.27892156862745088</v>
      </c>
      <c r="H21" s="354" t="s">
        <v>58</v>
      </c>
      <c r="I21" s="353">
        <f>I17/I12-1</f>
        <v>1.0771531100478469</v>
      </c>
      <c r="J21" s="355" t="s">
        <v>58</v>
      </c>
      <c r="K21" s="356">
        <f>K17/K12-1</f>
        <v>3.2578444747612547</v>
      </c>
      <c r="L21" s="355" t="s">
        <v>58</v>
      </c>
      <c r="M21" s="356">
        <f>M17/M12-1</f>
        <v>-0.22905429701546209</v>
      </c>
      <c r="N21" s="355" t="s">
        <v>58</v>
      </c>
      <c r="O21" s="356">
        <f>O17/O12-1</f>
        <v>-0.40693196405648269</v>
      </c>
      <c r="P21" s="355" t="s">
        <v>58</v>
      </c>
      <c r="Q21" s="356">
        <f>Q17/Q12-1</f>
        <v>0.2178800856531049</v>
      </c>
      <c r="R21" s="357" t="s">
        <v>58</v>
      </c>
    </row>
    <row r="22" spans="1:20" s="60" customFormat="1" ht="18.75" customHeight="1" x14ac:dyDescent="0.2">
      <c r="A22" s="379" t="s">
        <v>96</v>
      </c>
      <c r="B22" s="39" t="s">
        <v>93</v>
      </c>
      <c r="C22" s="358">
        <f>C17-C7</f>
        <v>13295</v>
      </c>
      <c r="D22" s="359" t="s">
        <v>58</v>
      </c>
      <c r="E22" s="358">
        <f>E17-E7</f>
        <v>1751</v>
      </c>
      <c r="F22" s="360" t="s">
        <v>58</v>
      </c>
      <c r="G22" s="361">
        <f>G17-G7</f>
        <v>997</v>
      </c>
      <c r="H22" s="359" t="s">
        <v>58</v>
      </c>
      <c r="I22" s="358">
        <f>I17-I7</f>
        <v>11544</v>
      </c>
      <c r="J22" s="360" t="s">
        <v>58</v>
      </c>
      <c r="K22" s="361">
        <f>K17-K7</f>
        <v>10512</v>
      </c>
      <c r="L22" s="360" t="s">
        <v>58</v>
      </c>
      <c r="M22" s="361">
        <f>M17-M7</f>
        <v>-28</v>
      </c>
      <c r="N22" s="360" t="s">
        <v>58</v>
      </c>
      <c r="O22" s="361">
        <f>O17-O7</f>
        <v>-64</v>
      </c>
      <c r="P22" s="360" t="s">
        <v>58</v>
      </c>
      <c r="Q22" s="361">
        <f>Q17-Q7</f>
        <v>1124</v>
      </c>
      <c r="R22" s="362" t="s">
        <v>58</v>
      </c>
    </row>
    <row r="23" spans="1:20" ht="18.75" customHeight="1" x14ac:dyDescent="0.25">
      <c r="A23" s="380"/>
      <c r="B23" s="40" t="s">
        <v>94</v>
      </c>
      <c r="C23" s="363">
        <f>C17/C7-1</f>
        <v>1.6014213442543968</v>
      </c>
      <c r="D23" s="364" t="s">
        <v>58</v>
      </c>
      <c r="E23" s="363">
        <f>E17/E7-1</f>
        <v>0.70576380491737201</v>
      </c>
      <c r="F23" s="365" t="s">
        <v>58</v>
      </c>
      <c r="G23" s="366">
        <f>G17/G7-1</f>
        <v>0.61848635235732008</v>
      </c>
      <c r="H23" s="364" t="s">
        <v>58</v>
      </c>
      <c r="I23" s="363">
        <f>I17/I7-1</f>
        <v>1.9831644047414532</v>
      </c>
      <c r="J23" s="365" t="s">
        <v>58</v>
      </c>
      <c r="K23" s="366">
        <f>K17/K7-1</f>
        <v>5.3306288032454363</v>
      </c>
      <c r="L23" s="365" t="s">
        <v>58</v>
      </c>
      <c r="M23" s="366">
        <f>M17/M7-1</f>
        <v>-1.2891344383057057E-2</v>
      </c>
      <c r="N23" s="365" t="s">
        <v>58</v>
      </c>
      <c r="O23" s="366">
        <f>O17/O7-1</f>
        <v>-0.12167300380228141</v>
      </c>
      <c r="P23" s="365" t="s">
        <v>58</v>
      </c>
      <c r="Q23" s="366">
        <f>Q17/Q7-1</f>
        <v>0.97654213727193739</v>
      </c>
      <c r="R23" s="367" t="s">
        <v>58</v>
      </c>
    </row>
    <row r="24" spans="1:20" ht="6.75" customHeight="1" x14ac:dyDescent="0.25">
      <c r="A24" s="41"/>
      <c r="B24" s="62"/>
      <c r="C24" s="63"/>
      <c r="D24" s="165"/>
      <c r="E24" s="63"/>
      <c r="F24" s="165"/>
      <c r="G24" s="63"/>
      <c r="H24" s="165"/>
      <c r="I24" s="63"/>
      <c r="J24" s="165"/>
      <c r="K24" s="63"/>
      <c r="L24" s="165"/>
      <c r="M24" s="63"/>
      <c r="N24" s="165"/>
      <c r="O24" s="63"/>
      <c r="P24" s="165"/>
      <c r="Q24" s="63"/>
      <c r="R24" s="165"/>
    </row>
    <row r="25" spans="1:20" ht="17.25" customHeight="1" x14ac:dyDescent="0.25">
      <c r="A25" s="193" t="s">
        <v>178</v>
      </c>
      <c r="R25" s="128"/>
    </row>
    <row r="26" spans="1:20" ht="17.25" customHeight="1" x14ac:dyDescent="0.25">
      <c r="A26" s="193" t="s">
        <v>179</v>
      </c>
    </row>
    <row r="27" spans="1:20" x14ac:dyDescent="0.25">
      <c r="A27" s="107"/>
    </row>
  </sheetData>
  <mergeCells count="26">
    <mergeCell ref="A10:B10"/>
    <mergeCell ref="A3:B6"/>
    <mergeCell ref="C3:D5"/>
    <mergeCell ref="E3:H3"/>
    <mergeCell ref="I3:R3"/>
    <mergeCell ref="E4:F5"/>
    <mergeCell ref="G4:H5"/>
    <mergeCell ref="I4:J5"/>
    <mergeCell ref="K4:R4"/>
    <mergeCell ref="K5:L5"/>
    <mergeCell ref="M5:N5"/>
    <mergeCell ref="O5:P5"/>
    <mergeCell ref="Q5:R5"/>
    <mergeCell ref="A7:B7"/>
    <mergeCell ref="A8:B8"/>
    <mergeCell ref="A9:B9"/>
    <mergeCell ref="A17:B17"/>
    <mergeCell ref="A18:A19"/>
    <mergeCell ref="A20:A21"/>
    <mergeCell ref="A22:A23"/>
    <mergeCell ref="A11:B11"/>
    <mergeCell ref="A12:B12"/>
    <mergeCell ref="A13:B13"/>
    <mergeCell ref="A14:B14"/>
    <mergeCell ref="A15:B15"/>
    <mergeCell ref="A16:B16"/>
  </mergeCells>
  <hyperlinks>
    <hyperlink ref="T2" location="OBSAH!A1" display="Zpět na obsah" xr:uid="{D0B0FCAC-C87A-405B-B863-2F26DE4A3D28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23C1-E421-419B-B449-788D627189B3}">
  <dimension ref="A1:Z26"/>
  <sheetViews>
    <sheetView showGridLines="0" zoomScaleNormal="100" workbookViewId="0"/>
  </sheetViews>
  <sheetFormatPr defaultRowHeight="15" x14ac:dyDescent="0.25"/>
  <cols>
    <col min="1" max="1" width="13.42578125" customWidth="1"/>
    <col min="2" max="2" width="6.140625" customWidth="1"/>
    <col min="3" max="5" width="5.42578125" customWidth="1"/>
    <col min="6" max="6" width="6.140625" customWidth="1"/>
    <col min="7" max="7" width="5.42578125" customWidth="1"/>
    <col min="8" max="8" width="5.85546875" customWidth="1"/>
    <col min="9" max="10" width="5.42578125" customWidth="1"/>
    <col min="11" max="11" width="4.42578125" customWidth="1"/>
    <col min="12" max="12" width="6.140625" customWidth="1"/>
    <col min="13" max="13" width="5" customWidth="1"/>
    <col min="14" max="14" width="5.42578125" customWidth="1"/>
    <col min="15" max="15" width="5" customWidth="1"/>
    <col min="16" max="17" width="5.42578125" customWidth="1"/>
    <col min="18" max="18" width="5" customWidth="1"/>
    <col min="19" max="19" width="5.42578125" customWidth="1"/>
    <col min="20" max="21" width="5" customWidth="1"/>
    <col min="22" max="22" width="4.85546875" customWidth="1"/>
    <col min="23" max="23" width="4.42578125" customWidth="1"/>
    <col min="24" max="24" width="5.42578125" customWidth="1"/>
  </cols>
  <sheetData>
    <row r="1" spans="1:26" ht="22.5" customHeight="1" x14ac:dyDescent="0.25">
      <c r="A1" s="6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6" ht="18.75" customHeight="1" thickBot="1" x14ac:dyDescent="0.3">
      <c r="A2" s="13" t="s">
        <v>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15" t="s">
        <v>62</v>
      </c>
      <c r="Y2" s="17" t="s">
        <v>63</v>
      </c>
    </row>
    <row r="3" spans="1:26" ht="18.75" customHeight="1" x14ac:dyDescent="0.25">
      <c r="A3" s="482" t="s">
        <v>111</v>
      </c>
      <c r="B3" s="488" t="s">
        <v>181</v>
      </c>
      <c r="C3" s="491"/>
      <c r="D3" s="498" t="s">
        <v>169</v>
      </c>
      <c r="E3" s="499"/>
      <c r="F3" s="504" t="s">
        <v>170</v>
      </c>
      <c r="G3" s="489"/>
      <c r="H3" s="489"/>
      <c r="I3" s="489"/>
      <c r="J3" s="489"/>
      <c r="K3" s="505"/>
      <c r="L3" s="488" t="s">
        <v>182</v>
      </c>
      <c r="M3" s="489"/>
      <c r="N3" s="489"/>
      <c r="O3" s="489"/>
      <c r="P3" s="489"/>
      <c r="Q3" s="489"/>
      <c r="R3" s="489"/>
      <c r="S3" s="489"/>
      <c r="T3" s="489"/>
      <c r="U3" s="491"/>
      <c r="V3" s="206"/>
      <c r="W3" s="206"/>
    </row>
    <row r="4" spans="1:26" ht="18.75" customHeight="1" x14ac:dyDescent="0.25">
      <c r="A4" s="483"/>
      <c r="B4" s="490"/>
      <c r="C4" s="393"/>
      <c r="D4" s="500"/>
      <c r="E4" s="501"/>
      <c r="F4" s="495" t="s">
        <v>71</v>
      </c>
      <c r="G4" s="418"/>
      <c r="H4" s="392" t="s">
        <v>183</v>
      </c>
      <c r="I4" s="392"/>
      <c r="J4" s="392"/>
      <c r="K4" s="440"/>
      <c r="L4" s="506" t="s">
        <v>184</v>
      </c>
      <c r="M4" s="418"/>
      <c r="N4" s="418" t="s">
        <v>185</v>
      </c>
      <c r="O4" s="418"/>
      <c r="P4" s="418" t="s">
        <v>186</v>
      </c>
      <c r="Q4" s="418"/>
      <c r="R4" s="418" t="s">
        <v>187</v>
      </c>
      <c r="S4" s="427"/>
      <c r="T4" s="418" t="s">
        <v>188</v>
      </c>
      <c r="U4" s="427"/>
      <c r="V4" s="418" t="s">
        <v>189</v>
      </c>
      <c r="W4" s="427"/>
    </row>
    <row r="5" spans="1:26" ht="22.5" customHeight="1" x14ac:dyDescent="0.25">
      <c r="A5" s="483"/>
      <c r="B5" s="490"/>
      <c r="C5" s="393"/>
      <c r="D5" s="502"/>
      <c r="E5" s="503"/>
      <c r="F5" s="496"/>
      <c r="G5" s="497"/>
      <c r="H5" s="392" t="s">
        <v>190</v>
      </c>
      <c r="I5" s="392"/>
      <c r="J5" s="392" t="s">
        <v>191</v>
      </c>
      <c r="K5" s="440"/>
      <c r="L5" s="502"/>
      <c r="M5" s="497"/>
      <c r="N5" s="497"/>
      <c r="O5" s="497"/>
      <c r="P5" s="497"/>
      <c r="Q5" s="497"/>
      <c r="R5" s="497"/>
      <c r="S5" s="493"/>
      <c r="T5" s="497"/>
      <c r="U5" s="493"/>
      <c r="V5" s="497"/>
      <c r="W5" s="493"/>
    </row>
    <row r="6" spans="1:26" ht="18.75" customHeight="1" thickBot="1" x14ac:dyDescent="0.3">
      <c r="A6" s="484"/>
      <c r="B6" s="170" t="s">
        <v>150</v>
      </c>
      <c r="C6" s="154" t="s">
        <v>177</v>
      </c>
      <c r="D6" s="170" t="s">
        <v>150</v>
      </c>
      <c r="E6" s="207" t="s">
        <v>192</v>
      </c>
      <c r="F6" s="152" t="s">
        <v>150</v>
      </c>
      <c r="G6" s="153" t="s">
        <v>192</v>
      </c>
      <c r="H6" s="153" t="s">
        <v>150</v>
      </c>
      <c r="I6" s="153" t="s">
        <v>192</v>
      </c>
      <c r="J6" s="153" t="s">
        <v>150</v>
      </c>
      <c r="K6" s="207" t="s">
        <v>192</v>
      </c>
      <c r="L6" s="170" t="s">
        <v>150</v>
      </c>
      <c r="M6" s="153" t="s">
        <v>192</v>
      </c>
      <c r="N6" s="153" t="s">
        <v>150</v>
      </c>
      <c r="O6" s="153" t="s">
        <v>192</v>
      </c>
      <c r="P6" s="153" t="s">
        <v>150</v>
      </c>
      <c r="Q6" s="153" t="s">
        <v>192</v>
      </c>
      <c r="R6" s="153" t="s">
        <v>150</v>
      </c>
      <c r="S6" s="153" t="s">
        <v>192</v>
      </c>
      <c r="T6" s="153" t="s">
        <v>150</v>
      </c>
      <c r="U6" s="154" t="s">
        <v>192</v>
      </c>
      <c r="V6" s="153" t="s">
        <v>150</v>
      </c>
      <c r="W6" s="154" t="s">
        <v>192</v>
      </c>
    </row>
    <row r="7" spans="1:26" ht="18.75" customHeight="1" x14ac:dyDescent="0.25">
      <c r="A7" s="66" t="s">
        <v>114</v>
      </c>
      <c r="B7" s="208">
        <v>21597</v>
      </c>
      <c r="C7" s="209">
        <v>6.2096389283434639E-2</v>
      </c>
      <c r="D7" s="208">
        <v>4232</v>
      </c>
      <c r="E7" s="210">
        <f>D7/$B7</f>
        <v>0.1959531416400426</v>
      </c>
      <c r="F7" s="211">
        <v>17365</v>
      </c>
      <c r="G7" s="212">
        <f t="shared" ref="G7:G21" si="0">F7/$B7</f>
        <v>0.80404685835995737</v>
      </c>
      <c r="H7" s="213">
        <v>13533</v>
      </c>
      <c r="I7" s="212">
        <f t="shared" ref="I7:I21" si="1">H7/$B7</f>
        <v>0.62661480761216837</v>
      </c>
      <c r="J7" s="213">
        <v>3832</v>
      </c>
      <c r="K7" s="212">
        <f t="shared" ref="K7:K21" si="2">J7/$B7</f>
        <v>0.17743205074778903</v>
      </c>
      <c r="L7" s="208">
        <v>12484</v>
      </c>
      <c r="M7" s="212">
        <f t="shared" ref="M7:M21" si="3">L7/$B7</f>
        <v>0.5780432467472334</v>
      </c>
      <c r="N7" s="213">
        <v>2609</v>
      </c>
      <c r="O7" s="212">
        <f t="shared" ref="O7:O21" si="4">N7/$B7</f>
        <v>0.1208038153447238</v>
      </c>
      <c r="P7" s="213">
        <v>2144</v>
      </c>
      <c r="Q7" s="214">
        <f t="shared" ref="Q7:Q21" si="5">P7/$B7</f>
        <v>9.9273047182479049E-2</v>
      </c>
      <c r="R7" s="213">
        <v>547</v>
      </c>
      <c r="S7" s="214">
        <f t="shared" ref="S7:S21" si="6">R7/$B7</f>
        <v>2.5327591795156736E-2</v>
      </c>
      <c r="T7" s="213">
        <v>485</v>
      </c>
      <c r="U7" s="214">
        <f t="shared" ref="U7:U21" si="7">T7/$B7</f>
        <v>2.2456822706857435E-2</v>
      </c>
      <c r="V7" s="213">
        <v>462</v>
      </c>
      <c r="W7" s="209">
        <f t="shared" ref="W7:W19" si="8">V7/$B7</f>
        <v>2.1391859980552853E-2</v>
      </c>
      <c r="Y7" s="215"/>
      <c r="Z7" s="44"/>
    </row>
    <row r="8" spans="1:26" ht="26.25" customHeight="1" x14ac:dyDescent="0.25">
      <c r="A8" s="216" t="s">
        <v>115</v>
      </c>
      <c r="B8" s="217">
        <v>6858</v>
      </c>
      <c r="C8" s="218">
        <v>0.16805116518415056</v>
      </c>
      <c r="D8" s="217">
        <v>1576</v>
      </c>
      <c r="E8" s="219">
        <f t="shared" ref="E8:E21" si="9">D8/$B8</f>
        <v>0.22980460775736367</v>
      </c>
      <c r="F8" s="220">
        <v>5282</v>
      </c>
      <c r="G8" s="221">
        <f t="shared" si="0"/>
        <v>0.77019539224263633</v>
      </c>
      <c r="H8" s="222">
        <v>4076</v>
      </c>
      <c r="I8" s="221">
        <f t="shared" si="1"/>
        <v>0.59434237386993294</v>
      </c>
      <c r="J8" s="222">
        <v>1206</v>
      </c>
      <c r="K8" s="221">
        <f t="shared" si="2"/>
        <v>0.17585301837270342</v>
      </c>
      <c r="L8" s="217">
        <v>3545</v>
      </c>
      <c r="M8" s="221">
        <f t="shared" si="3"/>
        <v>0.51691455234762318</v>
      </c>
      <c r="N8" s="222">
        <v>885</v>
      </c>
      <c r="O8" s="221">
        <f t="shared" si="4"/>
        <v>0.12904636920384951</v>
      </c>
      <c r="P8" s="222">
        <v>499</v>
      </c>
      <c r="Q8" s="223">
        <f t="shared" si="5"/>
        <v>7.2761738116068828E-2</v>
      </c>
      <c r="R8" s="222">
        <v>21</v>
      </c>
      <c r="S8" s="223">
        <f t="shared" si="6"/>
        <v>3.0621172353455816E-3</v>
      </c>
      <c r="T8" s="222">
        <v>188</v>
      </c>
      <c r="U8" s="223">
        <f t="shared" si="7"/>
        <v>2.7413240011665209E-2</v>
      </c>
      <c r="V8" s="222">
        <v>290</v>
      </c>
      <c r="W8" s="218">
        <f t="shared" si="8"/>
        <v>4.2286380869058032E-2</v>
      </c>
      <c r="Y8" s="78"/>
      <c r="Z8" s="44"/>
    </row>
    <row r="9" spans="1:26" ht="18.75" customHeight="1" x14ac:dyDescent="0.25">
      <c r="A9" s="216" t="s">
        <v>116</v>
      </c>
      <c r="B9" s="217">
        <v>3427</v>
      </c>
      <c r="C9" s="218">
        <v>6.7088211111546142E-2</v>
      </c>
      <c r="D9" s="217">
        <v>837</v>
      </c>
      <c r="E9" s="219">
        <f>D9/$B9</f>
        <v>0.24423694193171872</v>
      </c>
      <c r="F9" s="220">
        <v>2590</v>
      </c>
      <c r="G9" s="221">
        <f t="shared" si="0"/>
        <v>0.75576305806828126</v>
      </c>
      <c r="H9" s="222">
        <v>2116</v>
      </c>
      <c r="I9" s="221">
        <f t="shared" si="1"/>
        <v>0.6174496644295302</v>
      </c>
      <c r="J9" s="222">
        <v>474</v>
      </c>
      <c r="K9" s="221">
        <f t="shared" si="2"/>
        <v>0.13831339363875109</v>
      </c>
      <c r="L9" s="217">
        <v>1927</v>
      </c>
      <c r="M9" s="221">
        <f t="shared" si="3"/>
        <v>0.56229938721914208</v>
      </c>
      <c r="N9" s="222">
        <v>557</v>
      </c>
      <c r="O9" s="221">
        <f t="shared" si="4"/>
        <v>0.16253282754595857</v>
      </c>
      <c r="P9" s="222">
        <v>280</v>
      </c>
      <c r="Q9" s="223">
        <f t="shared" si="5"/>
        <v>8.170411438576014E-2</v>
      </c>
      <c r="R9" s="222">
        <v>71</v>
      </c>
      <c r="S9" s="223">
        <f t="shared" si="6"/>
        <v>2.0717829004960608E-2</v>
      </c>
      <c r="T9" s="222">
        <v>105</v>
      </c>
      <c r="U9" s="223">
        <f t="shared" si="7"/>
        <v>3.0639042894660053E-2</v>
      </c>
      <c r="V9" s="222">
        <v>88</v>
      </c>
      <c r="W9" s="218">
        <f t="shared" si="8"/>
        <v>2.5678435949810331E-2</v>
      </c>
      <c r="Y9" s="78"/>
      <c r="Z9" s="44"/>
    </row>
    <row r="10" spans="1:26" ht="18.75" customHeight="1" x14ac:dyDescent="0.25">
      <c r="A10" s="216" t="s">
        <v>117</v>
      </c>
      <c r="B10" s="217">
        <v>1011</v>
      </c>
      <c r="C10" s="218">
        <v>4.6046638732009475E-2</v>
      </c>
      <c r="D10" s="217">
        <v>119</v>
      </c>
      <c r="E10" s="219">
        <f t="shared" si="9"/>
        <v>0.11770524233432245</v>
      </c>
      <c r="F10" s="220">
        <v>892</v>
      </c>
      <c r="G10" s="221">
        <f t="shared" si="0"/>
        <v>0.88229475766567755</v>
      </c>
      <c r="H10" s="222">
        <v>697</v>
      </c>
      <c r="I10" s="221">
        <f t="shared" si="1"/>
        <v>0.6894164193867458</v>
      </c>
      <c r="J10" s="222">
        <v>195</v>
      </c>
      <c r="K10" s="221">
        <f t="shared" si="2"/>
        <v>0.19287833827893175</v>
      </c>
      <c r="L10" s="217">
        <v>664</v>
      </c>
      <c r="M10" s="221">
        <f t="shared" si="3"/>
        <v>0.65677546983184965</v>
      </c>
      <c r="N10" s="222">
        <v>65</v>
      </c>
      <c r="O10" s="221">
        <f t="shared" si="4"/>
        <v>6.4292779426310578E-2</v>
      </c>
      <c r="P10" s="222">
        <v>145</v>
      </c>
      <c r="Q10" s="223">
        <f t="shared" si="5"/>
        <v>0.14342235410484669</v>
      </c>
      <c r="R10" s="222">
        <v>25</v>
      </c>
      <c r="S10" s="223">
        <f t="shared" si="6"/>
        <v>2.4727992087042534E-2</v>
      </c>
      <c r="T10" s="222">
        <v>21</v>
      </c>
      <c r="U10" s="223">
        <f t="shared" si="7"/>
        <v>2.0771513353115726E-2</v>
      </c>
      <c r="V10" s="222">
        <v>6</v>
      </c>
      <c r="W10" s="218">
        <f t="shared" si="8"/>
        <v>5.9347181008902079E-3</v>
      </c>
      <c r="Y10" s="78"/>
      <c r="Z10" s="44"/>
    </row>
    <row r="11" spans="1:26" ht="18.75" customHeight="1" x14ac:dyDescent="0.25">
      <c r="A11" s="216" t="s">
        <v>118</v>
      </c>
      <c r="B11" s="217">
        <v>1445</v>
      </c>
      <c r="C11" s="218">
        <v>7.827735644637053E-2</v>
      </c>
      <c r="D11" s="217">
        <v>305</v>
      </c>
      <c r="E11" s="219">
        <f t="shared" si="9"/>
        <v>0.21107266435986158</v>
      </c>
      <c r="F11" s="220">
        <v>1140</v>
      </c>
      <c r="G11" s="221">
        <f t="shared" si="0"/>
        <v>0.78892733564013839</v>
      </c>
      <c r="H11" s="222">
        <v>897</v>
      </c>
      <c r="I11" s="221">
        <f t="shared" si="1"/>
        <v>0.62076124567474045</v>
      </c>
      <c r="J11" s="222">
        <v>243</v>
      </c>
      <c r="K11" s="221">
        <f t="shared" si="2"/>
        <v>0.16816608996539792</v>
      </c>
      <c r="L11" s="217">
        <v>863</v>
      </c>
      <c r="M11" s="221">
        <f t="shared" si="3"/>
        <v>0.59723183391003465</v>
      </c>
      <c r="N11" s="222">
        <v>144</v>
      </c>
      <c r="O11" s="221">
        <f t="shared" si="4"/>
        <v>9.9653979238754326E-2</v>
      </c>
      <c r="P11" s="222">
        <v>208</v>
      </c>
      <c r="Q11" s="223">
        <f t="shared" si="5"/>
        <v>0.1439446366782007</v>
      </c>
      <c r="R11" s="222">
        <v>18</v>
      </c>
      <c r="S11" s="223">
        <f t="shared" si="6"/>
        <v>1.2456747404844291E-2</v>
      </c>
      <c r="T11" s="222">
        <v>52</v>
      </c>
      <c r="U11" s="223">
        <f t="shared" si="7"/>
        <v>3.5986159169550176E-2</v>
      </c>
      <c r="V11" s="222">
        <v>3</v>
      </c>
      <c r="W11" s="218">
        <f t="shared" si="8"/>
        <v>2.0761245674740486E-3</v>
      </c>
      <c r="Y11" s="78"/>
      <c r="Z11" s="44"/>
    </row>
    <row r="12" spans="1:26" ht="18.75" customHeight="1" x14ac:dyDescent="0.25">
      <c r="A12" s="216" t="s">
        <v>119</v>
      </c>
      <c r="B12" s="217">
        <v>627</v>
      </c>
      <c r="C12" s="218">
        <v>7.9467680608365024E-2</v>
      </c>
      <c r="D12" s="217">
        <v>79</v>
      </c>
      <c r="E12" s="219">
        <f t="shared" si="9"/>
        <v>0.12599681020733652</v>
      </c>
      <c r="F12" s="220">
        <v>548</v>
      </c>
      <c r="G12" s="221">
        <f t="shared" si="0"/>
        <v>0.87400318979266345</v>
      </c>
      <c r="H12" s="222">
        <v>382</v>
      </c>
      <c r="I12" s="221">
        <f t="shared" si="1"/>
        <v>0.60925039872408293</v>
      </c>
      <c r="J12" s="222">
        <v>166</v>
      </c>
      <c r="K12" s="221">
        <f t="shared" si="2"/>
        <v>0.26475279106858052</v>
      </c>
      <c r="L12" s="217">
        <v>350</v>
      </c>
      <c r="M12" s="221">
        <f t="shared" si="3"/>
        <v>0.55821371610845294</v>
      </c>
      <c r="N12" s="222">
        <v>26</v>
      </c>
      <c r="O12" s="221">
        <f t="shared" si="4"/>
        <v>4.1467304625199361E-2</v>
      </c>
      <c r="P12" s="222">
        <v>122</v>
      </c>
      <c r="Q12" s="223">
        <f t="shared" si="5"/>
        <v>0.19457735247208932</v>
      </c>
      <c r="R12" s="222">
        <v>35</v>
      </c>
      <c r="S12" s="223">
        <f t="shared" si="6"/>
        <v>5.5821371610845293E-2</v>
      </c>
      <c r="T12" s="222">
        <v>8</v>
      </c>
      <c r="U12" s="223">
        <f t="shared" si="7"/>
        <v>1.2759170653907496E-2</v>
      </c>
      <c r="V12" s="222">
        <v>17</v>
      </c>
      <c r="W12" s="218">
        <f t="shared" si="8"/>
        <v>2.7113237639553429E-2</v>
      </c>
      <c r="Y12" s="78"/>
      <c r="Z12" s="44"/>
    </row>
    <row r="13" spans="1:26" ht="18.75" customHeight="1" x14ac:dyDescent="0.25">
      <c r="A13" s="216" t="s">
        <v>120</v>
      </c>
      <c r="B13" s="217">
        <v>1230</v>
      </c>
      <c r="C13" s="218">
        <v>5.3466637687459247E-2</v>
      </c>
      <c r="D13" s="217">
        <v>113</v>
      </c>
      <c r="E13" s="219">
        <f t="shared" si="9"/>
        <v>9.1869918699186995E-2</v>
      </c>
      <c r="F13" s="220">
        <v>1117</v>
      </c>
      <c r="G13" s="221">
        <f t="shared" si="0"/>
        <v>0.90813008130081296</v>
      </c>
      <c r="H13" s="222">
        <v>744</v>
      </c>
      <c r="I13" s="221">
        <f t="shared" si="1"/>
        <v>0.60487804878048779</v>
      </c>
      <c r="J13" s="222">
        <v>373</v>
      </c>
      <c r="K13" s="221">
        <f t="shared" si="2"/>
        <v>0.30325203252032518</v>
      </c>
      <c r="L13" s="217">
        <v>707</v>
      </c>
      <c r="M13" s="221">
        <f t="shared" si="3"/>
        <v>0.5747967479674797</v>
      </c>
      <c r="N13" s="222">
        <v>62</v>
      </c>
      <c r="O13" s="221">
        <f t="shared" si="4"/>
        <v>5.0406504065040651E-2</v>
      </c>
      <c r="P13" s="222">
        <v>223</v>
      </c>
      <c r="Q13" s="223">
        <f t="shared" si="5"/>
        <v>0.18130081300813009</v>
      </c>
      <c r="R13" s="222">
        <v>114</v>
      </c>
      <c r="S13" s="223">
        <f t="shared" si="6"/>
        <v>9.2682926829268292E-2</v>
      </c>
      <c r="T13" s="222">
        <v>19</v>
      </c>
      <c r="U13" s="223">
        <f t="shared" si="7"/>
        <v>1.5447154471544716E-2</v>
      </c>
      <c r="V13" s="222">
        <v>10</v>
      </c>
      <c r="W13" s="218">
        <f t="shared" si="8"/>
        <v>8.130081300813009E-3</v>
      </c>
      <c r="Y13" s="78"/>
      <c r="Z13" s="44"/>
    </row>
    <row r="14" spans="1:26" ht="18.75" customHeight="1" x14ac:dyDescent="0.25">
      <c r="A14" s="216" t="s">
        <v>121</v>
      </c>
      <c r="B14" s="217">
        <v>819</v>
      </c>
      <c r="C14" s="218">
        <v>5.8354114713216956E-2</v>
      </c>
      <c r="D14" s="217">
        <v>91</v>
      </c>
      <c r="E14" s="219">
        <f t="shared" si="9"/>
        <v>0.1111111111111111</v>
      </c>
      <c r="F14" s="220">
        <v>728</v>
      </c>
      <c r="G14" s="221">
        <f t="shared" si="0"/>
        <v>0.88888888888888884</v>
      </c>
      <c r="H14" s="222">
        <v>526</v>
      </c>
      <c r="I14" s="221">
        <f t="shared" si="1"/>
        <v>0.6422466422466423</v>
      </c>
      <c r="J14" s="222">
        <v>202</v>
      </c>
      <c r="K14" s="221">
        <f t="shared" si="2"/>
        <v>0.24664224664224665</v>
      </c>
      <c r="L14" s="217">
        <v>501</v>
      </c>
      <c r="M14" s="221">
        <f t="shared" si="3"/>
        <v>0.61172161172161177</v>
      </c>
      <c r="N14" s="222">
        <v>44</v>
      </c>
      <c r="O14" s="221">
        <f t="shared" si="4"/>
        <v>5.3724053724053727E-2</v>
      </c>
      <c r="P14" s="222">
        <v>82</v>
      </c>
      <c r="Q14" s="223">
        <f t="shared" si="5"/>
        <v>0.10012210012210013</v>
      </c>
      <c r="R14" s="222">
        <v>105</v>
      </c>
      <c r="S14" s="223">
        <f t="shared" si="6"/>
        <v>0.12820512820512819</v>
      </c>
      <c r="T14" s="222">
        <v>16</v>
      </c>
      <c r="U14" s="223">
        <f t="shared" si="7"/>
        <v>1.9536019536019536E-2</v>
      </c>
      <c r="V14" s="222">
        <v>6</v>
      </c>
      <c r="W14" s="218">
        <f t="shared" si="8"/>
        <v>7.326007326007326E-3</v>
      </c>
      <c r="Y14" s="78"/>
      <c r="Z14" s="44"/>
    </row>
    <row r="15" spans="1:26" ht="26.25" customHeight="1" x14ac:dyDescent="0.25">
      <c r="A15" s="216" t="s">
        <v>122</v>
      </c>
      <c r="B15" s="217">
        <v>754</v>
      </c>
      <c r="C15" s="218">
        <v>4.2671194114318051E-2</v>
      </c>
      <c r="D15" s="217">
        <v>72</v>
      </c>
      <c r="E15" s="219">
        <f t="shared" si="9"/>
        <v>9.5490716180371346E-2</v>
      </c>
      <c r="F15" s="220">
        <v>682</v>
      </c>
      <c r="G15" s="221">
        <f t="shared" si="0"/>
        <v>0.9045092838196287</v>
      </c>
      <c r="H15" s="222">
        <v>587</v>
      </c>
      <c r="I15" s="221">
        <f t="shared" si="1"/>
        <v>0.77851458885941649</v>
      </c>
      <c r="J15" s="222">
        <v>95</v>
      </c>
      <c r="K15" s="221">
        <f t="shared" si="2"/>
        <v>0.12599469496021221</v>
      </c>
      <c r="L15" s="217">
        <v>566</v>
      </c>
      <c r="M15" s="221">
        <f t="shared" si="3"/>
        <v>0.75066312997347484</v>
      </c>
      <c r="N15" s="222">
        <v>34</v>
      </c>
      <c r="O15" s="221">
        <f t="shared" si="4"/>
        <v>4.5092838196286469E-2</v>
      </c>
      <c r="P15" s="222">
        <v>67</v>
      </c>
      <c r="Q15" s="223">
        <f t="shared" si="5"/>
        <v>8.885941644562334E-2</v>
      </c>
      <c r="R15" s="222">
        <v>14</v>
      </c>
      <c r="S15" s="223">
        <f t="shared" si="6"/>
        <v>1.8567639257294429E-2</v>
      </c>
      <c r="T15" s="222">
        <v>8</v>
      </c>
      <c r="U15" s="223">
        <f t="shared" si="7"/>
        <v>1.0610079575596816E-2</v>
      </c>
      <c r="V15" s="222">
        <v>4</v>
      </c>
      <c r="W15" s="218">
        <f t="shared" si="8"/>
        <v>5.3050397877984082E-3</v>
      </c>
      <c r="Y15" s="78"/>
      <c r="Z15" s="44"/>
    </row>
    <row r="16" spans="1:26" ht="18.75" customHeight="1" x14ac:dyDescent="0.25">
      <c r="A16" s="216" t="s">
        <v>123</v>
      </c>
      <c r="B16" s="217">
        <v>753</v>
      </c>
      <c r="C16" s="218">
        <v>4.3295768169273226E-2</v>
      </c>
      <c r="D16" s="217">
        <v>84</v>
      </c>
      <c r="E16" s="219">
        <f t="shared" si="9"/>
        <v>0.11155378486055777</v>
      </c>
      <c r="F16" s="220">
        <v>669</v>
      </c>
      <c r="G16" s="221">
        <f t="shared" si="0"/>
        <v>0.88844621513944222</v>
      </c>
      <c r="H16" s="222">
        <v>537</v>
      </c>
      <c r="I16" s="221">
        <f t="shared" si="1"/>
        <v>0.71314741035856577</v>
      </c>
      <c r="J16" s="222">
        <v>132</v>
      </c>
      <c r="K16" s="221">
        <f t="shared" si="2"/>
        <v>0.1752988047808765</v>
      </c>
      <c r="L16" s="217">
        <v>516</v>
      </c>
      <c r="M16" s="221">
        <f t="shared" si="3"/>
        <v>0.68525896414342624</v>
      </c>
      <c r="N16" s="222">
        <v>54</v>
      </c>
      <c r="O16" s="221">
        <f t="shared" si="4"/>
        <v>7.1713147410358571E-2</v>
      </c>
      <c r="P16" s="222">
        <v>67</v>
      </c>
      <c r="Q16" s="223">
        <f t="shared" si="5"/>
        <v>8.8977423638778225E-2</v>
      </c>
      <c r="R16" s="222">
        <v>56</v>
      </c>
      <c r="S16" s="223">
        <f t="shared" si="6"/>
        <v>7.4369189907038516E-2</v>
      </c>
      <c r="T16" s="222">
        <v>13</v>
      </c>
      <c r="U16" s="223">
        <f t="shared" si="7"/>
        <v>1.7264276228419653E-2</v>
      </c>
      <c r="V16" s="222">
        <v>4</v>
      </c>
      <c r="W16" s="218">
        <f t="shared" si="8"/>
        <v>5.3120849933598934E-3</v>
      </c>
      <c r="Y16" s="78"/>
      <c r="Z16" s="44"/>
    </row>
    <row r="17" spans="1:26" ht="18.75" customHeight="1" x14ac:dyDescent="0.25">
      <c r="A17" s="216" t="s">
        <v>124</v>
      </c>
      <c r="B17" s="217">
        <v>682</v>
      </c>
      <c r="C17" s="218">
        <v>3.8734594195490427E-2</v>
      </c>
      <c r="D17" s="217">
        <v>66</v>
      </c>
      <c r="E17" s="219">
        <f t="shared" si="9"/>
        <v>9.6774193548387094E-2</v>
      </c>
      <c r="F17" s="220">
        <v>616</v>
      </c>
      <c r="G17" s="221">
        <f t="shared" si="0"/>
        <v>0.90322580645161288</v>
      </c>
      <c r="H17" s="222">
        <v>508</v>
      </c>
      <c r="I17" s="221">
        <f t="shared" si="1"/>
        <v>0.74486803519061584</v>
      </c>
      <c r="J17" s="222">
        <v>108</v>
      </c>
      <c r="K17" s="221">
        <f t="shared" si="2"/>
        <v>0.15835777126099707</v>
      </c>
      <c r="L17" s="217">
        <v>491</v>
      </c>
      <c r="M17" s="221">
        <f t="shared" si="3"/>
        <v>0.71994134897360706</v>
      </c>
      <c r="N17" s="222">
        <v>35</v>
      </c>
      <c r="O17" s="221">
        <f t="shared" si="4"/>
        <v>5.1319648093841645E-2</v>
      </c>
      <c r="P17" s="222">
        <v>59</v>
      </c>
      <c r="Q17" s="223">
        <f t="shared" si="5"/>
        <v>8.6510263929618775E-2</v>
      </c>
      <c r="R17" s="222">
        <v>33</v>
      </c>
      <c r="S17" s="223">
        <f t="shared" si="6"/>
        <v>4.8387096774193547E-2</v>
      </c>
      <c r="T17" s="222">
        <v>7</v>
      </c>
      <c r="U17" s="223">
        <f t="shared" si="7"/>
        <v>1.0263929618768328E-2</v>
      </c>
      <c r="V17" s="222">
        <v>2</v>
      </c>
      <c r="W17" s="218">
        <f t="shared" si="8"/>
        <v>2.9325513196480938E-3</v>
      </c>
      <c r="Y17" s="78"/>
      <c r="Z17" s="44"/>
    </row>
    <row r="18" spans="1:26" ht="18.75" customHeight="1" x14ac:dyDescent="0.25">
      <c r="A18" s="216" t="s">
        <v>125</v>
      </c>
      <c r="B18" s="217">
        <v>1886</v>
      </c>
      <c r="C18" s="218">
        <v>4.6573651068033094E-2</v>
      </c>
      <c r="D18" s="217">
        <v>533</v>
      </c>
      <c r="E18" s="219">
        <f t="shared" si="9"/>
        <v>0.28260869565217389</v>
      </c>
      <c r="F18" s="220">
        <v>1353</v>
      </c>
      <c r="G18" s="221">
        <f t="shared" si="0"/>
        <v>0.71739130434782605</v>
      </c>
      <c r="H18" s="222">
        <v>1036</v>
      </c>
      <c r="I18" s="221">
        <f t="shared" si="1"/>
        <v>0.54931071049840929</v>
      </c>
      <c r="J18" s="222">
        <v>317</v>
      </c>
      <c r="K18" s="221">
        <f t="shared" si="2"/>
        <v>0.16808059384941676</v>
      </c>
      <c r="L18" s="217">
        <v>978</v>
      </c>
      <c r="M18" s="221">
        <f t="shared" si="3"/>
        <v>0.51855779427359494</v>
      </c>
      <c r="N18" s="222">
        <v>441</v>
      </c>
      <c r="O18" s="221">
        <f t="shared" si="4"/>
        <v>0.23382820784729585</v>
      </c>
      <c r="P18" s="222">
        <v>187</v>
      </c>
      <c r="Q18" s="223">
        <f t="shared" si="5"/>
        <v>9.9151643690349942E-2</v>
      </c>
      <c r="R18" s="222">
        <v>7</v>
      </c>
      <c r="S18" s="223">
        <f t="shared" si="6"/>
        <v>3.711558854718982E-3</v>
      </c>
      <c r="T18" s="222">
        <v>24</v>
      </c>
      <c r="U18" s="223">
        <f t="shared" si="7"/>
        <v>1.2725344644750796E-2</v>
      </c>
      <c r="V18" s="222">
        <v>22</v>
      </c>
      <c r="W18" s="218">
        <f t="shared" si="8"/>
        <v>1.166489925768823E-2</v>
      </c>
      <c r="Y18" s="78"/>
      <c r="Z18" s="44"/>
    </row>
    <row r="19" spans="1:26" ht="18.75" customHeight="1" x14ac:dyDescent="0.25">
      <c r="A19" s="216" t="s">
        <v>126</v>
      </c>
      <c r="B19" s="217">
        <v>557</v>
      </c>
      <c r="C19" s="218">
        <v>2.6099995314183964E-2</v>
      </c>
      <c r="D19" s="217">
        <v>89</v>
      </c>
      <c r="E19" s="219">
        <f t="shared" si="9"/>
        <v>0.15978456014362658</v>
      </c>
      <c r="F19" s="220">
        <v>468</v>
      </c>
      <c r="G19" s="221">
        <f t="shared" si="0"/>
        <v>0.84021543985637348</v>
      </c>
      <c r="H19" s="222">
        <v>375</v>
      </c>
      <c r="I19" s="221">
        <f t="shared" si="1"/>
        <v>0.67324955116696594</v>
      </c>
      <c r="J19" s="222">
        <v>93</v>
      </c>
      <c r="K19" s="221">
        <f t="shared" si="2"/>
        <v>0.16696588868940754</v>
      </c>
      <c r="L19" s="217">
        <v>357</v>
      </c>
      <c r="M19" s="221">
        <f t="shared" si="3"/>
        <v>0.64093357271095153</v>
      </c>
      <c r="N19" s="222">
        <v>68</v>
      </c>
      <c r="O19" s="221">
        <f t="shared" si="4"/>
        <v>0.12208258527827648</v>
      </c>
      <c r="P19" s="222">
        <v>64</v>
      </c>
      <c r="Q19" s="223">
        <f t="shared" si="5"/>
        <v>0.11490125673249552</v>
      </c>
      <c r="R19" s="222">
        <v>6</v>
      </c>
      <c r="S19" s="223">
        <f t="shared" si="6"/>
        <v>1.0771992818671455E-2</v>
      </c>
      <c r="T19" s="222">
        <v>8</v>
      </c>
      <c r="U19" s="223">
        <f t="shared" si="7"/>
        <v>1.4362657091561939E-2</v>
      </c>
      <c r="V19" s="222">
        <v>7</v>
      </c>
      <c r="W19" s="218">
        <f t="shared" si="8"/>
        <v>1.2567324955116697E-2</v>
      </c>
      <c r="Y19" s="78"/>
      <c r="Z19" s="44"/>
    </row>
    <row r="20" spans="1:26" ht="18.75" customHeight="1" x14ac:dyDescent="0.25">
      <c r="A20" s="216" t="s">
        <v>127</v>
      </c>
      <c r="B20" s="217">
        <v>567</v>
      </c>
      <c r="C20" s="218">
        <v>2.9729446308724834E-2</v>
      </c>
      <c r="D20" s="217">
        <v>87</v>
      </c>
      <c r="E20" s="219">
        <f t="shared" si="9"/>
        <v>0.15343915343915343</v>
      </c>
      <c r="F20" s="220">
        <v>480</v>
      </c>
      <c r="G20" s="221">
        <f t="shared" si="0"/>
        <v>0.84656084656084651</v>
      </c>
      <c r="H20" s="222">
        <v>380</v>
      </c>
      <c r="I20" s="221">
        <f t="shared" si="1"/>
        <v>0.67019400352733682</v>
      </c>
      <c r="J20" s="222">
        <v>100</v>
      </c>
      <c r="K20" s="221">
        <f t="shared" si="2"/>
        <v>0.17636684303350969</v>
      </c>
      <c r="L20" s="217">
        <v>359</v>
      </c>
      <c r="M20" s="221">
        <f t="shared" si="3"/>
        <v>0.63315696649029984</v>
      </c>
      <c r="N20" s="222">
        <v>65</v>
      </c>
      <c r="O20" s="221">
        <f t="shared" si="4"/>
        <v>0.1146384479717813</v>
      </c>
      <c r="P20" s="222">
        <v>50</v>
      </c>
      <c r="Q20" s="223">
        <f t="shared" si="5"/>
        <v>8.8183421516754845E-2</v>
      </c>
      <c r="R20" s="222">
        <v>39</v>
      </c>
      <c r="S20" s="223">
        <f t="shared" si="6"/>
        <v>6.8783068783068779E-2</v>
      </c>
      <c r="T20" s="222">
        <v>14</v>
      </c>
      <c r="U20" s="223">
        <f t="shared" si="7"/>
        <v>2.4691358024691357E-2</v>
      </c>
      <c r="V20" s="224" t="s">
        <v>193</v>
      </c>
      <c r="W20" s="225" t="s">
        <v>193</v>
      </c>
      <c r="Y20" s="78"/>
      <c r="Z20" s="44"/>
    </row>
    <row r="21" spans="1:26" ht="26.25" customHeight="1" x14ac:dyDescent="0.25">
      <c r="A21" s="216" t="s">
        <v>128</v>
      </c>
      <c r="B21" s="217">
        <v>981</v>
      </c>
      <c r="C21" s="218">
        <v>2.6524983776768332E-2</v>
      </c>
      <c r="D21" s="217">
        <v>181</v>
      </c>
      <c r="E21" s="219">
        <f t="shared" si="9"/>
        <v>0.18450560652395515</v>
      </c>
      <c r="F21" s="220">
        <v>800</v>
      </c>
      <c r="G21" s="221">
        <f t="shared" si="0"/>
        <v>0.8154943934760448</v>
      </c>
      <c r="H21" s="222">
        <v>672</v>
      </c>
      <c r="I21" s="221">
        <f t="shared" si="1"/>
        <v>0.68501529051987764</v>
      </c>
      <c r="J21" s="222">
        <v>128</v>
      </c>
      <c r="K21" s="221">
        <f t="shared" si="2"/>
        <v>0.13047910295616719</v>
      </c>
      <c r="L21" s="217">
        <v>660</v>
      </c>
      <c r="M21" s="221">
        <f t="shared" si="3"/>
        <v>0.672782874617737</v>
      </c>
      <c r="N21" s="222">
        <v>129</v>
      </c>
      <c r="O21" s="221">
        <f t="shared" si="4"/>
        <v>0.13149847094801223</v>
      </c>
      <c r="P21" s="222">
        <v>91</v>
      </c>
      <c r="Q21" s="223">
        <f t="shared" si="5"/>
        <v>9.2762487257900109E-2</v>
      </c>
      <c r="R21" s="222">
        <v>3</v>
      </c>
      <c r="S21" s="223">
        <f t="shared" si="6"/>
        <v>3.0581039755351682E-3</v>
      </c>
      <c r="T21" s="222">
        <v>2</v>
      </c>
      <c r="U21" s="223">
        <f t="shared" si="7"/>
        <v>2.0387359836901123E-3</v>
      </c>
      <c r="V21" s="222">
        <v>3</v>
      </c>
      <c r="W21" s="218">
        <f>V21/$B21</f>
        <v>3.0581039755351682E-3</v>
      </c>
      <c r="Y21" s="78"/>
      <c r="Z21" s="44"/>
    </row>
    <row r="22" spans="1:26" x14ac:dyDescent="0.25">
      <c r="A22" s="85"/>
      <c r="B22" s="226"/>
      <c r="C22" s="182"/>
      <c r="D22" s="226"/>
      <c r="E22" s="182"/>
      <c r="F22" s="226"/>
      <c r="G22" s="182"/>
      <c r="H22" s="226"/>
      <c r="I22" s="182"/>
      <c r="J22" s="226"/>
      <c r="K22" s="182"/>
      <c r="L22" s="226"/>
      <c r="M22" s="182"/>
      <c r="N22" s="182"/>
      <c r="O22" s="182"/>
      <c r="P22" s="226"/>
      <c r="Q22" s="182"/>
      <c r="R22" s="226"/>
      <c r="S22" s="182"/>
      <c r="T22" s="226"/>
      <c r="U22" s="182"/>
    </row>
    <row r="23" spans="1:26" x14ac:dyDescent="0.25">
      <c r="A23" s="227" t="s">
        <v>194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6" x14ac:dyDescent="0.25">
      <c r="A24" s="193" t="s">
        <v>195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  <row r="25" spans="1:26" x14ac:dyDescent="0.25">
      <c r="A25" s="193" t="s">
        <v>196</v>
      </c>
    </row>
    <row r="26" spans="1:26" x14ac:dyDescent="0.25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</row>
  </sheetData>
  <mergeCells count="15">
    <mergeCell ref="V4:W5"/>
    <mergeCell ref="H5:I5"/>
    <mergeCell ref="J5:K5"/>
    <mergeCell ref="A3:A6"/>
    <mergeCell ref="B3:C5"/>
    <mergeCell ref="D3:E5"/>
    <mergeCell ref="F3:K3"/>
    <mergeCell ref="L3:U3"/>
    <mergeCell ref="F4:G5"/>
    <mergeCell ref="H4:K4"/>
    <mergeCell ref="L4:M5"/>
    <mergeCell ref="N4:O5"/>
    <mergeCell ref="P4:Q5"/>
    <mergeCell ref="R4:S5"/>
    <mergeCell ref="T4:U5"/>
  </mergeCells>
  <hyperlinks>
    <hyperlink ref="Y2" location="OBSAH!A1" display="Zpět na obsah" xr:uid="{DFF1498B-3F1C-4538-BA4F-98F7EDD0D0EF}"/>
  </hyperlinks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05E9-C020-4250-898E-4427AC30BBBC}">
  <dimension ref="A1:T21"/>
  <sheetViews>
    <sheetView showGridLines="0" zoomScaleNormal="100" workbookViewId="0"/>
  </sheetViews>
  <sheetFormatPr defaultColWidth="9.140625" defaultRowHeight="15" x14ac:dyDescent="0.25"/>
  <cols>
    <col min="1" max="1" width="17.140625" customWidth="1"/>
    <col min="2" max="12" width="6.7109375" customWidth="1"/>
    <col min="13" max="18" width="6.42578125" customWidth="1"/>
  </cols>
  <sheetData>
    <row r="1" spans="1:20" s="108" customFormat="1" ht="22.5" customHeight="1" x14ac:dyDescent="0.2">
      <c r="A1" s="6" t="s">
        <v>197</v>
      </c>
      <c r="B1" s="1"/>
      <c r="C1" s="1"/>
      <c r="D1" s="1"/>
      <c r="O1" s="109"/>
    </row>
    <row r="2" spans="1:20" s="16" customFormat="1" ht="18.75" customHeight="1" thickBot="1" x14ac:dyDescent="0.3">
      <c r="A2" s="13" t="s">
        <v>61</v>
      </c>
      <c r="B2" s="14"/>
      <c r="C2" s="14"/>
      <c r="P2" s="46"/>
      <c r="Q2" s="46"/>
      <c r="R2" s="15" t="s">
        <v>62</v>
      </c>
      <c r="S2" s="46"/>
      <c r="T2" s="17" t="s">
        <v>63</v>
      </c>
    </row>
    <row r="3" spans="1:20" ht="26.25" customHeight="1" x14ac:dyDescent="0.25">
      <c r="A3" s="468" t="s">
        <v>111</v>
      </c>
      <c r="B3" s="470" t="s">
        <v>64</v>
      </c>
      <c r="C3" s="471"/>
      <c r="D3" s="471"/>
      <c r="E3" s="471"/>
      <c r="F3" s="471"/>
      <c r="G3" s="471"/>
      <c r="H3" s="471"/>
      <c r="I3" s="471"/>
      <c r="J3" s="471"/>
      <c r="K3" s="471"/>
      <c r="L3" s="472"/>
      <c r="M3" s="473" t="s">
        <v>92</v>
      </c>
      <c r="N3" s="474"/>
      <c r="O3" s="475" t="s">
        <v>95</v>
      </c>
      <c r="P3" s="476"/>
      <c r="Q3" s="477" t="s">
        <v>96</v>
      </c>
      <c r="R3" s="474"/>
    </row>
    <row r="4" spans="1:20" ht="18.75" customHeight="1" thickBot="1" x14ac:dyDescent="0.3">
      <c r="A4" s="469"/>
      <c r="B4" s="110" t="s">
        <v>81</v>
      </c>
      <c r="C4" s="110" t="s">
        <v>82</v>
      </c>
      <c r="D4" s="110" t="s">
        <v>83</v>
      </c>
      <c r="E4" s="110" t="s">
        <v>84</v>
      </c>
      <c r="F4" s="110" t="s">
        <v>85</v>
      </c>
      <c r="G4" s="110" t="s">
        <v>86</v>
      </c>
      <c r="H4" s="111" t="s">
        <v>87</v>
      </c>
      <c r="I4" s="112" t="s">
        <v>88</v>
      </c>
      <c r="J4" s="111" t="s">
        <v>89</v>
      </c>
      <c r="K4" s="111" t="s">
        <v>90</v>
      </c>
      <c r="L4" s="113" t="s">
        <v>91</v>
      </c>
      <c r="M4" s="114" t="s">
        <v>93</v>
      </c>
      <c r="N4" s="115" t="s">
        <v>94</v>
      </c>
      <c r="O4" s="114" t="s">
        <v>93</v>
      </c>
      <c r="P4" s="115" t="s">
        <v>94</v>
      </c>
      <c r="Q4" s="114" t="s">
        <v>93</v>
      </c>
      <c r="R4" s="116" t="s">
        <v>94</v>
      </c>
    </row>
    <row r="5" spans="1:20" ht="18.75" customHeight="1" x14ac:dyDescent="0.25">
      <c r="A5" s="66" t="s">
        <v>114</v>
      </c>
      <c r="B5" s="117">
        <v>8302</v>
      </c>
      <c r="C5" s="117">
        <v>9494</v>
      </c>
      <c r="D5" s="117">
        <v>10469</v>
      </c>
      <c r="E5" s="117">
        <v>11343</v>
      </c>
      <c r="F5" s="117">
        <v>11942</v>
      </c>
      <c r="G5" s="117">
        <v>11864</v>
      </c>
      <c r="H5" s="117">
        <v>12103</v>
      </c>
      <c r="I5" s="118">
        <v>19567</v>
      </c>
      <c r="J5" s="117">
        <v>19409</v>
      </c>
      <c r="K5" s="117">
        <v>20371</v>
      </c>
      <c r="L5" s="119">
        <v>21597</v>
      </c>
      <c r="M5" s="120">
        <f>L5-K5</f>
        <v>1226</v>
      </c>
      <c r="N5" s="121">
        <f>L5/K5-1</f>
        <v>6.018359432526621E-2</v>
      </c>
      <c r="O5" s="120">
        <f>L5-G5</f>
        <v>9733</v>
      </c>
      <c r="P5" s="121">
        <f>L5/G5-1</f>
        <v>0.82038098449089691</v>
      </c>
      <c r="Q5" s="120">
        <f>L5-B5</f>
        <v>13295</v>
      </c>
      <c r="R5" s="122">
        <f>L5/B5-1</f>
        <v>1.6014213442543968</v>
      </c>
    </row>
    <row r="6" spans="1:20" ht="18.75" customHeight="1" x14ac:dyDescent="0.25">
      <c r="A6" s="77" t="s">
        <v>115</v>
      </c>
      <c r="B6" s="123">
        <v>3275</v>
      </c>
      <c r="C6" s="123">
        <v>3799</v>
      </c>
      <c r="D6" s="123">
        <v>4166</v>
      </c>
      <c r="E6" s="123">
        <v>4486</v>
      </c>
      <c r="F6" s="123">
        <v>4701</v>
      </c>
      <c r="G6" s="123">
        <v>4805</v>
      </c>
      <c r="H6" s="123">
        <v>4893</v>
      </c>
      <c r="I6" s="124">
        <v>6222</v>
      </c>
      <c r="J6" s="123">
        <v>6258</v>
      </c>
      <c r="K6" s="123">
        <v>6471</v>
      </c>
      <c r="L6" s="125">
        <v>6858</v>
      </c>
      <c r="M6" s="126">
        <f t="shared" ref="M6:M19" si="0">L6-K6</f>
        <v>387</v>
      </c>
      <c r="N6" s="127">
        <f t="shared" ref="N6:N19" si="1">L6/K6-1</f>
        <v>5.9805285118219809E-2</v>
      </c>
      <c r="O6" s="126">
        <f t="shared" ref="O6:O19" si="2">L6-G6</f>
        <v>2053</v>
      </c>
      <c r="P6" s="127">
        <f t="shared" ref="P6:P19" si="3">L6/G6-1</f>
        <v>0.42726326742976073</v>
      </c>
      <c r="Q6" s="126">
        <f t="shared" ref="Q6:Q19" si="4">L6-B6</f>
        <v>3583</v>
      </c>
      <c r="R6" s="128">
        <f t="shared" ref="R6:R19" si="5">L6/B6-1</f>
        <v>1.0940458015267174</v>
      </c>
    </row>
    <row r="7" spans="1:20" ht="18.75" customHeight="1" x14ac:dyDescent="0.25">
      <c r="A7" s="77" t="s">
        <v>116</v>
      </c>
      <c r="B7" s="123">
        <v>1119</v>
      </c>
      <c r="C7" s="123">
        <v>1336</v>
      </c>
      <c r="D7" s="123">
        <v>1521</v>
      </c>
      <c r="E7" s="123">
        <v>1698</v>
      </c>
      <c r="F7" s="123">
        <v>1816</v>
      </c>
      <c r="G7" s="123">
        <v>1793</v>
      </c>
      <c r="H7" s="123">
        <v>1891</v>
      </c>
      <c r="I7" s="124">
        <v>3022</v>
      </c>
      <c r="J7" s="123">
        <v>3104</v>
      </c>
      <c r="K7" s="123">
        <v>3229</v>
      </c>
      <c r="L7" s="125">
        <v>3427</v>
      </c>
      <c r="M7" s="126">
        <f t="shared" si="0"/>
        <v>198</v>
      </c>
      <c r="N7" s="127">
        <f t="shared" si="1"/>
        <v>6.1319293899039895E-2</v>
      </c>
      <c r="O7" s="126">
        <f t="shared" si="2"/>
        <v>1634</v>
      </c>
      <c r="P7" s="127">
        <f t="shared" si="3"/>
        <v>0.91132180702732857</v>
      </c>
      <c r="Q7" s="126">
        <f t="shared" si="4"/>
        <v>2308</v>
      </c>
      <c r="R7" s="128">
        <f t="shared" si="5"/>
        <v>2.0625558534405721</v>
      </c>
    </row>
    <row r="8" spans="1:20" ht="18.75" customHeight="1" x14ac:dyDescent="0.25">
      <c r="A8" s="77" t="s">
        <v>117</v>
      </c>
      <c r="B8" s="123">
        <v>302</v>
      </c>
      <c r="C8" s="123">
        <v>353</v>
      </c>
      <c r="D8" s="123">
        <v>438</v>
      </c>
      <c r="E8" s="123">
        <v>454</v>
      </c>
      <c r="F8" s="123">
        <v>485</v>
      </c>
      <c r="G8" s="123">
        <v>470</v>
      </c>
      <c r="H8" s="123">
        <v>474</v>
      </c>
      <c r="I8" s="124">
        <v>959</v>
      </c>
      <c r="J8" s="123">
        <v>931</v>
      </c>
      <c r="K8" s="123">
        <v>1007</v>
      </c>
      <c r="L8" s="125">
        <v>1011</v>
      </c>
      <c r="M8" s="126">
        <f t="shared" si="0"/>
        <v>4</v>
      </c>
      <c r="N8" s="127">
        <f t="shared" si="1"/>
        <v>3.9721946375372852E-3</v>
      </c>
      <c r="O8" s="126">
        <f t="shared" si="2"/>
        <v>541</v>
      </c>
      <c r="P8" s="127">
        <f t="shared" si="3"/>
        <v>1.1510638297872342</v>
      </c>
      <c r="Q8" s="126">
        <f t="shared" si="4"/>
        <v>709</v>
      </c>
      <c r="R8" s="128">
        <f t="shared" si="5"/>
        <v>2.3476821192052979</v>
      </c>
    </row>
    <row r="9" spans="1:20" ht="18.75" customHeight="1" x14ac:dyDescent="0.25">
      <c r="A9" s="77" t="s">
        <v>118</v>
      </c>
      <c r="B9" s="123">
        <v>607</v>
      </c>
      <c r="C9" s="123">
        <v>679</v>
      </c>
      <c r="D9" s="123">
        <v>742</v>
      </c>
      <c r="E9" s="123">
        <v>748</v>
      </c>
      <c r="F9" s="123">
        <v>804</v>
      </c>
      <c r="G9" s="123">
        <v>807</v>
      </c>
      <c r="H9" s="123">
        <v>837</v>
      </c>
      <c r="I9" s="124">
        <v>1338</v>
      </c>
      <c r="J9" s="123">
        <v>1324</v>
      </c>
      <c r="K9" s="123">
        <v>1367</v>
      </c>
      <c r="L9" s="125">
        <v>1445</v>
      </c>
      <c r="M9" s="126">
        <f t="shared" si="0"/>
        <v>78</v>
      </c>
      <c r="N9" s="127">
        <f t="shared" si="1"/>
        <v>5.7059253840526791E-2</v>
      </c>
      <c r="O9" s="126">
        <f t="shared" si="2"/>
        <v>638</v>
      </c>
      <c r="P9" s="127">
        <f t="shared" si="3"/>
        <v>0.79058240396530355</v>
      </c>
      <c r="Q9" s="126">
        <f t="shared" si="4"/>
        <v>838</v>
      </c>
      <c r="R9" s="128">
        <f t="shared" si="5"/>
        <v>1.3805601317957166</v>
      </c>
    </row>
    <row r="10" spans="1:20" ht="18.75" customHeight="1" x14ac:dyDescent="0.25">
      <c r="A10" s="77" t="s">
        <v>119</v>
      </c>
      <c r="B10" s="123">
        <v>446</v>
      </c>
      <c r="C10" s="123">
        <v>410</v>
      </c>
      <c r="D10" s="123">
        <v>458</v>
      </c>
      <c r="E10" s="123">
        <v>512</v>
      </c>
      <c r="F10" s="123">
        <v>489</v>
      </c>
      <c r="G10" s="123">
        <v>457</v>
      </c>
      <c r="H10" s="123">
        <v>394</v>
      </c>
      <c r="I10" s="124">
        <v>670</v>
      </c>
      <c r="J10" s="123">
        <v>612</v>
      </c>
      <c r="K10" s="123">
        <v>643</v>
      </c>
      <c r="L10" s="125">
        <v>627</v>
      </c>
      <c r="M10" s="126">
        <f t="shared" si="0"/>
        <v>-16</v>
      </c>
      <c r="N10" s="127">
        <f t="shared" si="1"/>
        <v>-2.4883359253499271E-2</v>
      </c>
      <c r="O10" s="126">
        <f t="shared" si="2"/>
        <v>170</v>
      </c>
      <c r="P10" s="127">
        <f t="shared" si="3"/>
        <v>0.37199124726477018</v>
      </c>
      <c r="Q10" s="126">
        <f t="shared" si="4"/>
        <v>181</v>
      </c>
      <c r="R10" s="128">
        <f t="shared" si="5"/>
        <v>0.405829596412556</v>
      </c>
    </row>
    <row r="11" spans="1:20" ht="18.75" customHeight="1" x14ac:dyDescent="0.25">
      <c r="A11" s="77" t="s">
        <v>120</v>
      </c>
      <c r="B11" s="123">
        <v>509</v>
      </c>
      <c r="C11" s="123">
        <v>591</v>
      </c>
      <c r="D11" s="123">
        <v>633</v>
      </c>
      <c r="E11" s="123">
        <v>687</v>
      </c>
      <c r="F11" s="123">
        <v>633</v>
      </c>
      <c r="G11" s="123">
        <v>625</v>
      </c>
      <c r="H11" s="123">
        <v>631</v>
      </c>
      <c r="I11" s="124">
        <v>1197</v>
      </c>
      <c r="J11" s="123">
        <v>1150</v>
      </c>
      <c r="K11" s="123">
        <v>1186</v>
      </c>
      <c r="L11" s="125">
        <v>1230</v>
      </c>
      <c r="M11" s="126">
        <f t="shared" si="0"/>
        <v>44</v>
      </c>
      <c r="N11" s="127">
        <f t="shared" si="1"/>
        <v>3.7099494097807773E-2</v>
      </c>
      <c r="O11" s="126">
        <f t="shared" si="2"/>
        <v>605</v>
      </c>
      <c r="P11" s="127">
        <f t="shared" si="3"/>
        <v>0.96799999999999997</v>
      </c>
      <c r="Q11" s="126">
        <f t="shared" si="4"/>
        <v>721</v>
      </c>
      <c r="R11" s="128">
        <f t="shared" si="5"/>
        <v>1.4165029469548132</v>
      </c>
    </row>
    <row r="12" spans="1:20" ht="18.75" customHeight="1" x14ac:dyDescent="0.25">
      <c r="A12" s="77" t="s">
        <v>121</v>
      </c>
      <c r="B12" s="123">
        <v>302</v>
      </c>
      <c r="C12" s="123">
        <v>375</v>
      </c>
      <c r="D12" s="123">
        <v>396</v>
      </c>
      <c r="E12" s="123">
        <v>436</v>
      </c>
      <c r="F12" s="123">
        <v>479</v>
      </c>
      <c r="G12" s="123">
        <v>478</v>
      </c>
      <c r="H12" s="123">
        <v>441</v>
      </c>
      <c r="I12" s="124">
        <v>795</v>
      </c>
      <c r="J12" s="123">
        <v>755</v>
      </c>
      <c r="K12" s="123">
        <v>804</v>
      </c>
      <c r="L12" s="125">
        <v>819</v>
      </c>
      <c r="M12" s="126">
        <f t="shared" si="0"/>
        <v>15</v>
      </c>
      <c r="N12" s="127">
        <f t="shared" si="1"/>
        <v>1.8656716417910557E-2</v>
      </c>
      <c r="O12" s="126">
        <f t="shared" si="2"/>
        <v>341</v>
      </c>
      <c r="P12" s="127">
        <f t="shared" si="3"/>
        <v>0.71338912133891208</v>
      </c>
      <c r="Q12" s="126">
        <f t="shared" si="4"/>
        <v>517</v>
      </c>
      <c r="R12" s="128">
        <f t="shared" si="5"/>
        <v>1.7119205298013247</v>
      </c>
    </row>
    <row r="13" spans="1:20" ht="18.75" customHeight="1" x14ac:dyDescent="0.25">
      <c r="A13" s="77" t="s">
        <v>122</v>
      </c>
      <c r="B13" s="123">
        <v>212</v>
      </c>
      <c r="C13" s="123">
        <v>237</v>
      </c>
      <c r="D13" s="123">
        <v>268</v>
      </c>
      <c r="E13" s="123">
        <v>288</v>
      </c>
      <c r="F13" s="123">
        <v>342</v>
      </c>
      <c r="G13" s="123">
        <v>319</v>
      </c>
      <c r="H13" s="123">
        <v>295</v>
      </c>
      <c r="I13" s="124">
        <v>722</v>
      </c>
      <c r="J13" s="123">
        <v>634</v>
      </c>
      <c r="K13" s="123">
        <v>693</v>
      </c>
      <c r="L13" s="125">
        <v>754</v>
      </c>
      <c r="M13" s="126">
        <f t="shared" si="0"/>
        <v>61</v>
      </c>
      <c r="N13" s="127">
        <f t="shared" si="1"/>
        <v>8.8023088023088114E-2</v>
      </c>
      <c r="O13" s="126">
        <f t="shared" si="2"/>
        <v>435</v>
      </c>
      <c r="P13" s="127">
        <f t="shared" si="3"/>
        <v>1.3636363636363638</v>
      </c>
      <c r="Q13" s="126">
        <f t="shared" si="4"/>
        <v>542</v>
      </c>
      <c r="R13" s="128">
        <f t="shared" si="5"/>
        <v>2.5566037735849059</v>
      </c>
    </row>
    <row r="14" spans="1:20" ht="18.75" customHeight="1" x14ac:dyDescent="0.25">
      <c r="A14" s="77" t="s">
        <v>123</v>
      </c>
      <c r="B14" s="123">
        <v>228</v>
      </c>
      <c r="C14" s="123">
        <v>274</v>
      </c>
      <c r="D14" s="123">
        <v>285</v>
      </c>
      <c r="E14" s="123">
        <v>327</v>
      </c>
      <c r="F14" s="123">
        <v>370</v>
      </c>
      <c r="G14" s="123">
        <v>332</v>
      </c>
      <c r="H14" s="123">
        <v>332</v>
      </c>
      <c r="I14" s="124">
        <v>676</v>
      </c>
      <c r="J14" s="123">
        <v>632</v>
      </c>
      <c r="K14" s="123">
        <v>702</v>
      </c>
      <c r="L14" s="125">
        <v>753</v>
      </c>
      <c r="M14" s="126">
        <f t="shared" si="0"/>
        <v>51</v>
      </c>
      <c r="N14" s="127">
        <f t="shared" si="1"/>
        <v>7.2649572649572614E-2</v>
      </c>
      <c r="O14" s="126">
        <f t="shared" si="2"/>
        <v>421</v>
      </c>
      <c r="P14" s="127">
        <f t="shared" si="3"/>
        <v>1.2680722891566263</v>
      </c>
      <c r="Q14" s="126">
        <f t="shared" si="4"/>
        <v>525</v>
      </c>
      <c r="R14" s="128">
        <f t="shared" si="5"/>
        <v>2.3026315789473686</v>
      </c>
    </row>
    <row r="15" spans="1:20" ht="18.75" customHeight="1" x14ac:dyDescent="0.25">
      <c r="A15" s="77" t="s">
        <v>124</v>
      </c>
      <c r="B15" s="123">
        <v>181</v>
      </c>
      <c r="C15" s="123">
        <v>188</v>
      </c>
      <c r="D15" s="123">
        <v>219</v>
      </c>
      <c r="E15" s="123">
        <v>218</v>
      </c>
      <c r="F15" s="123">
        <v>222</v>
      </c>
      <c r="G15" s="123">
        <v>225</v>
      </c>
      <c r="H15" s="123">
        <v>211</v>
      </c>
      <c r="I15" s="124">
        <v>529</v>
      </c>
      <c r="J15" s="123">
        <v>577</v>
      </c>
      <c r="K15" s="123">
        <v>622</v>
      </c>
      <c r="L15" s="125">
        <v>682</v>
      </c>
      <c r="M15" s="126">
        <f t="shared" si="0"/>
        <v>60</v>
      </c>
      <c r="N15" s="127">
        <f t="shared" si="1"/>
        <v>9.646302250803851E-2</v>
      </c>
      <c r="O15" s="126">
        <f t="shared" si="2"/>
        <v>457</v>
      </c>
      <c r="P15" s="127">
        <f t="shared" si="3"/>
        <v>2.0311111111111111</v>
      </c>
      <c r="Q15" s="126">
        <f t="shared" si="4"/>
        <v>501</v>
      </c>
      <c r="R15" s="128">
        <f t="shared" si="5"/>
        <v>2.7679558011049723</v>
      </c>
    </row>
    <row r="16" spans="1:20" ht="18.75" customHeight="1" x14ac:dyDescent="0.25">
      <c r="A16" s="77" t="s">
        <v>125</v>
      </c>
      <c r="B16" s="123">
        <v>609</v>
      </c>
      <c r="C16" s="123">
        <v>698</v>
      </c>
      <c r="D16" s="123">
        <v>762</v>
      </c>
      <c r="E16" s="123">
        <v>847</v>
      </c>
      <c r="F16" s="123">
        <v>939</v>
      </c>
      <c r="G16" s="123">
        <v>911</v>
      </c>
      <c r="H16" s="123">
        <v>958</v>
      </c>
      <c r="I16" s="124">
        <v>1518</v>
      </c>
      <c r="J16" s="123">
        <v>1574</v>
      </c>
      <c r="K16" s="123">
        <v>1716</v>
      </c>
      <c r="L16" s="125">
        <v>1886</v>
      </c>
      <c r="M16" s="126">
        <f t="shared" si="0"/>
        <v>170</v>
      </c>
      <c r="N16" s="127">
        <f t="shared" si="1"/>
        <v>9.9067599067599099E-2</v>
      </c>
      <c r="O16" s="126">
        <f t="shared" si="2"/>
        <v>975</v>
      </c>
      <c r="P16" s="127">
        <f t="shared" si="3"/>
        <v>1.0702524698133917</v>
      </c>
      <c r="Q16" s="126">
        <f t="shared" si="4"/>
        <v>1277</v>
      </c>
      <c r="R16" s="128">
        <f t="shared" si="5"/>
        <v>2.09688013136289</v>
      </c>
    </row>
    <row r="17" spans="1:18" ht="18.75" customHeight="1" x14ac:dyDescent="0.25">
      <c r="A17" s="77" t="s">
        <v>126</v>
      </c>
      <c r="B17" s="123">
        <v>146</v>
      </c>
      <c r="C17" s="123">
        <v>173</v>
      </c>
      <c r="D17" s="123">
        <v>174</v>
      </c>
      <c r="E17" s="123">
        <v>199</v>
      </c>
      <c r="F17" s="123">
        <v>201</v>
      </c>
      <c r="G17" s="123">
        <v>191</v>
      </c>
      <c r="H17" s="123">
        <v>220</v>
      </c>
      <c r="I17" s="124">
        <v>525</v>
      </c>
      <c r="J17" s="123">
        <v>510</v>
      </c>
      <c r="K17" s="123">
        <v>518</v>
      </c>
      <c r="L17" s="125">
        <v>557</v>
      </c>
      <c r="M17" s="126">
        <f t="shared" si="0"/>
        <v>39</v>
      </c>
      <c r="N17" s="127">
        <f t="shared" si="1"/>
        <v>7.528957528957525E-2</v>
      </c>
      <c r="O17" s="126">
        <f t="shared" si="2"/>
        <v>366</v>
      </c>
      <c r="P17" s="127">
        <f t="shared" si="3"/>
        <v>1.9162303664921465</v>
      </c>
      <c r="Q17" s="126">
        <f t="shared" si="4"/>
        <v>411</v>
      </c>
      <c r="R17" s="128">
        <f t="shared" si="5"/>
        <v>2.8150684931506849</v>
      </c>
    </row>
    <row r="18" spans="1:18" ht="18.75" customHeight="1" x14ac:dyDescent="0.25">
      <c r="A18" s="77" t="s">
        <v>127</v>
      </c>
      <c r="B18" s="123">
        <v>110</v>
      </c>
      <c r="C18" s="123">
        <v>122</v>
      </c>
      <c r="D18" s="123">
        <v>123</v>
      </c>
      <c r="E18" s="123">
        <v>124</v>
      </c>
      <c r="F18" s="123">
        <v>146</v>
      </c>
      <c r="G18" s="123">
        <v>144</v>
      </c>
      <c r="H18" s="123">
        <v>186</v>
      </c>
      <c r="I18" s="124">
        <v>482</v>
      </c>
      <c r="J18" s="123">
        <v>460</v>
      </c>
      <c r="K18" s="123">
        <v>510</v>
      </c>
      <c r="L18" s="125">
        <v>567</v>
      </c>
      <c r="M18" s="126">
        <f t="shared" si="0"/>
        <v>57</v>
      </c>
      <c r="N18" s="127">
        <f t="shared" si="1"/>
        <v>0.11176470588235299</v>
      </c>
      <c r="O18" s="126">
        <f t="shared" si="2"/>
        <v>423</v>
      </c>
      <c r="P18" s="127">
        <f t="shared" si="3"/>
        <v>2.9375</v>
      </c>
      <c r="Q18" s="126">
        <f t="shared" si="4"/>
        <v>457</v>
      </c>
      <c r="R18" s="128">
        <f t="shared" si="5"/>
        <v>4.1545454545454543</v>
      </c>
    </row>
    <row r="19" spans="1:18" ht="18.75" customHeight="1" x14ac:dyDescent="0.25">
      <c r="A19" s="77" t="s">
        <v>128</v>
      </c>
      <c r="B19" s="123">
        <v>256</v>
      </c>
      <c r="C19" s="123">
        <v>259</v>
      </c>
      <c r="D19" s="123">
        <v>284</v>
      </c>
      <c r="E19" s="123">
        <v>319</v>
      </c>
      <c r="F19" s="123">
        <v>315</v>
      </c>
      <c r="G19" s="123">
        <v>307</v>
      </c>
      <c r="H19" s="123">
        <v>340</v>
      </c>
      <c r="I19" s="124">
        <v>912</v>
      </c>
      <c r="J19" s="123">
        <v>888</v>
      </c>
      <c r="K19" s="123">
        <v>903</v>
      </c>
      <c r="L19" s="125">
        <v>981</v>
      </c>
      <c r="M19" s="126">
        <f t="shared" si="0"/>
        <v>78</v>
      </c>
      <c r="N19" s="127">
        <f t="shared" si="1"/>
        <v>8.6378737541528139E-2</v>
      </c>
      <c r="O19" s="126">
        <f t="shared" si="2"/>
        <v>674</v>
      </c>
      <c r="P19" s="127">
        <f t="shared" si="3"/>
        <v>2.1954397394136809</v>
      </c>
      <c r="Q19" s="126">
        <f t="shared" si="4"/>
        <v>725</v>
      </c>
      <c r="R19" s="128">
        <f t="shared" si="5"/>
        <v>2.83203125</v>
      </c>
    </row>
    <row r="20" spans="1:18" ht="7.5" customHeight="1" x14ac:dyDescent="0.25">
      <c r="A20" s="85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30"/>
      <c r="N20" s="128"/>
      <c r="O20" s="130"/>
      <c r="P20" s="128"/>
      <c r="Q20" s="131"/>
      <c r="R20" s="128"/>
    </row>
    <row r="21" spans="1:18" x14ac:dyDescent="0.25"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4ECC08D2-F2B3-451C-BFAF-154BBA2DC8BF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B322B-16C0-423C-95FC-6E6E876834AC}">
  <dimension ref="A1:AA46"/>
  <sheetViews>
    <sheetView showGridLines="0" zoomScaleNormal="100" workbookViewId="0"/>
  </sheetViews>
  <sheetFormatPr defaultColWidth="9.140625" defaultRowHeight="15" x14ac:dyDescent="0.25"/>
  <cols>
    <col min="1" max="1" width="10.7109375" customWidth="1"/>
    <col min="2" max="2" width="4.140625" customWidth="1"/>
    <col min="3" max="3" width="5.85546875" customWidth="1"/>
    <col min="4" max="4" width="5.42578125" customWidth="1"/>
    <col min="5" max="5" width="6.140625" customWidth="1"/>
    <col min="6" max="6" width="5.42578125" customWidth="1"/>
    <col min="7" max="7" width="6.140625" customWidth="1"/>
    <col min="8" max="10" width="5.42578125" customWidth="1"/>
    <col min="11" max="11" width="5.7109375" customWidth="1"/>
    <col min="12" max="12" width="5.42578125" customWidth="1"/>
    <col min="13" max="13" width="5.28515625" customWidth="1"/>
    <col min="14" max="14" width="5.42578125" customWidth="1"/>
    <col min="15" max="15" width="5.28515625" customWidth="1"/>
    <col min="16" max="16" width="5.42578125" customWidth="1"/>
    <col min="17" max="17" width="5.7109375" customWidth="1"/>
    <col min="18" max="18" width="5.42578125" customWidth="1"/>
    <col min="19" max="19" width="6" customWidth="1"/>
    <col min="20" max="20" width="5.42578125" customWidth="1"/>
    <col min="21" max="21" width="5.7109375" customWidth="1"/>
    <col min="22" max="24" width="5.42578125" customWidth="1"/>
  </cols>
  <sheetData>
    <row r="1" spans="1:27" s="1" customFormat="1" ht="22.5" customHeight="1" x14ac:dyDescent="0.2">
      <c r="A1" s="6" t="s">
        <v>198</v>
      </c>
      <c r="B1" s="6"/>
    </row>
    <row r="2" spans="1:27" s="46" customFormat="1" ht="18.75" customHeight="1" thickBot="1" x14ac:dyDescent="0.3">
      <c r="A2" s="13" t="s">
        <v>61</v>
      </c>
      <c r="D2"/>
      <c r="E2" s="195"/>
      <c r="F2" s="195"/>
      <c r="O2" s="46" t="s">
        <v>131</v>
      </c>
      <c r="X2" s="15" t="s">
        <v>62</v>
      </c>
      <c r="Z2" s="17" t="s">
        <v>63</v>
      </c>
    </row>
    <row r="3" spans="1:27" s="228" customFormat="1" ht="18" customHeight="1" x14ac:dyDescent="0.25">
      <c r="A3" s="394" t="s">
        <v>64</v>
      </c>
      <c r="B3" s="395"/>
      <c r="C3" s="488" t="s">
        <v>143</v>
      </c>
      <c r="D3" s="489"/>
      <c r="E3" s="486" t="s">
        <v>199</v>
      </c>
      <c r="F3" s="487"/>
      <c r="G3" s="487"/>
      <c r="H3" s="507"/>
      <c r="I3" s="486" t="s">
        <v>200</v>
      </c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508"/>
      <c r="X3" s="508"/>
    </row>
    <row r="4" spans="1:27" s="228" customFormat="1" ht="17.25" customHeight="1" x14ac:dyDescent="0.2">
      <c r="A4" s="396"/>
      <c r="B4" s="397"/>
      <c r="C4" s="490"/>
      <c r="D4" s="392"/>
      <c r="E4" s="509" t="s">
        <v>201</v>
      </c>
      <c r="F4" s="510"/>
      <c r="G4" s="418" t="s">
        <v>202</v>
      </c>
      <c r="H4" s="412"/>
      <c r="I4" s="506" t="s">
        <v>203</v>
      </c>
      <c r="J4" s="418"/>
      <c r="K4" s="418" t="s">
        <v>204</v>
      </c>
      <c r="L4" s="418"/>
      <c r="M4" s="418" t="s">
        <v>205</v>
      </c>
      <c r="N4" s="418"/>
      <c r="O4" s="418" t="s">
        <v>206</v>
      </c>
      <c r="P4" s="418"/>
      <c r="Q4" s="418" t="s">
        <v>207</v>
      </c>
      <c r="R4" s="418"/>
      <c r="S4" s="418" t="s">
        <v>208</v>
      </c>
      <c r="T4" s="418"/>
      <c r="U4" s="418" t="s">
        <v>209</v>
      </c>
      <c r="V4" s="418"/>
      <c r="W4" s="418" t="s">
        <v>210</v>
      </c>
      <c r="X4" s="427"/>
    </row>
    <row r="5" spans="1:27" s="228" customFormat="1" ht="17.25" customHeight="1" x14ac:dyDescent="0.2">
      <c r="A5" s="396"/>
      <c r="B5" s="397"/>
      <c r="C5" s="490"/>
      <c r="D5" s="392"/>
      <c r="E5" s="511"/>
      <c r="F5" s="512"/>
      <c r="G5" s="497"/>
      <c r="H5" s="503"/>
      <c r="I5" s="502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3"/>
    </row>
    <row r="6" spans="1:27" s="228" customFormat="1" ht="18.75" customHeight="1" thickBot="1" x14ac:dyDescent="0.25">
      <c r="A6" s="398"/>
      <c r="B6" s="399"/>
      <c r="C6" s="170" t="s">
        <v>150</v>
      </c>
      <c r="D6" s="153" t="s">
        <v>192</v>
      </c>
      <c r="E6" s="170" t="s">
        <v>150</v>
      </c>
      <c r="F6" s="152" t="s">
        <v>211</v>
      </c>
      <c r="G6" s="153" t="s">
        <v>150</v>
      </c>
      <c r="H6" s="184" t="s">
        <v>211</v>
      </c>
      <c r="I6" s="170" t="s">
        <v>150</v>
      </c>
      <c r="J6" s="152" t="s">
        <v>211</v>
      </c>
      <c r="K6" s="153" t="s">
        <v>150</v>
      </c>
      <c r="L6" s="152" t="s">
        <v>211</v>
      </c>
      <c r="M6" s="153" t="s">
        <v>150</v>
      </c>
      <c r="N6" s="152" t="s">
        <v>211</v>
      </c>
      <c r="O6" s="153" t="s">
        <v>150</v>
      </c>
      <c r="P6" s="152" t="s">
        <v>211</v>
      </c>
      <c r="Q6" s="153" t="s">
        <v>150</v>
      </c>
      <c r="R6" s="152" t="s">
        <v>211</v>
      </c>
      <c r="S6" s="153" t="s">
        <v>150</v>
      </c>
      <c r="T6" s="152" t="s">
        <v>211</v>
      </c>
      <c r="U6" s="153" t="s">
        <v>150</v>
      </c>
      <c r="V6" s="152" t="s">
        <v>211</v>
      </c>
      <c r="W6" s="153" t="s">
        <v>150</v>
      </c>
      <c r="X6" s="196" t="s">
        <v>211</v>
      </c>
    </row>
    <row r="7" spans="1:27" s="177" customFormat="1" ht="18.75" customHeight="1" x14ac:dyDescent="0.25">
      <c r="A7" s="377" t="s">
        <v>81</v>
      </c>
      <c r="B7" s="378"/>
      <c r="C7" s="229">
        <v>10536</v>
      </c>
      <c r="D7" s="198">
        <v>2.8680235517651573E-2</v>
      </c>
      <c r="E7" s="229">
        <v>7788</v>
      </c>
      <c r="F7" s="230">
        <v>0.73917995444191342</v>
      </c>
      <c r="G7" s="231">
        <v>2748</v>
      </c>
      <c r="H7" s="232">
        <v>0.26082004555808658</v>
      </c>
      <c r="I7" s="229">
        <v>5654</v>
      </c>
      <c r="J7" s="230">
        <v>0.53663629460895979</v>
      </c>
      <c r="K7" s="231">
        <v>504</v>
      </c>
      <c r="L7" s="127">
        <v>4.7835990888382689E-2</v>
      </c>
      <c r="M7" s="231">
        <v>251</v>
      </c>
      <c r="N7" s="127">
        <v>2.3823082763857251E-2</v>
      </c>
      <c r="O7" s="231">
        <v>348</v>
      </c>
      <c r="P7" s="127">
        <v>3.3029612756264239E-2</v>
      </c>
      <c r="Q7" s="231">
        <v>543</v>
      </c>
      <c r="R7" s="127">
        <v>5.1537585421412298E-2</v>
      </c>
      <c r="S7" s="231">
        <v>710</v>
      </c>
      <c r="T7" s="127">
        <v>6.7388003037205768E-2</v>
      </c>
      <c r="U7" s="231">
        <v>1153</v>
      </c>
      <c r="V7" s="127">
        <v>0.10943432042520881</v>
      </c>
      <c r="W7" s="231">
        <v>1373</v>
      </c>
      <c r="X7" s="128">
        <v>0.13031511009870919</v>
      </c>
      <c r="Z7" s="233"/>
      <c r="AA7" s="226"/>
    </row>
    <row r="8" spans="1:27" s="177" customFormat="1" ht="18.75" customHeight="1" x14ac:dyDescent="0.25">
      <c r="A8" s="377" t="s">
        <v>82</v>
      </c>
      <c r="B8" s="378"/>
      <c r="C8" s="229">
        <v>10486</v>
      </c>
      <c r="D8" s="198">
        <v>2.8914692557348208E-2</v>
      </c>
      <c r="E8" s="229">
        <v>7457</v>
      </c>
      <c r="F8" s="230">
        <v>0.71113866107190538</v>
      </c>
      <c r="G8" s="231">
        <v>3029</v>
      </c>
      <c r="H8" s="232">
        <v>0.28886133892809462</v>
      </c>
      <c r="I8" s="229">
        <v>5402</v>
      </c>
      <c r="J8" s="230">
        <v>0.5151630745756246</v>
      </c>
      <c r="K8" s="231">
        <v>472</v>
      </c>
      <c r="L8" s="127">
        <v>4.5012397482357427E-2</v>
      </c>
      <c r="M8" s="231">
        <v>263</v>
      </c>
      <c r="N8" s="127">
        <v>2.5081060461567804E-2</v>
      </c>
      <c r="O8" s="231">
        <v>367</v>
      </c>
      <c r="P8" s="127">
        <v>3.499904634751097E-2</v>
      </c>
      <c r="Q8" s="231">
        <v>574</v>
      </c>
      <c r="R8" s="127">
        <v>5.4739652870493989E-2</v>
      </c>
      <c r="S8" s="231">
        <v>751</v>
      </c>
      <c r="T8" s="127">
        <v>7.1619301926378026E-2</v>
      </c>
      <c r="U8" s="231">
        <v>1231</v>
      </c>
      <c r="V8" s="127">
        <v>0.11739462139996186</v>
      </c>
      <c r="W8" s="231">
        <v>1426</v>
      </c>
      <c r="X8" s="128">
        <v>0.13599084493610528</v>
      </c>
      <c r="Z8" s="233"/>
      <c r="AA8" s="226"/>
    </row>
    <row r="9" spans="1:27" s="177" customFormat="1" ht="18.75" customHeight="1" x14ac:dyDescent="0.25">
      <c r="A9" s="377" t="s">
        <v>83</v>
      </c>
      <c r="B9" s="378"/>
      <c r="C9" s="197">
        <v>10788</v>
      </c>
      <c r="D9" s="198">
        <v>2.9738998114435047E-2</v>
      </c>
      <c r="E9" s="197">
        <v>7014</v>
      </c>
      <c r="F9" s="230">
        <v>0.65016685205784208</v>
      </c>
      <c r="G9" s="199">
        <v>3774</v>
      </c>
      <c r="H9" s="232">
        <v>0.34983314794215797</v>
      </c>
      <c r="I9" s="197">
        <v>5450</v>
      </c>
      <c r="J9" s="230">
        <v>0.50519095291064142</v>
      </c>
      <c r="K9" s="199">
        <v>494</v>
      </c>
      <c r="L9" s="127">
        <v>4.5791620318872822E-2</v>
      </c>
      <c r="M9" s="199">
        <v>270</v>
      </c>
      <c r="N9" s="127">
        <v>2.5027808676307009E-2</v>
      </c>
      <c r="O9" s="199">
        <v>353</v>
      </c>
      <c r="P9" s="127">
        <v>3.2721542454579165E-2</v>
      </c>
      <c r="Q9" s="199">
        <v>630</v>
      </c>
      <c r="R9" s="127">
        <v>5.8398220244716352E-2</v>
      </c>
      <c r="S9" s="199">
        <v>901</v>
      </c>
      <c r="T9" s="127">
        <v>8.3518724508713379E-2</v>
      </c>
      <c r="U9" s="199">
        <v>1112</v>
      </c>
      <c r="V9" s="127">
        <v>0.10307749351130886</v>
      </c>
      <c r="W9" s="199">
        <v>1578</v>
      </c>
      <c r="X9" s="128">
        <v>0.14627363737486096</v>
      </c>
      <c r="Z9" s="233"/>
      <c r="AA9" s="226"/>
    </row>
    <row r="10" spans="1:27" s="177" customFormat="1" ht="18.75" customHeight="1" x14ac:dyDescent="0.25">
      <c r="A10" s="377" t="s">
        <v>84</v>
      </c>
      <c r="B10" s="378"/>
      <c r="C10" s="197">
        <v>11245</v>
      </c>
      <c r="D10" s="198">
        <v>3.0911879838142153E-2</v>
      </c>
      <c r="E10" s="197">
        <v>6878</v>
      </c>
      <c r="F10" s="230">
        <v>0.61164962205424633</v>
      </c>
      <c r="G10" s="199">
        <v>4367</v>
      </c>
      <c r="H10" s="232">
        <v>0.38835037794575367</v>
      </c>
      <c r="I10" s="197">
        <v>5661</v>
      </c>
      <c r="J10" s="230">
        <v>0.50342374388617162</v>
      </c>
      <c r="K10" s="199">
        <v>456</v>
      </c>
      <c r="L10" s="127">
        <v>4.0551356158292577E-2</v>
      </c>
      <c r="M10" s="199">
        <v>281</v>
      </c>
      <c r="N10" s="127">
        <v>2.4988883948421522E-2</v>
      </c>
      <c r="O10" s="199">
        <v>409</v>
      </c>
      <c r="P10" s="127">
        <v>3.637172076478435E-2</v>
      </c>
      <c r="Q10" s="199">
        <v>721</v>
      </c>
      <c r="R10" s="127">
        <v>6.4117385504668736E-2</v>
      </c>
      <c r="S10" s="199">
        <v>1115</v>
      </c>
      <c r="T10" s="127">
        <v>9.9155180080035571E-2</v>
      </c>
      <c r="U10" s="199">
        <v>1108</v>
      </c>
      <c r="V10" s="127">
        <v>9.8532681191640728E-2</v>
      </c>
      <c r="W10" s="199">
        <v>1494</v>
      </c>
      <c r="X10" s="128">
        <v>0.13285904846598487</v>
      </c>
      <c r="Z10" s="233"/>
      <c r="AA10" s="226"/>
    </row>
    <row r="11" spans="1:27" s="177" customFormat="1" ht="18.75" customHeight="1" x14ac:dyDescent="0.25">
      <c r="A11" s="377" t="s">
        <v>85</v>
      </c>
      <c r="B11" s="378"/>
      <c r="C11" s="197">
        <v>11695</v>
      </c>
      <c r="D11" s="198">
        <v>3.2049086210534684E-2</v>
      </c>
      <c r="E11" s="197">
        <v>7001</v>
      </c>
      <c r="F11" s="230">
        <v>0.59863189397178285</v>
      </c>
      <c r="G11" s="199">
        <v>4694</v>
      </c>
      <c r="H11" s="232">
        <v>0.40136810602821721</v>
      </c>
      <c r="I11" s="197">
        <v>6010</v>
      </c>
      <c r="J11" s="230">
        <v>0.51389482684908083</v>
      </c>
      <c r="K11" s="199">
        <v>451</v>
      </c>
      <c r="L11" s="127">
        <v>3.8563488670371952E-2</v>
      </c>
      <c r="M11" s="199">
        <v>309</v>
      </c>
      <c r="N11" s="127">
        <v>2.6421547669944419E-2</v>
      </c>
      <c r="O11" s="199">
        <v>452</v>
      </c>
      <c r="P11" s="127">
        <v>3.864899529713553E-2</v>
      </c>
      <c r="Q11" s="199">
        <v>726</v>
      </c>
      <c r="R11" s="127">
        <v>6.2077811030354854E-2</v>
      </c>
      <c r="S11" s="199">
        <v>1016</v>
      </c>
      <c r="T11" s="127">
        <v>8.6874732791791365E-2</v>
      </c>
      <c r="U11" s="199">
        <v>1205</v>
      </c>
      <c r="V11" s="127">
        <v>0.10303548525010689</v>
      </c>
      <c r="W11" s="199">
        <v>1526</v>
      </c>
      <c r="X11" s="128">
        <v>0.13048311244121419</v>
      </c>
      <c r="Z11" s="233"/>
      <c r="AA11" s="226"/>
    </row>
    <row r="12" spans="1:27" s="177" customFormat="1" ht="18.75" customHeight="1" x14ac:dyDescent="0.25">
      <c r="A12" s="377" t="s">
        <v>86</v>
      </c>
      <c r="B12" s="378"/>
      <c r="C12" s="197">
        <v>11547</v>
      </c>
      <c r="D12" s="198">
        <v>3.2290449051728475E-2</v>
      </c>
      <c r="E12" s="197">
        <v>6706</v>
      </c>
      <c r="F12" s="230">
        <v>0.58075690655581536</v>
      </c>
      <c r="G12" s="199">
        <v>4841</v>
      </c>
      <c r="H12" s="232">
        <v>0.41924309344418464</v>
      </c>
      <c r="I12" s="197">
        <v>5849</v>
      </c>
      <c r="J12" s="230">
        <v>0.50653849484714641</v>
      </c>
      <c r="K12" s="199">
        <v>434</v>
      </c>
      <c r="L12" s="127">
        <v>3.7585520048497446E-2</v>
      </c>
      <c r="M12" s="199">
        <v>289</v>
      </c>
      <c r="N12" s="127">
        <v>2.5028145838745994E-2</v>
      </c>
      <c r="O12" s="199">
        <v>512</v>
      </c>
      <c r="P12" s="127">
        <v>4.4340521347536153E-2</v>
      </c>
      <c r="Q12" s="199">
        <v>781</v>
      </c>
      <c r="R12" s="127">
        <v>6.7636615571144018E-2</v>
      </c>
      <c r="S12" s="199">
        <v>1051</v>
      </c>
      <c r="T12" s="127">
        <v>9.1019312375508796E-2</v>
      </c>
      <c r="U12" s="199">
        <v>1250</v>
      </c>
      <c r="V12" s="127">
        <v>0.10825322594613319</v>
      </c>
      <c r="W12" s="199">
        <v>1381</v>
      </c>
      <c r="X12" s="128">
        <v>0.11959816402528796</v>
      </c>
      <c r="Z12" s="233"/>
      <c r="AA12" s="226"/>
    </row>
    <row r="13" spans="1:27" s="177" customFormat="1" ht="18.75" customHeight="1" x14ac:dyDescent="0.25">
      <c r="A13" s="377" t="s">
        <v>87</v>
      </c>
      <c r="B13" s="378"/>
      <c r="C13" s="197">
        <v>12048</v>
      </c>
      <c r="D13" s="198">
        <v>3.3421176731670783E-2</v>
      </c>
      <c r="E13" s="197">
        <v>6722</v>
      </c>
      <c r="F13" s="230">
        <v>0.55793492695883129</v>
      </c>
      <c r="G13" s="199">
        <v>5326</v>
      </c>
      <c r="H13" s="230">
        <v>0.44206507304116865</v>
      </c>
      <c r="I13" s="197">
        <v>6075</v>
      </c>
      <c r="J13" s="230">
        <v>0.50423306772908372</v>
      </c>
      <c r="K13" s="199">
        <v>435</v>
      </c>
      <c r="L13" s="127">
        <v>3.6105577689243031E-2</v>
      </c>
      <c r="M13" s="199">
        <v>291</v>
      </c>
      <c r="N13" s="127">
        <v>2.4153386454183266E-2</v>
      </c>
      <c r="O13" s="199">
        <v>537</v>
      </c>
      <c r="P13" s="127">
        <v>4.4571713147410361E-2</v>
      </c>
      <c r="Q13" s="199">
        <v>831</v>
      </c>
      <c r="R13" s="127">
        <v>6.8974103585657365E-2</v>
      </c>
      <c r="S13" s="199">
        <v>1108</v>
      </c>
      <c r="T13" s="127">
        <v>9.1965471447543162E-2</v>
      </c>
      <c r="U13" s="199">
        <v>1378</v>
      </c>
      <c r="V13" s="127">
        <v>0.11437583001328021</v>
      </c>
      <c r="W13" s="199">
        <v>1393</v>
      </c>
      <c r="X13" s="128">
        <v>0.11562084993359893</v>
      </c>
      <c r="Z13" s="233"/>
      <c r="AA13" s="226"/>
    </row>
    <row r="14" spans="1:27" s="177" customFormat="1" ht="18.75" customHeight="1" x14ac:dyDescent="0.25">
      <c r="A14" s="377" t="s">
        <v>88</v>
      </c>
      <c r="B14" s="378"/>
      <c r="C14" s="197">
        <v>13031</v>
      </c>
      <c r="D14" s="198">
        <v>3.5294754946438973E-2</v>
      </c>
      <c r="E14" s="197">
        <v>6779</v>
      </c>
      <c r="F14" s="230">
        <v>0.52022101143427213</v>
      </c>
      <c r="G14" s="199">
        <v>6252</v>
      </c>
      <c r="H14" s="230">
        <v>0.47977898856572787</v>
      </c>
      <c r="I14" s="197">
        <v>6454</v>
      </c>
      <c r="J14" s="230">
        <v>0.49528048499731409</v>
      </c>
      <c r="K14" s="199">
        <v>427</v>
      </c>
      <c r="L14" s="127">
        <v>3.2768014734095616E-2</v>
      </c>
      <c r="M14" s="199">
        <v>302</v>
      </c>
      <c r="N14" s="127">
        <v>2.317550456603484E-2</v>
      </c>
      <c r="O14" s="199">
        <v>603</v>
      </c>
      <c r="P14" s="127">
        <v>4.6274269050725195E-2</v>
      </c>
      <c r="Q14" s="199">
        <v>869</v>
      </c>
      <c r="R14" s="127">
        <v>6.6687130688358534E-2</v>
      </c>
      <c r="S14" s="199">
        <v>1360</v>
      </c>
      <c r="T14" s="127">
        <v>0.10436651062850126</v>
      </c>
      <c r="U14" s="199">
        <v>1529</v>
      </c>
      <c r="V14" s="127">
        <v>0.11733558437571943</v>
      </c>
      <c r="W14" s="199">
        <v>1487</v>
      </c>
      <c r="X14" s="128">
        <v>0.11411250095925102</v>
      </c>
      <c r="Z14" s="233"/>
      <c r="AA14" s="226"/>
    </row>
    <row r="15" spans="1:27" s="177" customFormat="1" ht="18.75" customHeight="1" x14ac:dyDescent="0.25">
      <c r="A15" s="377" t="s">
        <v>89</v>
      </c>
      <c r="B15" s="378"/>
      <c r="C15" s="197">
        <v>13727</v>
      </c>
      <c r="D15" s="198">
        <v>3.7660737850866002E-2</v>
      </c>
      <c r="E15" s="197">
        <v>6734</v>
      </c>
      <c r="F15" s="230">
        <v>0.49056603773584906</v>
      </c>
      <c r="G15" s="199">
        <v>6993</v>
      </c>
      <c r="H15" s="230">
        <v>0.50943396226415094</v>
      </c>
      <c r="I15" s="197">
        <v>6889</v>
      </c>
      <c r="J15" s="230">
        <v>0.50185765280104899</v>
      </c>
      <c r="K15" s="199">
        <v>411</v>
      </c>
      <c r="L15" s="127">
        <v>2.9940992205143149E-2</v>
      </c>
      <c r="M15" s="199">
        <v>277</v>
      </c>
      <c r="N15" s="127">
        <v>2.0179208858454142E-2</v>
      </c>
      <c r="O15" s="199">
        <v>544</v>
      </c>
      <c r="P15" s="127">
        <v>3.9629926422379252E-2</v>
      </c>
      <c r="Q15" s="199">
        <v>840</v>
      </c>
      <c r="R15" s="127">
        <v>6.1193268740438553E-2</v>
      </c>
      <c r="S15" s="199">
        <v>1508</v>
      </c>
      <c r="T15" s="127">
        <v>0.10985648721497777</v>
      </c>
      <c r="U15" s="199">
        <v>1591</v>
      </c>
      <c r="V15" s="127">
        <v>0.11590296495956873</v>
      </c>
      <c r="W15" s="199">
        <v>1667</v>
      </c>
      <c r="X15" s="128">
        <v>0.12143949879798936</v>
      </c>
      <c r="Z15" s="233"/>
      <c r="AA15" s="226"/>
    </row>
    <row r="16" spans="1:27" s="177" customFormat="1" ht="18.75" customHeight="1" x14ac:dyDescent="0.25">
      <c r="A16" s="377" t="s">
        <v>90</v>
      </c>
      <c r="B16" s="378"/>
      <c r="C16" s="197">
        <v>14576</v>
      </c>
      <c r="D16" s="198">
        <v>4.0441706897508464E-2</v>
      </c>
      <c r="E16" s="197">
        <v>6801</v>
      </c>
      <c r="F16" s="230">
        <v>0.46658891328210755</v>
      </c>
      <c r="G16" s="199">
        <v>7775</v>
      </c>
      <c r="H16" s="230">
        <v>0.53341108671789239</v>
      </c>
      <c r="I16" s="197">
        <v>7222</v>
      </c>
      <c r="J16" s="230">
        <v>0.49547200878155873</v>
      </c>
      <c r="K16" s="199">
        <v>409</v>
      </c>
      <c r="L16" s="127">
        <v>2.8059824368825467E-2</v>
      </c>
      <c r="M16" s="199">
        <v>302</v>
      </c>
      <c r="N16" s="127">
        <v>2.0718990120746433E-2</v>
      </c>
      <c r="O16" s="199">
        <v>550</v>
      </c>
      <c r="P16" s="127">
        <v>3.7733260153677298E-2</v>
      </c>
      <c r="Q16" s="199">
        <v>905</v>
      </c>
      <c r="R16" s="127">
        <v>6.2088364434687154E-2</v>
      </c>
      <c r="S16" s="199">
        <v>1579</v>
      </c>
      <c r="T16" s="127">
        <v>0.10832875960482986</v>
      </c>
      <c r="U16" s="199">
        <v>1673</v>
      </c>
      <c r="V16" s="127">
        <v>0.11477771679473106</v>
      </c>
      <c r="W16" s="199">
        <v>1936</v>
      </c>
      <c r="X16" s="128">
        <v>0.13282107574094401</v>
      </c>
      <c r="Z16" s="233"/>
      <c r="AA16" s="226"/>
    </row>
    <row r="17" spans="1:27" s="177" customFormat="1" ht="18.75" customHeight="1" thickBot="1" x14ac:dyDescent="0.3">
      <c r="A17" s="377" t="s">
        <v>91</v>
      </c>
      <c r="B17" s="378"/>
      <c r="C17" s="197">
        <v>15660</v>
      </c>
      <c r="D17" s="198">
        <v>4.5026135860470731E-2</v>
      </c>
      <c r="E17" s="197">
        <v>6505</v>
      </c>
      <c r="F17" s="230">
        <v>0.415389527458493</v>
      </c>
      <c r="G17" s="199">
        <v>9155</v>
      </c>
      <c r="H17" s="230">
        <v>0.584610472541507</v>
      </c>
      <c r="I17" s="197">
        <v>8401</v>
      </c>
      <c r="J17" s="230">
        <v>0.53646232439335884</v>
      </c>
      <c r="K17" s="199">
        <v>417</v>
      </c>
      <c r="L17" s="127">
        <v>2.6628352490421454E-2</v>
      </c>
      <c r="M17" s="199">
        <v>282</v>
      </c>
      <c r="N17" s="127">
        <v>1.8007662835249041E-2</v>
      </c>
      <c r="O17" s="199">
        <v>519</v>
      </c>
      <c r="P17" s="127">
        <v>3.314176245210728E-2</v>
      </c>
      <c r="Q17" s="199">
        <v>687</v>
      </c>
      <c r="R17" s="127">
        <v>4.3869731800766282E-2</v>
      </c>
      <c r="S17" s="199">
        <v>1683</v>
      </c>
      <c r="T17" s="127">
        <v>0.10747126436781609</v>
      </c>
      <c r="U17" s="199">
        <v>1434</v>
      </c>
      <c r="V17" s="127">
        <v>9.1570881226053641E-2</v>
      </c>
      <c r="W17" s="199">
        <v>2237</v>
      </c>
      <c r="X17" s="128">
        <v>0.14284802043422734</v>
      </c>
      <c r="Y17" s="226"/>
      <c r="Z17" s="233"/>
      <c r="AA17" s="226"/>
    </row>
    <row r="18" spans="1:27" s="177" customFormat="1" ht="18.75" customHeight="1" x14ac:dyDescent="0.25">
      <c r="A18" s="384" t="s">
        <v>92</v>
      </c>
      <c r="B18" s="35" t="s">
        <v>93</v>
      </c>
      <c r="C18" s="348">
        <f>C17-C16</f>
        <v>1084</v>
      </c>
      <c r="D18" s="349" t="s">
        <v>58</v>
      </c>
      <c r="E18" s="348">
        <f t="shared" ref="E18:M18" si="0">E17-E16</f>
        <v>-296</v>
      </c>
      <c r="F18" s="350" t="s">
        <v>58</v>
      </c>
      <c r="G18" s="351">
        <f t="shared" si="0"/>
        <v>1380</v>
      </c>
      <c r="H18" s="349" t="s">
        <v>58</v>
      </c>
      <c r="I18" s="348">
        <f t="shared" si="0"/>
        <v>1179</v>
      </c>
      <c r="J18" s="350" t="s">
        <v>58</v>
      </c>
      <c r="K18" s="351">
        <f t="shared" si="0"/>
        <v>8</v>
      </c>
      <c r="L18" s="350" t="s">
        <v>58</v>
      </c>
      <c r="M18" s="351">
        <f t="shared" si="0"/>
        <v>-20</v>
      </c>
      <c r="N18" s="350" t="s">
        <v>58</v>
      </c>
      <c r="O18" s="351">
        <f>O17-O16</f>
        <v>-31</v>
      </c>
      <c r="P18" s="350" t="s">
        <v>58</v>
      </c>
      <c r="Q18" s="351">
        <f>Q17-Q16</f>
        <v>-218</v>
      </c>
      <c r="R18" s="350" t="s">
        <v>58</v>
      </c>
      <c r="S18" s="351">
        <f>S17-S16</f>
        <v>104</v>
      </c>
      <c r="T18" s="350" t="s">
        <v>58</v>
      </c>
      <c r="U18" s="351">
        <f>U17-U16</f>
        <v>-239</v>
      </c>
      <c r="V18" s="350" t="s">
        <v>58</v>
      </c>
      <c r="W18" s="351">
        <f>W17-W16</f>
        <v>301</v>
      </c>
      <c r="X18" s="352" t="s">
        <v>58</v>
      </c>
    </row>
    <row r="19" spans="1:27" s="177" customFormat="1" ht="18.75" customHeight="1" x14ac:dyDescent="0.25">
      <c r="A19" s="385"/>
      <c r="B19" s="36" t="s">
        <v>94</v>
      </c>
      <c r="C19" s="353">
        <f>C17/C16-1</f>
        <v>7.4368825466520239E-2</v>
      </c>
      <c r="D19" s="354" t="s">
        <v>58</v>
      </c>
      <c r="E19" s="353">
        <f t="shared" ref="E19:M19" si="1">E17/E16-1</f>
        <v>-4.3523011321864424E-2</v>
      </c>
      <c r="F19" s="355" t="s">
        <v>58</v>
      </c>
      <c r="G19" s="356">
        <f t="shared" si="1"/>
        <v>0.17749196141479096</v>
      </c>
      <c r="H19" s="354" t="s">
        <v>58</v>
      </c>
      <c r="I19" s="353">
        <f t="shared" si="1"/>
        <v>0.16325117695929103</v>
      </c>
      <c r="J19" s="355" t="s">
        <v>58</v>
      </c>
      <c r="K19" s="356">
        <f t="shared" si="1"/>
        <v>1.9559902200489088E-2</v>
      </c>
      <c r="L19" s="355" t="s">
        <v>58</v>
      </c>
      <c r="M19" s="356">
        <f t="shared" si="1"/>
        <v>-6.6225165562913912E-2</v>
      </c>
      <c r="N19" s="355" t="s">
        <v>58</v>
      </c>
      <c r="O19" s="356">
        <f>O17/O16-1</f>
        <v>-5.6363636363636394E-2</v>
      </c>
      <c r="P19" s="355" t="s">
        <v>58</v>
      </c>
      <c r="Q19" s="356">
        <f>Q17/Q16-1</f>
        <v>-0.24088397790055249</v>
      </c>
      <c r="R19" s="355" t="s">
        <v>58</v>
      </c>
      <c r="S19" s="356">
        <f>S17/S16-1</f>
        <v>6.5864471184293949E-2</v>
      </c>
      <c r="T19" s="355" t="s">
        <v>58</v>
      </c>
      <c r="U19" s="356">
        <f>U17/U16-1</f>
        <v>-0.1428571428571429</v>
      </c>
      <c r="V19" s="355" t="s">
        <v>58</v>
      </c>
      <c r="W19" s="356">
        <f>W17/W16-1</f>
        <v>0.15547520661157033</v>
      </c>
      <c r="X19" s="357" t="s">
        <v>58</v>
      </c>
      <c r="Y19"/>
    </row>
    <row r="20" spans="1:27" s="177" customFormat="1" ht="18.75" customHeight="1" x14ac:dyDescent="0.25">
      <c r="A20" s="379" t="s">
        <v>212</v>
      </c>
      <c r="B20" s="37" t="s">
        <v>93</v>
      </c>
      <c r="C20" s="358">
        <f>C17-C12</f>
        <v>4113</v>
      </c>
      <c r="D20" s="359" t="s">
        <v>58</v>
      </c>
      <c r="E20" s="358">
        <f t="shared" ref="E20:M20" si="2">E17-E12</f>
        <v>-201</v>
      </c>
      <c r="F20" s="360" t="s">
        <v>58</v>
      </c>
      <c r="G20" s="361">
        <f t="shared" si="2"/>
        <v>4314</v>
      </c>
      <c r="H20" s="359" t="s">
        <v>58</v>
      </c>
      <c r="I20" s="358">
        <f t="shared" si="2"/>
        <v>2552</v>
      </c>
      <c r="J20" s="360" t="s">
        <v>58</v>
      </c>
      <c r="K20" s="361">
        <f t="shared" si="2"/>
        <v>-17</v>
      </c>
      <c r="L20" s="360" t="s">
        <v>58</v>
      </c>
      <c r="M20" s="361">
        <f t="shared" si="2"/>
        <v>-7</v>
      </c>
      <c r="N20" s="360" t="s">
        <v>58</v>
      </c>
      <c r="O20" s="361">
        <f>O17-O12</f>
        <v>7</v>
      </c>
      <c r="P20" s="360" t="s">
        <v>58</v>
      </c>
      <c r="Q20" s="361">
        <f>Q17-Q12</f>
        <v>-94</v>
      </c>
      <c r="R20" s="360" t="s">
        <v>58</v>
      </c>
      <c r="S20" s="361">
        <f>S17-S12</f>
        <v>632</v>
      </c>
      <c r="T20" s="360" t="s">
        <v>58</v>
      </c>
      <c r="U20" s="361">
        <f>U17-U12</f>
        <v>184</v>
      </c>
      <c r="V20" s="360" t="s">
        <v>58</v>
      </c>
      <c r="W20" s="361">
        <f>W17-W12</f>
        <v>856</v>
      </c>
      <c r="X20" s="362" t="s">
        <v>58</v>
      </c>
      <c r="Y20" s="234"/>
    </row>
    <row r="21" spans="1:27" s="177" customFormat="1" ht="18.75" customHeight="1" x14ac:dyDescent="0.25">
      <c r="A21" s="385"/>
      <c r="B21" s="38" t="s">
        <v>94</v>
      </c>
      <c r="C21" s="353">
        <f>C17/C12-1</f>
        <v>0.35619641465315666</v>
      </c>
      <c r="D21" s="354" t="s">
        <v>58</v>
      </c>
      <c r="E21" s="353">
        <f t="shared" ref="E21:M21" si="3">E17/E12-1</f>
        <v>-2.9973158365642738E-2</v>
      </c>
      <c r="F21" s="355" t="s">
        <v>58</v>
      </c>
      <c r="G21" s="356">
        <f t="shared" si="3"/>
        <v>0.89113819458789512</v>
      </c>
      <c r="H21" s="354" t="s">
        <v>58</v>
      </c>
      <c r="I21" s="353">
        <f t="shared" si="3"/>
        <v>0.43631389981193358</v>
      </c>
      <c r="J21" s="355" t="s">
        <v>58</v>
      </c>
      <c r="K21" s="356">
        <f t="shared" si="3"/>
        <v>-3.9170506912442393E-2</v>
      </c>
      <c r="L21" s="355" t="s">
        <v>58</v>
      </c>
      <c r="M21" s="356">
        <f t="shared" si="3"/>
        <v>-2.422145328719727E-2</v>
      </c>
      <c r="N21" s="355" t="s">
        <v>58</v>
      </c>
      <c r="O21" s="356">
        <f>O17/O12-1</f>
        <v>1.3671875E-2</v>
      </c>
      <c r="P21" s="355" t="s">
        <v>58</v>
      </c>
      <c r="Q21" s="356">
        <f>Q17/Q12-1</f>
        <v>-0.12035851472471193</v>
      </c>
      <c r="R21" s="355" t="s">
        <v>58</v>
      </c>
      <c r="S21" s="356">
        <f>S17/S12-1</f>
        <v>0.60133206470028555</v>
      </c>
      <c r="T21" s="355" t="s">
        <v>58</v>
      </c>
      <c r="U21" s="356">
        <f>U17/U12-1</f>
        <v>0.1472</v>
      </c>
      <c r="V21" s="355" t="s">
        <v>58</v>
      </c>
      <c r="W21" s="356">
        <f>W17/W12-1</f>
        <v>0.6198406951484432</v>
      </c>
      <c r="X21" s="357" t="s">
        <v>58</v>
      </c>
      <c r="Y21" s="234"/>
    </row>
    <row r="22" spans="1:27" s="177" customFormat="1" ht="18.75" customHeight="1" x14ac:dyDescent="0.25">
      <c r="A22" s="379" t="s">
        <v>109</v>
      </c>
      <c r="B22" s="39" t="s">
        <v>93</v>
      </c>
      <c r="C22" s="358">
        <f>C17-C7</f>
        <v>5124</v>
      </c>
      <c r="D22" s="359" t="s">
        <v>58</v>
      </c>
      <c r="E22" s="358">
        <f t="shared" ref="E22:M22" si="4">E17-E7</f>
        <v>-1283</v>
      </c>
      <c r="F22" s="360" t="s">
        <v>58</v>
      </c>
      <c r="G22" s="361">
        <f t="shared" si="4"/>
        <v>6407</v>
      </c>
      <c r="H22" s="359" t="s">
        <v>58</v>
      </c>
      <c r="I22" s="358">
        <f t="shared" si="4"/>
        <v>2747</v>
      </c>
      <c r="J22" s="360" t="s">
        <v>58</v>
      </c>
      <c r="K22" s="361">
        <f t="shared" si="4"/>
        <v>-87</v>
      </c>
      <c r="L22" s="360" t="s">
        <v>58</v>
      </c>
      <c r="M22" s="361">
        <f t="shared" si="4"/>
        <v>31</v>
      </c>
      <c r="N22" s="360" t="s">
        <v>58</v>
      </c>
      <c r="O22" s="361">
        <f>O17-O7</f>
        <v>171</v>
      </c>
      <c r="P22" s="360" t="s">
        <v>58</v>
      </c>
      <c r="Q22" s="361">
        <f>Q17-Q7</f>
        <v>144</v>
      </c>
      <c r="R22" s="360" t="s">
        <v>58</v>
      </c>
      <c r="S22" s="361">
        <f>S17-S7</f>
        <v>973</v>
      </c>
      <c r="T22" s="360" t="s">
        <v>58</v>
      </c>
      <c r="U22" s="361">
        <f>U17-U7</f>
        <v>281</v>
      </c>
      <c r="V22" s="360" t="s">
        <v>58</v>
      </c>
      <c r="W22" s="361">
        <f>W17-W7</f>
        <v>864</v>
      </c>
      <c r="X22" s="362" t="s">
        <v>58</v>
      </c>
      <c r="Y22" s="234"/>
    </row>
    <row r="23" spans="1:27" s="177" customFormat="1" ht="18.75" customHeight="1" x14ac:dyDescent="0.25">
      <c r="A23" s="380"/>
      <c r="B23" s="40" t="s">
        <v>94</v>
      </c>
      <c r="C23" s="363">
        <f>C17/C7-1</f>
        <v>0.48633257403189067</v>
      </c>
      <c r="D23" s="364" t="s">
        <v>58</v>
      </c>
      <c r="E23" s="363">
        <f t="shared" ref="E23:M23" si="5">E17/E7-1</f>
        <v>-0.16474062660503341</v>
      </c>
      <c r="F23" s="365" t="s">
        <v>58</v>
      </c>
      <c r="G23" s="366">
        <f t="shared" si="5"/>
        <v>2.3315138282387191</v>
      </c>
      <c r="H23" s="364" t="s">
        <v>58</v>
      </c>
      <c r="I23" s="363">
        <f t="shared" si="5"/>
        <v>0.48585072515033612</v>
      </c>
      <c r="J23" s="365" t="s">
        <v>58</v>
      </c>
      <c r="K23" s="366">
        <f t="shared" si="5"/>
        <v>-0.17261904761904767</v>
      </c>
      <c r="L23" s="365" t="s">
        <v>58</v>
      </c>
      <c r="M23" s="366">
        <f t="shared" si="5"/>
        <v>0.12350597609561742</v>
      </c>
      <c r="N23" s="365" t="s">
        <v>58</v>
      </c>
      <c r="O23" s="366">
        <f>O17/O7-1</f>
        <v>0.49137931034482762</v>
      </c>
      <c r="P23" s="365" t="s">
        <v>58</v>
      </c>
      <c r="Q23" s="366">
        <f>Q17/Q7-1</f>
        <v>0.26519337016574585</v>
      </c>
      <c r="R23" s="365" t="s">
        <v>58</v>
      </c>
      <c r="S23" s="366">
        <f>S17/S7-1</f>
        <v>1.3704225352112678</v>
      </c>
      <c r="T23" s="365" t="s">
        <v>58</v>
      </c>
      <c r="U23" s="366">
        <f>U17/U7-1</f>
        <v>0.24371205550737218</v>
      </c>
      <c r="V23" s="365" t="s">
        <v>58</v>
      </c>
      <c r="W23" s="366">
        <f>W17/W7-1</f>
        <v>0.62927895120174804</v>
      </c>
      <c r="X23" s="367" t="s">
        <v>58</v>
      </c>
      <c r="Y23" s="235"/>
    </row>
    <row r="24" spans="1:27" s="177" customFormat="1" ht="7.5" customHeight="1" x14ac:dyDescent="0.25">
      <c r="A24" s="41"/>
      <c r="B24" s="62"/>
      <c r="C24" s="63"/>
      <c r="D24" s="165"/>
      <c r="E24" s="63"/>
      <c r="F24" s="165"/>
      <c r="G24" s="63"/>
      <c r="H24" s="165"/>
      <c r="I24" s="63"/>
      <c r="J24" s="165"/>
      <c r="K24" s="63"/>
      <c r="L24" s="165"/>
      <c r="M24" s="63"/>
      <c r="N24" s="165"/>
      <c r="O24" s="63"/>
      <c r="P24" s="165"/>
      <c r="Q24" s="63"/>
      <c r="R24" s="165"/>
      <c r="S24" s="63"/>
      <c r="T24" s="165"/>
      <c r="U24" s="63"/>
      <c r="V24" s="165"/>
      <c r="W24" s="63"/>
      <c r="X24" s="165"/>
      <c r="Y24" s="235"/>
    </row>
    <row r="25" spans="1:27" s="236" customFormat="1" ht="17.25" customHeight="1" x14ac:dyDescent="0.25">
      <c r="A25" s="193" t="s">
        <v>213</v>
      </c>
      <c r="B25" s="194"/>
      <c r="Y25"/>
    </row>
    <row r="26" spans="1:27" s="236" customFormat="1" ht="17.25" customHeight="1" x14ac:dyDescent="0.2">
      <c r="A26" s="237" t="s">
        <v>214</v>
      </c>
      <c r="B26" s="238"/>
      <c r="Y26" s="239"/>
    </row>
    <row r="27" spans="1:27" ht="17.25" customHeight="1" x14ac:dyDescent="0.25">
      <c r="A27" s="237" t="s">
        <v>215</v>
      </c>
      <c r="B27" s="238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36"/>
      <c r="T27" s="236"/>
      <c r="U27" s="240"/>
      <c r="V27" s="236"/>
      <c r="W27" s="236"/>
      <c r="X27" s="236"/>
      <c r="Y27" s="239"/>
    </row>
    <row r="28" spans="1:27" s="236" customFormat="1" ht="17.25" customHeight="1" x14ac:dyDescent="0.25">
      <c r="A28" s="237" t="s">
        <v>216</v>
      </c>
      <c r="B28" s="23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 s="240"/>
      <c r="V28"/>
      <c r="W28"/>
      <c r="X28"/>
      <c r="Y28" s="239"/>
    </row>
    <row r="42" ht="15" customHeight="1" x14ac:dyDescent="0.25"/>
    <row r="44" ht="15" customHeight="1" x14ac:dyDescent="0.25"/>
    <row r="46" ht="15" customHeight="1" x14ac:dyDescent="0.25"/>
  </sheetData>
  <mergeCells count="28">
    <mergeCell ref="A8:B8"/>
    <mergeCell ref="A3:B6"/>
    <mergeCell ref="C3:D5"/>
    <mergeCell ref="E3:H3"/>
    <mergeCell ref="I3:X3"/>
    <mergeCell ref="E4:F5"/>
    <mergeCell ref="G4:H5"/>
    <mergeCell ref="I4:J5"/>
    <mergeCell ref="K4:L5"/>
    <mergeCell ref="M4:N5"/>
    <mergeCell ref="O4:P5"/>
    <mergeCell ref="Q4:R5"/>
    <mergeCell ref="S4:T5"/>
    <mergeCell ref="U4:V5"/>
    <mergeCell ref="W4:X5"/>
    <mergeCell ref="A7:B7"/>
    <mergeCell ref="A22:A23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A19"/>
    <mergeCell ref="A20:A21"/>
  </mergeCells>
  <hyperlinks>
    <hyperlink ref="Z2" location="OBSAH!A1" display="Zpět na obsah" xr:uid="{84CD0430-7063-4475-9D06-A633197B9897}"/>
  </hyperlinks>
  <pageMargins left="0.70866141732283472" right="0.70866141732283472" top="0.78740157480314965" bottom="0.78740157480314965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8B49-7BAC-4DF8-ACBC-C8E15961FE9B}">
  <dimension ref="A2:B5"/>
  <sheetViews>
    <sheetView showGridLines="0" zoomScaleNormal="100" workbookViewId="0"/>
  </sheetViews>
  <sheetFormatPr defaultRowHeight="15" x14ac:dyDescent="0.25"/>
  <cols>
    <col min="2" max="2" width="70.7109375" customWidth="1"/>
  </cols>
  <sheetData>
    <row r="2" spans="1:2" x14ac:dyDescent="0.25">
      <c r="A2" s="10" t="s">
        <v>53</v>
      </c>
    </row>
    <row r="3" spans="1:2" x14ac:dyDescent="0.25">
      <c r="A3" s="11" t="s">
        <v>54</v>
      </c>
      <c r="B3" s="12" t="s">
        <v>55</v>
      </c>
    </row>
    <row r="4" spans="1:2" x14ac:dyDescent="0.25">
      <c r="A4" s="11" t="s">
        <v>56</v>
      </c>
      <c r="B4" s="12" t="s">
        <v>57</v>
      </c>
    </row>
    <row r="5" spans="1:2" x14ac:dyDescent="0.25">
      <c r="A5" s="11" t="s">
        <v>58</v>
      </c>
      <c r="B5" s="12" t="s">
        <v>59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6843-060A-4AE9-9A09-95E710E60430}">
  <dimension ref="A1:AA46"/>
  <sheetViews>
    <sheetView showGridLines="0" zoomScaleNormal="100" workbookViewId="0"/>
  </sheetViews>
  <sheetFormatPr defaultColWidth="9.140625" defaultRowHeight="11.25" x14ac:dyDescent="0.15"/>
  <cols>
    <col min="1" max="1" width="17.5703125" style="133" customWidth="1"/>
    <col min="2" max="2" width="6.140625" style="133" customWidth="1"/>
    <col min="3" max="4" width="5.7109375" style="133" customWidth="1"/>
    <col min="5" max="5" width="5" style="133" customWidth="1"/>
    <col min="6" max="6" width="5.7109375" style="133" customWidth="1"/>
    <col min="7" max="7" width="5" style="133" customWidth="1"/>
    <col min="8" max="8" width="5.7109375" style="133" customWidth="1"/>
    <col min="9" max="9" width="6.140625" style="133" customWidth="1"/>
    <col min="10" max="15" width="4.85546875" style="133" customWidth="1"/>
    <col min="16" max="16" width="5" style="133" customWidth="1"/>
    <col min="17" max="17" width="5.42578125" style="133" customWidth="1"/>
    <col min="18" max="18" width="6.140625" style="133" customWidth="1"/>
    <col min="19" max="23" width="5.7109375" style="133" customWidth="1"/>
    <col min="24" max="16384" width="9.140625" style="133"/>
  </cols>
  <sheetData>
    <row r="1" spans="1:25" s="1" customFormat="1" ht="22.5" customHeight="1" x14ac:dyDescent="0.2">
      <c r="A1" s="6" t="s">
        <v>217</v>
      </c>
    </row>
    <row r="2" spans="1:25" s="46" customFormat="1" ht="18.75" customHeight="1" thickBot="1" x14ac:dyDescent="0.3">
      <c r="A2" s="13" t="s">
        <v>61</v>
      </c>
      <c r="N2" s="46" t="s">
        <v>131</v>
      </c>
      <c r="W2" s="15" t="s">
        <v>62</v>
      </c>
      <c r="Y2" s="17" t="s">
        <v>63</v>
      </c>
    </row>
    <row r="3" spans="1:25" s="228" customFormat="1" ht="17.25" customHeight="1" x14ac:dyDescent="0.2">
      <c r="A3" s="482" t="s">
        <v>111</v>
      </c>
      <c r="B3" s="423" t="s">
        <v>143</v>
      </c>
      <c r="C3" s="424"/>
      <c r="D3" s="486" t="s">
        <v>199</v>
      </c>
      <c r="E3" s="487"/>
      <c r="F3" s="487"/>
      <c r="G3" s="507"/>
      <c r="H3" s="486" t="s">
        <v>200</v>
      </c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</row>
    <row r="4" spans="1:25" s="228" customFormat="1" ht="17.25" customHeight="1" x14ac:dyDescent="0.2">
      <c r="A4" s="483"/>
      <c r="B4" s="513"/>
      <c r="C4" s="514"/>
      <c r="D4" s="515" t="s">
        <v>201</v>
      </c>
      <c r="E4" s="516"/>
      <c r="F4" s="427" t="s">
        <v>202</v>
      </c>
      <c r="G4" s="519"/>
      <c r="H4" s="494" t="s">
        <v>203</v>
      </c>
      <c r="I4" s="495"/>
      <c r="J4" s="427" t="s">
        <v>204</v>
      </c>
      <c r="K4" s="495"/>
      <c r="L4" s="427" t="s">
        <v>205</v>
      </c>
      <c r="M4" s="495"/>
      <c r="N4" s="427" t="s">
        <v>206</v>
      </c>
      <c r="O4" s="495"/>
      <c r="P4" s="427" t="s">
        <v>207</v>
      </c>
      <c r="Q4" s="495"/>
      <c r="R4" s="427" t="s">
        <v>208</v>
      </c>
      <c r="S4" s="495"/>
      <c r="T4" s="427" t="s">
        <v>209</v>
      </c>
      <c r="U4" s="495"/>
      <c r="V4" s="427" t="s">
        <v>210</v>
      </c>
      <c r="W4" s="492"/>
    </row>
    <row r="5" spans="1:25" s="228" customFormat="1" ht="17.25" customHeight="1" x14ac:dyDescent="0.2">
      <c r="A5" s="483"/>
      <c r="B5" s="425"/>
      <c r="C5" s="426"/>
      <c r="D5" s="517"/>
      <c r="E5" s="518"/>
      <c r="F5" s="493"/>
      <c r="G5" s="485"/>
      <c r="H5" s="425"/>
      <c r="I5" s="496"/>
      <c r="J5" s="493"/>
      <c r="K5" s="496"/>
      <c r="L5" s="493"/>
      <c r="M5" s="496"/>
      <c r="N5" s="493"/>
      <c r="O5" s="496"/>
      <c r="P5" s="493"/>
      <c r="Q5" s="496"/>
      <c r="R5" s="493"/>
      <c r="S5" s="496"/>
      <c r="T5" s="493"/>
      <c r="U5" s="496"/>
      <c r="V5" s="493"/>
      <c r="W5" s="426"/>
    </row>
    <row r="6" spans="1:25" s="228" customFormat="1" ht="18.75" customHeight="1" thickBot="1" x14ac:dyDescent="0.25">
      <c r="A6" s="484"/>
      <c r="B6" s="170" t="s">
        <v>150</v>
      </c>
      <c r="C6" s="154" t="s">
        <v>192</v>
      </c>
      <c r="D6" s="170" t="s">
        <v>150</v>
      </c>
      <c r="E6" s="152" t="s">
        <v>211</v>
      </c>
      <c r="F6" s="153" t="s">
        <v>150</v>
      </c>
      <c r="G6" s="184" t="s">
        <v>211</v>
      </c>
      <c r="H6" s="170" t="s">
        <v>150</v>
      </c>
      <c r="I6" s="152" t="s">
        <v>211</v>
      </c>
      <c r="J6" s="153" t="s">
        <v>150</v>
      </c>
      <c r="K6" s="152" t="s">
        <v>211</v>
      </c>
      <c r="L6" s="153" t="s">
        <v>150</v>
      </c>
      <c r="M6" s="152" t="s">
        <v>211</v>
      </c>
      <c r="N6" s="153" t="s">
        <v>150</v>
      </c>
      <c r="O6" s="152" t="s">
        <v>211</v>
      </c>
      <c r="P6" s="153" t="s">
        <v>150</v>
      </c>
      <c r="Q6" s="152" t="s">
        <v>211</v>
      </c>
      <c r="R6" s="153" t="s">
        <v>150</v>
      </c>
      <c r="S6" s="152" t="s">
        <v>211</v>
      </c>
      <c r="T6" s="153" t="s">
        <v>150</v>
      </c>
      <c r="U6" s="152" t="s">
        <v>211</v>
      </c>
      <c r="V6" s="153" t="s">
        <v>150</v>
      </c>
      <c r="W6" s="196" t="s">
        <v>211</v>
      </c>
    </row>
    <row r="7" spans="1:25" s="177" customFormat="1" ht="18.75" customHeight="1" x14ac:dyDescent="0.25">
      <c r="A7" s="241" t="s">
        <v>114</v>
      </c>
      <c r="B7" s="242">
        <v>15660</v>
      </c>
      <c r="C7" s="209">
        <v>4.5026135860470731E-2</v>
      </c>
      <c r="D7" s="242">
        <v>6505</v>
      </c>
      <c r="E7" s="212">
        <v>0.415389527458493</v>
      </c>
      <c r="F7" s="243">
        <v>9155</v>
      </c>
      <c r="G7" s="244">
        <v>0.584610472541507</v>
      </c>
      <c r="H7" s="242">
        <v>8401</v>
      </c>
      <c r="I7" s="214">
        <v>0.53646232439335884</v>
      </c>
      <c r="J7" s="245">
        <v>417</v>
      </c>
      <c r="K7" s="214">
        <v>2.6628352490421454E-2</v>
      </c>
      <c r="L7" s="245">
        <v>282</v>
      </c>
      <c r="M7" s="214">
        <v>1.8007662835249041E-2</v>
      </c>
      <c r="N7" s="245">
        <v>519</v>
      </c>
      <c r="O7" s="214">
        <v>3.314176245210728E-2</v>
      </c>
      <c r="P7" s="245">
        <v>687</v>
      </c>
      <c r="Q7" s="214">
        <v>4.3869731800766282E-2</v>
      </c>
      <c r="R7" s="245">
        <v>1683</v>
      </c>
      <c r="S7" s="214">
        <v>0.10747126436781609</v>
      </c>
      <c r="T7" s="245">
        <v>1434</v>
      </c>
      <c r="U7" s="214">
        <v>9.1570881226053641E-2</v>
      </c>
      <c r="V7" s="245">
        <v>2237</v>
      </c>
      <c r="W7" s="209">
        <v>0.14284802043422734</v>
      </c>
      <c r="Y7" s="246"/>
    </row>
    <row r="8" spans="1:25" s="177" customFormat="1" ht="18.75" customHeight="1" x14ac:dyDescent="0.25">
      <c r="A8" s="77" t="s">
        <v>115</v>
      </c>
      <c r="B8" s="229">
        <v>1556</v>
      </c>
      <c r="C8" s="247">
        <v>3.8128844127520892E-2</v>
      </c>
      <c r="D8" s="229">
        <v>600</v>
      </c>
      <c r="E8" s="248">
        <v>0.38560411311053983</v>
      </c>
      <c r="F8" s="249">
        <v>956</v>
      </c>
      <c r="G8" s="250">
        <v>0.61439588688946012</v>
      </c>
      <c r="H8" s="229">
        <v>887</v>
      </c>
      <c r="I8" s="198">
        <v>0.57005141388174807</v>
      </c>
      <c r="J8" s="231">
        <v>28</v>
      </c>
      <c r="K8" s="198">
        <v>1.7994858611825194E-2</v>
      </c>
      <c r="L8" s="231">
        <v>32</v>
      </c>
      <c r="M8" s="198">
        <v>2.056555269922879E-2</v>
      </c>
      <c r="N8" s="231">
        <v>35</v>
      </c>
      <c r="O8" s="198">
        <v>2.2493573264781491E-2</v>
      </c>
      <c r="P8" s="231">
        <v>28</v>
      </c>
      <c r="Q8" s="198">
        <v>1.7994858611825194E-2</v>
      </c>
      <c r="R8" s="231">
        <v>109</v>
      </c>
      <c r="S8" s="198">
        <v>7.005141388174807E-2</v>
      </c>
      <c r="T8" s="231">
        <v>102</v>
      </c>
      <c r="U8" s="198">
        <v>6.5552699228791769E-2</v>
      </c>
      <c r="V8" s="231">
        <v>335</v>
      </c>
      <c r="W8" s="247">
        <v>0.2152956298200514</v>
      </c>
      <c r="Y8" s="251"/>
    </row>
    <row r="9" spans="1:25" s="177" customFormat="1" ht="18.75" customHeight="1" x14ac:dyDescent="0.25">
      <c r="A9" s="77" t="s">
        <v>116</v>
      </c>
      <c r="B9" s="229">
        <v>1633</v>
      </c>
      <c r="C9" s="247">
        <v>3.1968207979327354E-2</v>
      </c>
      <c r="D9" s="229">
        <v>275</v>
      </c>
      <c r="E9" s="248">
        <v>0.16840171463563994</v>
      </c>
      <c r="F9" s="249">
        <v>1358</v>
      </c>
      <c r="G9" s="250">
        <v>0.83159828536436009</v>
      </c>
      <c r="H9" s="229">
        <v>872</v>
      </c>
      <c r="I9" s="198">
        <v>0.53398652786282919</v>
      </c>
      <c r="J9" s="231">
        <v>65</v>
      </c>
      <c r="K9" s="198">
        <v>3.9804041641151255E-2</v>
      </c>
      <c r="L9" s="231">
        <v>23</v>
      </c>
      <c r="M9" s="198">
        <v>1.4084507042253521E-2</v>
      </c>
      <c r="N9" s="231">
        <v>48</v>
      </c>
      <c r="O9" s="198">
        <v>2.9393753827311696E-2</v>
      </c>
      <c r="P9" s="231">
        <v>44</v>
      </c>
      <c r="Q9" s="198">
        <v>2.6944274341702389E-2</v>
      </c>
      <c r="R9" s="231">
        <v>249</v>
      </c>
      <c r="S9" s="198">
        <v>0.15248009797917941</v>
      </c>
      <c r="T9" s="231">
        <v>138</v>
      </c>
      <c r="U9" s="198">
        <v>8.4507042253521125E-2</v>
      </c>
      <c r="V9" s="231">
        <v>194</v>
      </c>
      <c r="W9" s="247">
        <v>0.11879975505205144</v>
      </c>
      <c r="Y9" s="251"/>
    </row>
    <row r="10" spans="1:25" s="177" customFormat="1" ht="18.75" customHeight="1" x14ac:dyDescent="0.25">
      <c r="A10" s="77" t="s">
        <v>117</v>
      </c>
      <c r="B10" s="229">
        <v>766</v>
      </c>
      <c r="C10" s="247">
        <v>3.4887957733649118E-2</v>
      </c>
      <c r="D10" s="229">
        <v>277</v>
      </c>
      <c r="E10" s="248">
        <v>0.36161879895561355</v>
      </c>
      <c r="F10" s="249">
        <v>489</v>
      </c>
      <c r="G10" s="250">
        <v>0.63838120104438645</v>
      </c>
      <c r="H10" s="229">
        <v>343</v>
      </c>
      <c r="I10" s="198">
        <v>0.44778067885117495</v>
      </c>
      <c r="J10" s="231">
        <v>72</v>
      </c>
      <c r="K10" s="198">
        <v>9.3994778067885115E-2</v>
      </c>
      <c r="L10" s="231">
        <v>20</v>
      </c>
      <c r="M10" s="198">
        <v>2.6109660574412531E-2</v>
      </c>
      <c r="N10" s="231">
        <v>16</v>
      </c>
      <c r="O10" s="198">
        <v>2.0887728459530026E-2</v>
      </c>
      <c r="P10" s="231">
        <v>81</v>
      </c>
      <c r="Q10" s="198">
        <v>0.10574412532637076</v>
      </c>
      <c r="R10" s="231">
        <v>92</v>
      </c>
      <c r="S10" s="198">
        <v>0.12010443864229765</v>
      </c>
      <c r="T10" s="231">
        <v>68</v>
      </c>
      <c r="U10" s="198">
        <v>8.877284595300261E-2</v>
      </c>
      <c r="V10" s="231">
        <v>74</v>
      </c>
      <c r="W10" s="247">
        <v>9.6605744125326368E-2</v>
      </c>
      <c r="Y10" s="251"/>
    </row>
    <row r="11" spans="1:25" s="177" customFormat="1" ht="18.75" customHeight="1" x14ac:dyDescent="0.25">
      <c r="A11" s="77" t="s">
        <v>118</v>
      </c>
      <c r="B11" s="229">
        <v>751</v>
      </c>
      <c r="C11" s="247">
        <v>4.0682556879739977E-2</v>
      </c>
      <c r="D11" s="229">
        <v>231</v>
      </c>
      <c r="E11" s="248">
        <v>0.30758988015978694</v>
      </c>
      <c r="F11" s="249">
        <v>520</v>
      </c>
      <c r="G11" s="250">
        <v>0.69241011984021306</v>
      </c>
      <c r="H11" s="229">
        <v>270</v>
      </c>
      <c r="I11" s="198">
        <v>0.35952063914780291</v>
      </c>
      <c r="J11" s="231">
        <v>11</v>
      </c>
      <c r="K11" s="198">
        <v>1.4647137150466045E-2</v>
      </c>
      <c r="L11" s="231">
        <v>9</v>
      </c>
      <c r="M11" s="198">
        <v>1.1984021304926764E-2</v>
      </c>
      <c r="N11" s="231">
        <v>51</v>
      </c>
      <c r="O11" s="198">
        <v>6.7909454061251665E-2</v>
      </c>
      <c r="P11" s="231">
        <v>33</v>
      </c>
      <c r="Q11" s="198">
        <v>4.3941411451398134E-2</v>
      </c>
      <c r="R11" s="231">
        <v>110</v>
      </c>
      <c r="S11" s="198">
        <v>0.14647137150466044</v>
      </c>
      <c r="T11" s="231">
        <v>48</v>
      </c>
      <c r="U11" s="198">
        <v>6.3914780292942744E-2</v>
      </c>
      <c r="V11" s="231">
        <v>219</v>
      </c>
      <c r="W11" s="247">
        <v>0.29161118508655126</v>
      </c>
      <c r="Y11" s="251"/>
    </row>
    <row r="12" spans="1:25" s="177" customFormat="1" ht="18.75" customHeight="1" x14ac:dyDescent="0.25">
      <c r="A12" s="77" t="s">
        <v>119</v>
      </c>
      <c r="B12" s="229">
        <v>362</v>
      </c>
      <c r="C12" s="247">
        <v>4.5880861850443599E-2</v>
      </c>
      <c r="D12" s="229">
        <v>67</v>
      </c>
      <c r="E12" s="248">
        <v>0.18508287292817679</v>
      </c>
      <c r="F12" s="249">
        <v>295</v>
      </c>
      <c r="G12" s="250">
        <v>0.81491712707182318</v>
      </c>
      <c r="H12" s="229">
        <v>226</v>
      </c>
      <c r="I12" s="198">
        <v>0.62430939226519333</v>
      </c>
      <c r="J12" s="231">
        <v>9</v>
      </c>
      <c r="K12" s="198">
        <v>2.4861878453038673E-2</v>
      </c>
      <c r="L12" s="231">
        <v>0</v>
      </c>
      <c r="M12" s="198">
        <v>0</v>
      </c>
      <c r="N12" s="231">
        <v>13</v>
      </c>
      <c r="O12" s="198">
        <v>3.591160220994475E-2</v>
      </c>
      <c r="P12" s="231">
        <v>5</v>
      </c>
      <c r="Q12" s="198">
        <v>1.3812154696132596E-2</v>
      </c>
      <c r="R12" s="231">
        <v>25</v>
      </c>
      <c r="S12" s="198">
        <v>6.9060773480662987E-2</v>
      </c>
      <c r="T12" s="231">
        <v>4</v>
      </c>
      <c r="U12" s="198">
        <v>1.1049723756906077E-2</v>
      </c>
      <c r="V12" s="231">
        <v>80</v>
      </c>
      <c r="W12" s="247">
        <v>0.22099447513812154</v>
      </c>
      <c r="Y12" s="251"/>
    </row>
    <row r="13" spans="1:25" s="177" customFormat="1" ht="18.75" customHeight="1" x14ac:dyDescent="0.25">
      <c r="A13" s="77" t="s">
        <v>120</v>
      </c>
      <c r="B13" s="229">
        <v>1363</v>
      </c>
      <c r="C13" s="247">
        <v>5.924798956748533E-2</v>
      </c>
      <c r="D13" s="229">
        <v>615</v>
      </c>
      <c r="E13" s="248">
        <v>0.45121056493030082</v>
      </c>
      <c r="F13" s="249">
        <v>748</v>
      </c>
      <c r="G13" s="250">
        <v>0.54878943506969924</v>
      </c>
      <c r="H13" s="229">
        <v>743</v>
      </c>
      <c r="I13" s="198">
        <v>0.54512105649303011</v>
      </c>
      <c r="J13" s="231">
        <v>14</v>
      </c>
      <c r="K13" s="198">
        <v>1.0271460014673514E-2</v>
      </c>
      <c r="L13" s="231">
        <v>13</v>
      </c>
      <c r="M13" s="198">
        <v>9.5377842993396925E-3</v>
      </c>
      <c r="N13" s="231">
        <v>30</v>
      </c>
      <c r="O13" s="198">
        <v>2.2010271460014674E-2</v>
      </c>
      <c r="P13" s="231">
        <v>58</v>
      </c>
      <c r="Q13" s="198">
        <v>4.2553191489361701E-2</v>
      </c>
      <c r="R13" s="231">
        <v>97</v>
      </c>
      <c r="S13" s="198">
        <v>7.1166544387380778E-2</v>
      </c>
      <c r="T13" s="231">
        <v>72</v>
      </c>
      <c r="U13" s="198">
        <v>5.2824651504035217E-2</v>
      </c>
      <c r="V13" s="231">
        <v>336</v>
      </c>
      <c r="W13" s="247">
        <v>0.24651504035216434</v>
      </c>
      <c r="Y13" s="251"/>
    </row>
    <row r="14" spans="1:25" s="177" customFormat="1" ht="18.75" customHeight="1" x14ac:dyDescent="0.25">
      <c r="A14" s="77" t="s">
        <v>121</v>
      </c>
      <c r="B14" s="229">
        <v>618</v>
      </c>
      <c r="C14" s="247">
        <v>4.4032775204845033E-2</v>
      </c>
      <c r="D14" s="229">
        <v>348</v>
      </c>
      <c r="E14" s="248">
        <v>0.56310679611650483</v>
      </c>
      <c r="F14" s="249">
        <v>270</v>
      </c>
      <c r="G14" s="250">
        <v>0.43689320388349512</v>
      </c>
      <c r="H14" s="229">
        <v>279</v>
      </c>
      <c r="I14" s="198">
        <v>0.45145631067961167</v>
      </c>
      <c r="J14" s="231">
        <v>7</v>
      </c>
      <c r="K14" s="198">
        <v>1.1326860841423949E-2</v>
      </c>
      <c r="L14" s="231">
        <v>16</v>
      </c>
      <c r="M14" s="198">
        <v>2.5889967637540454E-2</v>
      </c>
      <c r="N14" s="231">
        <v>25</v>
      </c>
      <c r="O14" s="198">
        <v>4.0453074433656956E-2</v>
      </c>
      <c r="P14" s="231">
        <v>16</v>
      </c>
      <c r="Q14" s="198">
        <v>2.5889967637540454E-2</v>
      </c>
      <c r="R14" s="231">
        <v>77</v>
      </c>
      <c r="S14" s="198">
        <v>0.12459546925566344</v>
      </c>
      <c r="T14" s="231">
        <v>115</v>
      </c>
      <c r="U14" s="198">
        <v>0.18608414239482202</v>
      </c>
      <c r="V14" s="231">
        <v>83</v>
      </c>
      <c r="W14" s="247">
        <v>0.13430420711974109</v>
      </c>
      <c r="Y14" s="251"/>
    </row>
    <row r="15" spans="1:25" s="177" customFormat="1" ht="18.75" customHeight="1" x14ac:dyDescent="0.25">
      <c r="A15" s="77" t="s">
        <v>122</v>
      </c>
      <c r="B15" s="229">
        <v>1035</v>
      </c>
      <c r="C15" s="247">
        <v>5.857385398981324E-2</v>
      </c>
      <c r="D15" s="229">
        <v>482</v>
      </c>
      <c r="E15" s="248">
        <v>0.46570048309178746</v>
      </c>
      <c r="F15" s="249">
        <v>553</v>
      </c>
      <c r="G15" s="250">
        <v>0.53429951690821254</v>
      </c>
      <c r="H15" s="229">
        <v>506</v>
      </c>
      <c r="I15" s="198">
        <v>0.48888888888888887</v>
      </c>
      <c r="J15" s="231">
        <v>43</v>
      </c>
      <c r="K15" s="198">
        <v>4.1545893719806763E-2</v>
      </c>
      <c r="L15" s="231">
        <v>24</v>
      </c>
      <c r="M15" s="198">
        <v>2.318840579710145E-2</v>
      </c>
      <c r="N15" s="231">
        <v>33</v>
      </c>
      <c r="O15" s="198">
        <v>3.1884057971014491E-2</v>
      </c>
      <c r="P15" s="231">
        <v>62</v>
      </c>
      <c r="Q15" s="198">
        <v>5.9903381642512077E-2</v>
      </c>
      <c r="R15" s="231">
        <v>108</v>
      </c>
      <c r="S15" s="198">
        <v>0.10434782608695652</v>
      </c>
      <c r="T15" s="231">
        <v>94</v>
      </c>
      <c r="U15" s="198">
        <v>9.0821256038647338E-2</v>
      </c>
      <c r="V15" s="231">
        <v>165</v>
      </c>
      <c r="W15" s="247">
        <v>0.15942028985507245</v>
      </c>
      <c r="Y15" s="251"/>
    </row>
    <row r="16" spans="1:25" s="177" customFormat="1" ht="18.75" customHeight="1" x14ac:dyDescent="0.25">
      <c r="A16" s="77" t="s">
        <v>123</v>
      </c>
      <c r="B16" s="229">
        <v>534</v>
      </c>
      <c r="C16" s="247">
        <v>3.0703771849126035E-2</v>
      </c>
      <c r="D16" s="229">
        <v>119</v>
      </c>
      <c r="E16" s="248">
        <v>0.22284644194756553</v>
      </c>
      <c r="F16" s="249">
        <v>415</v>
      </c>
      <c r="G16" s="250">
        <v>0.77715355805243447</v>
      </c>
      <c r="H16" s="229">
        <v>280</v>
      </c>
      <c r="I16" s="198">
        <v>0.52434456928838946</v>
      </c>
      <c r="J16" s="231">
        <v>23</v>
      </c>
      <c r="K16" s="198">
        <v>4.307116104868914E-2</v>
      </c>
      <c r="L16" s="231">
        <v>16</v>
      </c>
      <c r="M16" s="198">
        <v>2.9962546816479401E-2</v>
      </c>
      <c r="N16" s="231">
        <v>17</v>
      </c>
      <c r="O16" s="198">
        <v>3.1835205992509365E-2</v>
      </c>
      <c r="P16" s="231">
        <v>27</v>
      </c>
      <c r="Q16" s="198">
        <v>5.0561797752808987E-2</v>
      </c>
      <c r="R16" s="231">
        <v>92</v>
      </c>
      <c r="S16" s="198">
        <v>0.17228464419475656</v>
      </c>
      <c r="T16" s="231">
        <v>40</v>
      </c>
      <c r="U16" s="198">
        <v>7.4906367041198504E-2</v>
      </c>
      <c r="V16" s="231">
        <v>39</v>
      </c>
      <c r="W16" s="247">
        <v>7.3033707865168537E-2</v>
      </c>
      <c r="Y16" s="251"/>
    </row>
    <row r="17" spans="1:27" s="177" customFormat="1" ht="18.75" customHeight="1" x14ac:dyDescent="0.25">
      <c r="A17" s="77" t="s">
        <v>124</v>
      </c>
      <c r="B17" s="229">
        <v>635</v>
      </c>
      <c r="C17" s="247">
        <v>3.6065201340375989E-2</v>
      </c>
      <c r="D17" s="229">
        <v>190</v>
      </c>
      <c r="E17" s="248">
        <v>0.29921259842519687</v>
      </c>
      <c r="F17" s="249">
        <v>445</v>
      </c>
      <c r="G17" s="250">
        <v>0.70078740157480313</v>
      </c>
      <c r="H17" s="229">
        <v>245</v>
      </c>
      <c r="I17" s="198">
        <v>0.38582677165354329</v>
      </c>
      <c r="J17" s="231">
        <v>11</v>
      </c>
      <c r="K17" s="198">
        <v>1.7322834645669291E-2</v>
      </c>
      <c r="L17" s="231">
        <v>5</v>
      </c>
      <c r="M17" s="198">
        <v>7.874015748031496E-3</v>
      </c>
      <c r="N17" s="231">
        <v>35</v>
      </c>
      <c r="O17" s="198">
        <v>5.5118110236220472E-2</v>
      </c>
      <c r="P17" s="231">
        <v>64</v>
      </c>
      <c r="Q17" s="198">
        <v>0.10078740157480315</v>
      </c>
      <c r="R17" s="231">
        <v>51</v>
      </c>
      <c r="S17" s="198">
        <v>8.0314960629921259E-2</v>
      </c>
      <c r="T17" s="231">
        <v>67</v>
      </c>
      <c r="U17" s="198">
        <v>0.10551181102362205</v>
      </c>
      <c r="V17" s="231">
        <v>157</v>
      </c>
      <c r="W17" s="247">
        <v>0.24724409448818899</v>
      </c>
      <c r="Y17" s="251"/>
    </row>
    <row r="18" spans="1:27" s="177" customFormat="1" ht="18.75" customHeight="1" x14ac:dyDescent="0.25">
      <c r="A18" s="77" t="s">
        <v>125</v>
      </c>
      <c r="B18" s="229">
        <v>2010</v>
      </c>
      <c r="C18" s="247">
        <v>4.9635757500926039E-2</v>
      </c>
      <c r="D18" s="229">
        <v>945</v>
      </c>
      <c r="E18" s="248">
        <v>0.47014925373134331</v>
      </c>
      <c r="F18" s="249">
        <v>1065</v>
      </c>
      <c r="G18" s="250">
        <v>0.52985074626865669</v>
      </c>
      <c r="H18" s="229">
        <v>1120</v>
      </c>
      <c r="I18" s="198">
        <v>0.55721393034825872</v>
      </c>
      <c r="J18" s="231">
        <v>21</v>
      </c>
      <c r="K18" s="198">
        <v>1.0447761194029851E-2</v>
      </c>
      <c r="L18" s="231">
        <v>54</v>
      </c>
      <c r="M18" s="198">
        <v>2.6865671641791045E-2</v>
      </c>
      <c r="N18" s="231">
        <v>52</v>
      </c>
      <c r="O18" s="198">
        <v>2.5870646766169153E-2</v>
      </c>
      <c r="P18" s="231">
        <v>67</v>
      </c>
      <c r="Q18" s="198">
        <v>3.3333333333333333E-2</v>
      </c>
      <c r="R18" s="231">
        <v>220</v>
      </c>
      <c r="S18" s="198">
        <v>0.10945273631840796</v>
      </c>
      <c r="T18" s="231">
        <v>306</v>
      </c>
      <c r="U18" s="198">
        <v>0.15223880597014924</v>
      </c>
      <c r="V18" s="231">
        <v>170</v>
      </c>
      <c r="W18" s="247">
        <v>8.45771144278607E-2</v>
      </c>
      <c r="Y18" s="251"/>
    </row>
    <row r="19" spans="1:27" s="177" customFormat="1" ht="18.75" customHeight="1" x14ac:dyDescent="0.25">
      <c r="A19" s="77" t="s">
        <v>126</v>
      </c>
      <c r="B19" s="229">
        <v>1110</v>
      </c>
      <c r="C19" s="247">
        <v>5.2012557986973434E-2</v>
      </c>
      <c r="D19" s="229">
        <v>489</v>
      </c>
      <c r="E19" s="248">
        <v>0.44054054054054054</v>
      </c>
      <c r="F19" s="249">
        <v>621</v>
      </c>
      <c r="G19" s="250">
        <v>0.55945945945945941</v>
      </c>
      <c r="H19" s="229">
        <v>605</v>
      </c>
      <c r="I19" s="198">
        <v>0.54504504504504503</v>
      </c>
      <c r="J19" s="231">
        <v>24</v>
      </c>
      <c r="K19" s="198">
        <v>2.1621621621621623E-2</v>
      </c>
      <c r="L19" s="231">
        <v>22</v>
      </c>
      <c r="M19" s="198">
        <v>1.9819819819819819E-2</v>
      </c>
      <c r="N19" s="231">
        <v>22</v>
      </c>
      <c r="O19" s="198">
        <v>1.9819819819819819E-2</v>
      </c>
      <c r="P19" s="231">
        <v>36</v>
      </c>
      <c r="Q19" s="198">
        <v>3.2432432432432434E-2</v>
      </c>
      <c r="R19" s="231">
        <v>157</v>
      </c>
      <c r="S19" s="198">
        <v>0.14144144144144144</v>
      </c>
      <c r="T19" s="231">
        <v>49</v>
      </c>
      <c r="U19" s="198">
        <v>4.4144144144144144E-2</v>
      </c>
      <c r="V19" s="231">
        <v>195</v>
      </c>
      <c r="W19" s="247">
        <v>0.17567567567567569</v>
      </c>
      <c r="Y19" s="251"/>
    </row>
    <row r="20" spans="1:27" s="177" customFormat="1" ht="18.75" customHeight="1" x14ac:dyDescent="0.25">
      <c r="A20" s="77" t="s">
        <v>127</v>
      </c>
      <c r="B20" s="197">
        <v>1070</v>
      </c>
      <c r="C20" s="247">
        <v>5.6103187919463088E-2</v>
      </c>
      <c r="D20" s="197">
        <v>570</v>
      </c>
      <c r="E20" s="248">
        <v>0.53271028037383172</v>
      </c>
      <c r="F20" s="252">
        <v>500</v>
      </c>
      <c r="G20" s="250">
        <v>0.46728971962616822</v>
      </c>
      <c r="H20" s="197">
        <v>644</v>
      </c>
      <c r="I20" s="198">
        <v>0.60186915887850467</v>
      </c>
      <c r="J20" s="199">
        <v>37</v>
      </c>
      <c r="K20" s="198">
        <v>3.4579439252336447E-2</v>
      </c>
      <c r="L20" s="199">
        <v>17</v>
      </c>
      <c r="M20" s="198">
        <v>1.5887850467289719E-2</v>
      </c>
      <c r="N20" s="199">
        <v>37</v>
      </c>
      <c r="O20" s="198">
        <v>3.4579439252336447E-2</v>
      </c>
      <c r="P20" s="199">
        <v>51</v>
      </c>
      <c r="Q20" s="198">
        <v>4.7663551401869161E-2</v>
      </c>
      <c r="R20" s="199">
        <v>133</v>
      </c>
      <c r="S20" s="198">
        <v>0.12429906542056075</v>
      </c>
      <c r="T20" s="199">
        <v>48</v>
      </c>
      <c r="U20" s="198">
        <v>4.4859813084112146E-2</v>
      </c>
      <c r="V20" s="199">
        <v>103</v>
      </c>
      <c r="W20" s="247">
        <v>9.6261682242990657E-2</v>
      </c>
      <c r="Y20" s="251"/>
    </row>
    <row r="21" spans="1:27" s="177" customFormat="1" ht="18.75" customHeight="1" x14ac:dyDescent="0.25">
      <c r="A21" s="253" t="s">
        <v>128</v>
      </c>
      <c r="B21" s="197">
        <v>2217</v>
      </c>
      <c r="C21" s="247">
        <v>5.9944841012329657E-2</v>
      </c>
      <c r="D21" s="197">
        <v>1297</v>
      </c>
      <c r="E21" s="248">
        <v>0.58502480829950387</v>
      </c>
      <c r="F21" s="252">
        <v>920</v>
      </c>
      <c r="G21" s="250">
        <v>0.41497519170049618</v>
      </c>
      <c r="H21" s="197">
        <v>1381</v>
      </c>
      <c r="I21" s="198">
        <v>0.62291384754172308</v>
      </c>
      <c r="J21" s="199">
        <v>52</v>
      </c>
      <c r="K21" s="198">
        <v>2.3455119530897611E-2</v>
      </c>
      <c r="L21" s="199">
        <v>31</v>
      </c>
      <c r="M21" s="198">
        <v>1.3982859720342805E-2</v>
      </c>
      <c r="N21" s="199">
        <v>105</v>
      </c>
      <c r="O21" s="198">
        <v>4.7361299052774017E-2</v>
      </c>
      <c r="P21" s="199">
        <v>115</v>
      </c>
      <c r="Q21" s="198">
        <v>5.1871898962562023E-2</v>
      </c>
      <c r="R21" s="199">
        <v>163</v>
      </c>
      <c r="S21" s="198">
        <v>7.3522778529544433E-2</v>
      </c>
      <c r="T21" s="199">
        <v>283</v>
      </c>
      <c r="U21" s="198">
        <v>0.12764997744700046</v>
      </c>
      <c r="V21" s="199">
        <v>87</v>
      </c>
      <c r="W21" s="247">
        <v>3.9242219215155617E-2</v>
      </c>
      <c r="Y21" s="251"/>
    </row>
    <row r="22" spans="1:27" s="177" customFormat="1" ht="7.5" customHeight="1" x14ac:dyDescent="0.25">
      <c r="A22" s="254"/>
      <c r="B22" s="226"/>
      <c r="C22" s="128"/>
      <c r="D22" s="226"/>
      <c r="E22" s="128"/>
      <c r="F22" s="226"/>
      <c r="G22" s="128"/>
      <c r="H22" s="226"/>
      <c r="I22" s="128"/>
      <c r="J22" s="226"/>
      <c r="K22" s="128"/>
      <c r="L22" s="226"/>
      <c r="M22" s="128"/>
      <c r="N22" s="226"/>
      <c r="O22" s="128"/>
      <c r="P22" s="226"/>
      <c r="Q22" s="128"/>
      <c r="R22" s="226"/>
      <c r="S22" s="128"/>
      <c r="T22" s="226"/>
      <c r="U22" s="128"/>
      <c r="V22" s="226"/>
      <c r="W22" s="128"/>
    </row>
    <row r="23" spans="1:27" s="236" customFormat="1" ht="15" customHeight="1" x14ac:dyDescent="0.2">
      <c r="A23" s="193" t="s">
        <v>213</v>
      </c>
      <c r="O23" s="255"/>
      <c r="Y23" s="240"/>
      <c r="Z23" s="240"/>
      <c r="AA23" s="240"/>
    </row>
    <row r="24" spans="1:27" s="236" customFormat="1" ht="15" customHeight="1" x14ac:dyDescent="0.2">
      <c r="A24" s="237" t="s">
        <v>214</v>
      </c>
    </row>
    <row r="25" spans="1:27" s="236" customFormat="1" ht="15" customHeight="1" x14ac:dyDescent="0.2">
      <c r="A25" s="237" t="s">
        <v>218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</row>
    <row r="26" spans="1:27" s="236" customFormat="1" ht="15" customHeight="1" x14ac:dyDescent="0.25">
      <c r="A26" s="237" t="s">
        <v>219</v>
      </c>
      <c r="B26"/>
      <c r="C26"/>
      <c r="D26"/>
      <c r="E26"/>
      <c r="F26"/>
      <c r="G26"/>
      <c r="H26"/>
      <c r="I26"/>
      <c r="J26"/>
      <c r="K26"/>
      <c r="L26"/>
      <c r="M26" s="44"/>
      <c r="N26"/>
      <c r="O26"/>
      <c r="P26"/>
      <c r="Q26"/>
      <c r="R26"/>
      <c r="S26"/>
      <c r="T26"/>
      <c r="U26"/>
      <c r="V26"/>
      <c r="W26"/>
    </row>
    <row r="27" spans="1:27" x14ac:dyDescent="0.1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</row>
    <row r="28" spans="1:27" x14ac:dyDescent="0.1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</row>
    <row r="29" spans="1:27" ht="15" x14ac:dyDescent="0.25">
      <c r="D29"/>
      <c r="E29"/>
      <c r="F29"/>
      <c r="G29"/>
    </row>
    <row r="30" spans="1:27" ht="15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7" ht="15" x14ac:dyDescent="0.25">
      <c r="B31"/>
      <c r="C31"/>
      <c r="D31"/>
      <c r="E31"/>
      <c r="F31"/>
      <c r="G31"/>
      <c r="H31"/>
      <c r="I31"/>
      <c r="J31" s="44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7" ht="15" x14ac:dyDescent="0.2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4:7" ht="15" x14ac:dyDescent="0.25">
      <c r="D33"/>
      <c r="E33"/>
      <c r="F33"/>
      <c r="G33"/>
    </row>
    <row r="34" spans="4:7" ht="15" x14ac:dyDescent="0.25">
      <c r="D34"/>
      <c r="E34"/>
      <c r="F34"/>
      <c r="G34"/>
    </row>
    <row r="35" spans="4:7" ht="15" x14ac:dyDescent="0.25">
      <c r="D35"/>
      <c r="E35"/>
      <c r="F35"/>
      <c r="G35"/>
    </row>
    <row r="36" spans="4:7" ht="15" x14ac:dyDescent="0.25">
      <c r="D36"/>
      <c r="E36"/>
      <c r="F36"/>
      <c r="G36"/>
    </row>
    <row r="37" spans="4:7" ht="15" x14ac:dyDescent="0.25">
      <c r="D37"/>
      <c r="E37"/>
      <c r="F37"/>
      <c r="G37"/>
    </row>
    <row r="38" spans="4:7" ht="15" x14ac:dyDescent="0.25">
      <c r="D38"/>
      <c r="E38"/>
      <c r="F38"/>
      <c r="G38"/>
    </row>
    <row r="39" spans="4:7" ht="15" x14ac:dyDescent="0.25">
      <c r="D39"/>
      <c r="E39"/>
      <c r="F39"/>
      <c r="G39"/>
    </row>
    <row r="40" spans="4:7" ht="15" x14ac:dyDescent="0.25">
      <c r="D40"/>
      <c r="E40"/>
      <c r="F40"/>
      <c r="G40"/>
    </row>
    <row r="41" spans="4:7" ht="15" x14ac:dyDescent="0.25">
      <c r="D41"/>
      <c r="E41"/>
      <c r="F41"/>
      <c r="G41"/>
    </row>
    <row r="42" spans="4:7" ht="15" x14ac:dyDescent="0.25">
      <c r="D42"/>
      <c r="E42"/>
      <c r="F42"/>
      <c r="G42"/>
    </row>
    <row r="43" spans="4:7" ht="15" x14ac:dyDescent="0.25">
      <c r="D43"/>
      <c r="E43"/>
      <c r="F43"/>
      <c r="G43"/>
    </row>
    <row r="44" spans="4:7" ht="15" x14ac:dyDescent="0.25">
      <c r="D44"/>
      <c r="E44"/>
      <c r="F44"/>
      <c r="G44"/>
    </row>
    <row r="45" spans="4:7" ht="15" x14ac:dyDescent="0.25">
      <c r="D45"/>
      <c r="E45"/>
      <c r="F45"/>
      <c r="G45"/>
    </row>
    <row r="46" spans="4:7" ht="15" x14ac:dyDescent="0.25">
      <c r="D46"/>
      <c r="E46"/>
      <c r="F46"/>
      <c r="G46"/>
    </row>
  </sheetData>
  <mergeCells count="14">
    <mergeCell ref="P4:Q5"/>
    <mergeCell ref="R4:S5"/>
    <mergeCell ref="T4:U5"/>
    <mergeCell ref="V4:W5"/>
    <mergeCell ref="A3:A6"/>
    <mergeCell ref="B3:C5"/>
    <mergeCell ref="D3:G3"/>
    <mergeCell ref="H3:W3"/>
    <mergeCell ref="D4:E5"/>
    <mergeCell ref="F4:G5"/>
    <mergeCell ref="H4:I5"/>
    <mergeCell ref="J4:K5"/>
    <mergeCell ref="L4:M5"/>
    <mergeCell ref="N4:O5"/>
  </mergeCells>
  <hyperlinks>
    <hyperlink ref="Y2" location="OBSAH!A1" display="Zpět na obsah" xr:uid="{021735FB-DD21-42F2-A762-695D15D52E0B}"/>
  </hyperlinks>
  <pageMargins left="0.70866141732283472" right="0.70866141732283472" top="0.78740157480314965" bottom="0.78740157480314965" header="0.31496062992125984" footer="0.31496062992125984"/>
  <pageSetup paperSize="9" scale="9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755A-36C1-4A10-B38E-4E79D2B1B7AE}">
  <dimension ref="A1:AF30"/>
  <sheetViews>
    <sheetView showGridLines="0" zoomScaleNormal="100" workbookViewId="0"/>
  </sheetViews>
  <sheetFormatPr defaultColWidth="9.140625" defaultRowHeight="15" x14ac:dyDescent="0.25"/>
  <cols>
    <col min="1" max="1" width="10.5703125" customWidth="1"/>
    <col min="2" max="2" width="5" customWidth="1"/>
    <col min="3" max="5" width="5.42578125" customWidth="1"/>
    <col min="6" max="6" width="6" customWidth="1"/>
    <col min="7" max="9" width="5.42578125" customWidth="1"/>
    <col min="10" max="10" width="5.7109375" customWidth="1"/>
    <col min="11" max="15" width="5.42578125" customWidth="1"/>
    <col min="16" max="16" width="5.7109375" customWidth="1"/>
    <col min="17" max="17" width="5.42578125" customWidth="1"/>
    <col min="18" max="18" width="6.42578125" customWidth="1"/>
    <col min="19" max="19" width="5.42578125" customWidth="1"/>
    <col min="20" max="20" width="5.85546875" customWidth="1"/>
    <col min="21" max="23" width="5.42578125" customWidth="1"/>
  </cols>
  <sheetData>
    <row r="1" spans="1:25" s="1" customFormat="1" ht="22.5" customHeight="1" x14ac:dyDescent="0.2">
      <c r="A1" s="6" t="s">
        <v>220</v>
      </c>
      <c r="B1" s="6"/>
      <c r="X1" s="109"/>
    </row>
    <row r="2" spans="1:25" s="46" customFormat="1" ht="18.75" customHeight="1" thickBot="1" x14ac:dyDescent="0.3">
      <c r="A2" s="13" t="s">
        <v>61</v>
      </c>
      <c r="N2" s="46" t="s">
        <v>131</v>
      </c>
      <c r="W2" s="15" t="s">
        <v>62</v>
      </c>
      <c r="Y2" s="17" t="s">
        <v>63</v>
      </c>
    </row>
    <row r="3" spans="1:25" s="228" customFormat="1" ht="18.75" customHeight="1" x14ac:dyDescent="0.25">
      <c r="A3" s="394" t="s">
        <v>64</v>
      </c>
      <c r="B3" s="395"/>
      <c r="C3" s="488" t="s">
        <v>143</v>
      </c>
      <c r="D3" s="504"/>
      <c r="E3" s="491"/>
      <c r="F3" s="423" t="s">
        <v>221</v>
      </c>
      <c r="G3" s="482"/>
      <c r="H3" s="487" t="s">
        <v>200</v>
      </c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508"/>
      <c r="W3" s="508"/>
    </row>
    <row r="4" spans="1:25" s="228" customFormat="1" ht="18.75" customHeight="1" x14ac:dyDescent="0.2">
      <c r="A4" s="396"/>
      <c r="B4" s="397"/>
      <c r="C4" s="490"/>
      <c r="D4" s="439"/>
      <c r="E4" s="393"/>
      <c r="F4" s="513"/>
      <c r="G4" s="483"/>
      <c r="H4" s="495" t="s">
        <v>203</v>
      </c>
      <c r="I4" s="418"/>
      <c r="J4" s="418" t="s">
        <v>204</v>
      </c>
      <c r="K4" s="418"/>
      <c r="L4" s="418" t="s">
        <v>205</v>
      </c>
      <c r="M4" s="418"/>
      <c r="N4" s="418" t="s">
        <v>206</v>
      </c>
      <c r="O4" s="418"/>
      <c r="P4" s="418" t="s">
        <v>207</v>
      </c>
      <c r="Q4" s="418"/>
      <c r="R4" s="418" t="s">
        <v>208</v>
      </c>
      <c r="S4" s="418"/>
      <c r="T4" s="418" t="s">
        <v>209</v>
      </c>
      <c r="U4" s="418"/>
      <c r="V4" s="418" t="s">
        <v>210</v>
      </c>
      <c r="W4" s="427"/>
    </row>
    <row r="5" spans="1:25" s="228" customFormat="1" ht="18.75" customHeight="1" x14ac:dyDescent="0.2">
      <c r="A5" s="396"/>
      <c r="B5" s="397"/>
      <c r="C5" s="490"/>
      <c r="D5" s="439"/>
      <c r="E5" s="393"/>
      <c r="F5" s="425"/>
      <c r="G5" s="485"/>
      <c r="H5" s="496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3"/>
    </row>
    <row r="6" spans="1:25" s="228" customFormat="1" ht="18.75" customHeight="1" thickBot="1" x14ac:dyDescent="0.25">
      <c r="A6" s="398"/>
      <c r="B6" s="399"/>
      <c r="C6" s="170" t="s">
        <v>150</v>
      </c>
      <c r="D6" s="152" t="s">
        <v>222</v>
      </c>
      <c r="E6" s="154" t="s">
        <v>211</v>
      </c>
      <c r="F6" s="170" t="s">
        <v>150</v>
      </c>
      <c r="G6" s="184" t="s">
        <v>223</v>
      </c>
      <c r="H6" s="170" t="s">
        <v>150</v>
      </c>
      <c r="I6" s="152" t="s">
        <v>223</v>
      </c>
      <c r="J6" s="153" t="s">
        <v>150</v>
      </c>
      <c r="K6" s="152" t="s">
        <v>223</v>
      </c>
      <c r="L6" s="153" t="s">
        <v>150</v>
      </c>
      <c r="M6" s="152" t="s">
        <v>223</v>
      </c>
      <c r="N6" s="153" t="s">
        <v>150</v>
      </c>
      <c r="O6" s="152" t="s">
        <v>224</v>
      </c>
      <c r="P6" s="153" t="s">
        <v>150</v>
      </c>
      <c r="Q6" s="152" t="s">
        <v>223</v>
      </c>
      <c r="R6" s="153" t="s">
        <v>150</v>
      </c>
      <c r="S6" s="152" t="s">
        <v>223</v>
      </c>
      <c r="T6" s="153" t="s">
        <v>150</v>
      </c>
      <c r="U6" s="152" t="s">
        <v>223</v>
      </c>
      <c r="V6" s="153" t="s">
        <v>150</v>
      </c>
      <c r="W6" s="196" t="s">
        <v>223</v>
      </c>
    </row>
    <row r="7" spans="1:25" s="177" customFormat="1" ht="18.75" customHeight="1" x14ac:dyDescent="0.25">
      <c r="A7" s="377" t="s">
        <v>81</v>
      </c>
      <c r="B7" s="378"/>
      <c r="C7" s="229">
        <v>3400</v>
      </c>
      <c r="D7" s="148">
        <v>1.9272409844800418E-2</v>
      </c>
      <c r="E7" s="257">
        <v>0.32270311313591493</v>
      </c>
      <c r="F7" s="229">
        <v>805</v>
      </c>
      <c r="G7" s="232">
        <v>0.23676470588235293</v>
      </c>
      <c r="H7" s="229">
        <v>1810</v>
      </c>
      <c r="I7" s="230">
        <v>0.53235294117647058</v>
      </c>
      <c r="J7" s="231">
        <v>251</v>
      </c>
      <c r="K7" s="127">
        <v>7.3823529411764705E-2</v>
      </c>
      <c r="L7" s="231">
        <v>113</v>
      </c>
      <c r="M7" s="127">
        <v>3.3235294117647057E-2</v>
      </c>
      <c r="N7" s="231">
        <v>161</v>
      </c>
      <c r="O7" s="127">
        <v>4.7352941176470591E-2</v>
      </c>
      <c r="P7" s="231">
        <v>203</v>
      </c>
      <c r="Q7" s="127">
        <v>5.9705882352941178E-2</v>
      </c>
      <c r="R7" s="231">
        <v>172</v>
      </c>
      <c r="S7" s="127">
        <v>5.0588235294117649E-2</v>
      </c>
      <c r="T7" s="231">
        <v>227</v>
      </c>
      <c r="U7" s="127">
        <v>6.6764705882352934E-2</v>
      </c>
      <c r="V7" s="231">
        <v>463</v>
      </c>
      <c r="W7" s="128">
        <v>0.13617647058823529</v>
      </c>
      <c r="X7" s="258"/>
    </row>
    <row r="8" spans="1:25" s="177" customFormat="1" ht="18.75" customHeight="1" x14ac:dyDescent="0.25">
      <c r="A8" s="377" t="s">
        <v>82</v>
      </c>
      <c r="B8" s="378"/>
      <c r="C8" s="229">
        <v>3333</v>
      </c>
      <c r="D8" s="148">
        <v>1.9148789483965114E-2</v>
      </c>
      <c r="E8" s="257">
        <v>0.31785237459469767</v>
      </c>
      <c r="F8" s="229">
        <v>926</v>
      </c>
      <c r="G8" s="232">
        <v>0.27782778277827785</v>
      </c>
      <c r="H8" s="229">
        <v>1676</v>
      </c>
      <c r="I8" s="230">
        <v>0.50285028502850282</v>
      </c>
      <c r="J8" s="231">
        <v>235</v>
      </c>
      <c r="K8" s="127">
        <v>7.0507050705070504E-2</v>
      </c>
      <c r="L8" s="231">
        <v>120</v>
      </c>
      <c r="M8" s="127">
        <v>3.6003600360036005E-2</v>
      </c>
      <c r="N8" s="231">
        <v>156</v>
      </c>
      <c r="O8" s="127">
        <v>4.6804680468046804E-2</v>
      </c>
      <c r="P8" s="231">
        <v>211</v>
      </c>
      <c r="Q8" s="127">
        <v>6.3306330633063304E-2</v>
      </c>
      <c r="R8" s="231">
        <v>192</v>
      </c>
      <c r="S8" s="127">
        <v>5.7605760576057603E-2</v>
      </c>
      <c r="T8" s="231">
        <v>263</v>
      </c>
      <c r="U8" s="127">
        <v>7.8907890789078908E-2</v>
      </c>
      <c r="V8" s="231">
        <v>480</v>
      </c>
      <c r="W8" s="128">
        <v>0.14401440144014402</v>
      </c>
      <c r="X8" s="258"/>
    </row>
    <row r="9" spans="1:25" s="177" customFormat="1" ht="18.75" customHeight="1" x14ac:dyDescent="0.25">
      <c r="A9" s="377" t="s">
        <v>83</v>
      </c>
      <c r="B9" s="378"/>
      <c r="C9" s="197">
        <v>3373</v>
      </c>
      <c r="D9" s="127">
        <v>1.9348029346136417E-2</v>
      </c>
      <c r="E9" s="257">
        <v>0.31266221727845755</v>
      </c>
      <c r="F9" s="197">
        <v>1141</v>
      </c>
      <c r="G9" s="232">
        <v>0.33827453305662614</v>
      </c>
      <c r="H9" s="197">
        <v>1707</v>
      </c>
      <c r="I9" s="230">
        <v>0.50607767565965012</v>
      </c>
      <c r="J9" s="199">
        <v>248</v>
      </c>
      <c r="K9" s="127">
        <v>7.3525051882597101E-2</v>
      </c>
      <c r="L9" s="199">
        <v>112</v>
      </c>
      <c r="M9" s="127">
        <v>3.3204862140527723E-2</v>
      </c>
      <c r="N9" s="199">
        <v>153</v>
      </c>
      <c r="O9" s="127">
        <v>4.5360213459828047E-2</v>
      </c>
      <c r="P9" s="199">
        <v>237</v>
      </c>
      <c r="Q9" s="127">
        <v>7.0263860065223838E-2</v>
      </c>
      <c r="R9" s="199">
        <v>207</v>
      </c>
      <c r="S9" s="127">
        <v>6.136970056329677E-2</v>
      </c>
      <c r="T9" s="199">
        <v>227</v>
      </c>
      <c r="U9" s="127">
        <v>6.7299140231248153E-2</v>
      </c>
      <c r="V9" s="199">
        <v>482</v>
      </c>
      <c r="W9" s="128">
        <v>0.14289949599762822</v>
      </c>
      <c r="X9" s="258"/>
    </row>
    <row r="10" spans="1:25" s="177" customFormat="1" ht="18.75" customHeight="1" x14ac:dyDescent="0.25">
      <c r="A10" s="377" t="s">
        <v>84</v>
      </c>
      <c r="B10" s="378"/>
      <c r="C10" s="197">
        <v>3430</v>
      </c>
      <c r="D10" s="127">
        <v>1.962556931316229E-2</v>
      </c>
      <c r="E10" s="257">
        <v>0.30502445531347266</v>
      </c>
      <c r="F10" s="197">
        <v>1262</v>
      </c>
      <c r="G10" s="232">
        <v>0.36793002915451894</v>
      </c>
      <c r="H10" s="197">
        <v>1718</v>
      </c>
      <c r="I10" s="230">
        <v>0.50087463556851308</v>
      </c>
      <c r="J10" s="199">
        <v>226</v>
      </c>
      <c r="K10" s="127">
        <v>6.5889212827988333E-2</v>
      </c>
      <c r="L10" s="199">
        <v>114</v>
      </c>
      <c r="M10" s="127">
        <v>3.3236151603498541E-2</v>
      </c>
      <c r="N10" s="199">
        <v>184</v>
      </c>
      <c r="O10" s="127">
        <v>5.3644314868804666E-2</v>
      </c>
      <c r="P10" s="199">
        <v>245</v>
      </c>
      <c r="Q10" s="127">
        <v>7.1428571428571425E-2</v>
      </c>
      <c r="R10" s="199">
        <v>258</v>
      </c>
      <c r="S10" s="127">
        <v>7.5218658892128282E-2</v>
      </c>
      <c r="T10" s="199">
        <v>217</v>
      </c>
      <c r="U10" s="127">
        <v>6.3265306122448975E-2</v>
      </c>
      <c r="V10" s="199">
        <v>468</v>
      </c>
      <c r="W10" s="128">
        <v>0.13644314868804663</v>
      </c>
      <c r="X10" s="258"/>
    </row>
    <row r="11" spans="1:25" s="177" customFormat="1" ht="18.75" customHeight="1" x14ac:dyDescent="0.25">
      <c r="A11" s="377" t="s">
        <v>85</v>
      </c>
      <c r="B11" s="378"/>
      <c r="C11" s="197">
        <v>3582</v>
      </c>
      <c r="D11" s="127">
        <v>2.0405605559986328E-2</v>
      </c>
      <c r="E11" s="257">
        <v>0.30628473706712273</v>
      </c>
      <c r="F11" s="197">
        <v>1354</v>
      </c>
      <c r="G11" s="232">
        <v>0.37800111669458403</v>
      </c>
      <c r="H11" s="197">
        <v>1858</v>
      </c>
      <c r="I11" s="230">
        <v>0.51870463428252378</v>
      </c>
      <c r="J11" s="199">
        <v>215</v>
      </c>
      <c r="K11" s="127">
        <v>6.0022333891680622E-2</v>
      </c>
      <c r="L11" s="199">
        <v>124</v>
      </c>
      <c r="M11" s="127">
        <v>3.461753210496929E-2</v>
      </c>
      <c r="N11" s="199">
        <v>209</v>
      </c>
      <c r="O11" s="127">
        <v>5.8347292015633725E-2</v>
      </c>
      <c r="P11" s="199">
        <v>252</v>
      </c>
      <c r="Q11" s="127">
        <v>7.0351758793969849E-2</v>
      </c>
      <c r="R11" s="199">
        <v>230</v>
      </c>
      <c r="S11" s="127">
        <v>6.4209938581797882E-2</v>
      </c>
      <c r="T11" s="199">
        <v>231</v>
      </c>
      <c r="U11" s="127">
        <v>6.4489112227805692E-2</v>
      </c>
      <c r="V11" s="199">
        <v>463</v>
      </c>
      <c r="W11" s="128">
        <v>0.12925739810161921</v>
      </c>
      <c r="X11" s="258"/>
    </row>
    <row r="12" spans="1:25" s="177" customFormat="1" ht="18.75" customHeight="1" x14ac:dyDescent="0.25">
      <c r="A12" s="377" t="s">
        <v>86</v>
      </c>
      <c r="B12" s="378"/>
      <c r="C12" s="197">
        <v>3559</v>
      </c>
      <c r="D12" s="127">
        <v>2.0690537233083929E-2</v>
      </c>
      <c r="E12" s="257">
        <v>0.30821858491383042</v>
      </c>
      <c r="F12" s="197">
        <v>1380</v>
      </c>
      <c r="G12" s="232">
        <v>0.38774936779994379</v>
      </c>
      <c r="H12" s="197">
        <v>1810</v>
      </c>
      <c r="I12" s="230">
        <v>0.50856982298398423</v>
      </c>
      <c r="J12" s="199">
        <v>198</v>
      </c>
      <c r="K12" s="127">
        <v>5.5633604945209331E-2</v>
      </c>
      <c r="L12" s="199">
        <v>129</v>
      </c>
      <c r="M12" s="127">
        <v>3.6246136555212138E-2</v>
      </c>
      <c r="N12" s="199">
        <v>236</v>
      </c>
      <c r="O12" s="127">
        <v>6.6310761449845462E-2</v>
      </c>
      <c r="P12" s="199">
        <v>271</v>
      </c>
      <c r="Q12" s="127">
        <v>7.6144984546220845E-2</v>
      </c>
      <c r="R12" s="199">
        <v>230</v>
      </c>
      <c r="S12" s="127">
        <v>6.4624894633323965E-2</v>
      </c>
      <c r="T12" s="199">
        <v>245</v>
      </c>
      <c r="U12" s="127">
        <v>6.8839561674627708E-2</v>
      </c>
      <c r="V12" s="199">
        <v>440</v>
      </c>
      <c r="W12" s="128">
        <v>0.12363023321157629</v>
      </c>
      <c r="X12" s="258"/>
    </row>
    <row r="13" spans="1:25" s="177" customFormat="1" ht="18.75" customHeight="1" x14ac:dyDescent="0.25">
      <c r="A13" s="377" t="s">
        <v>87</v>
      </c>
      <c r="B13" s="378"/>
      <c r="C13" s="197">
        <v>3673</v>
      </c>
      <c r="D13" s="127">
        <v>2.1154422097818325E-2</v>
      </c>
      <c r="E13" s="257">
        <v>0.30486387782204516</v>
      </c>
      <c r="F13" s="197">
        <v>1486</v>
      </c>
      <c r="G13" s="232">
        <v>0.40457391777838281</v>
      </c>
      <c r="H13" s="197">
        <v>1878</v>
      </c>
      <c r="I13" s="230">
        <v>0.51129866594064799</v>
      </c>
      <c r="J13" s="199">
        <v>203</v>
      </c>
      <c r="K13" s="127">
        <v>5.5268173155458754E-2</v>
      </c>
      <c r="L13" s="199">
        <v>136</v>
      </c>
      <c r="M13" s="127">
        <v>3.7026953444051186E-2</v>
      </c>
      <c r="N13" s="199">
        <v>241</v>
      </c>
      <c r="O13" s="127">
        <v>6.5613939558943637E-2</v>
      </c>
      <c r="P13" s="199">
        <v>289</v>
      </c>
      <c r="Q13" s="127">
        <v>7.8682276068608767E-2</v>
      </c>
      <c r="R13" s="199">
        <v>234</v>
      </c>
      <c r="S13" s="127">
        <v>6.3708140484617481E-2</v>
      </c>
      <c r="T13" s="199">
        <v>258</v>
      </c>
      <c r="U13" s="127">
        <v>7.0242308739450046E-2</v>
      </c>
      <c r="V13" s="199">
        <v>434</v>
      </c>
      <c r="W13" s="128">
        <v>0.11815954260822216</v>
      </c>
      <c r="X13" s="258"/>
    </row>
    <row r="14" spans="1:25" s="177" customFormat="1" ht="18.75" customHeight="1" x14ac:dyDescent="0.25">
      <c r="A14" s="377" t="s">
        <v>88</v>
      </c>
      <c r="B14" s="378"/>
      <c r="C14" s="197">
        <v>3933</v>
      </c>
      <c r="D14" s="127">
        <v>2.2089424821257069E-2</v>
      </c>
      <c r="E14" s="257">
        <v>0.30181873992786434</v>
      </c>
      <c r="F14" s="197">
        <v>1793</v>
      </c>
      <c r="G14" s="232">
        <v>0.45588609204169844</v>
      </c>
      <c r="H14" s="197">
        <v>1961</v>
      </c>
      <c r="I14" s="230">
        <v>0.49860157640478009</v>
      </c>
      <c r="J14" s="199">
        <v>203</v>
      </c>
      <c r="K14" s="127">
        <v>5.1614543605390285E-2</v>
      </c>
      <c r="L14" s="199">
        <v>138</v>
      </c>
      <c r="M14" s="127">
        <v>3.5087719298245612E-2</v>
      </c>
      <c r="N14" s="199">
        <v>263</v>
      </c>
      <c r="O14" s="127">
        <v>6.6870073735062291E-2</v>
      </c>
      <c r="P14" s="199">
        <v>301</v>
      </c>
      <c r="Q14" s="127">
        <v>7.6531909483854563E-2</v>
      </c>
      <c r="R14" s="199">
        <v>306</v>
      </c>
      <c r="S14" s="127">
        <v>7.780320366132723E-2</v>
      </c>
      <c r="T14" s="199">
        <v>325</v>
      </c>
      <c r="U14" s="127">
        <v>8.2634121535723373E-2</v>
      </c>
      <c r="V14" s="199">
        <v>436</v>
      </c>
      <c r="W14" s="128">
        <v>0.11085685227561658</v>
      </c>
      <c r="X14" s="258"/>
    </row>
    <row r="15" spans="1:25" s="177" customFormat="1" ht="18.75" customHeight="1" x14ac:dyDescent="0.25">
      <c r="A15" s="377" t="s">
        <v>89</v>
      </c>
      <c r="B15" s="378"/>
      <c r="C15" s="197">
        <v>4101</v>
      </c>
      <c r="D15" s="127">
        <v>2.3281690860474491E-2</v>
      </c>
      <c r="E15" s="257">
        <v>0.29875427988635533</v>
      </c>
      <c r="F15" s="197">
        <v>1982</v>
      </c>
      <c r="G15" s="232">
        <v>0.48329675688856377</v>
      </c>
      <c r="H15" s="197">
        <v>2083</v>
      </c>
      <c r="I15" s="230">
        <v>0.50792489636673976</v>
      </c>
      <c r="J15" s="199">
        <v>189</v>
      </c>
      <c r="K15" s="127">
        <v>4.6086320409656184E-2</v>
      </c>
      <c r="L15" s="199">
        <v>114</v>
      </c>
      <c r="M15" s="127">
        <v>2.7798098024871983E-2</v>
      </c>
      <c r="N15" s="199">
        <v>237</v>
      </c>
      <c r="O15" s="127">
        <v>5.7790782735918068E-2</v>
      </c>
      <c r="P15" s="199">
        <v>300</v>
      </c>
      <c r="Q15" s="127">
        <v>7.3152889539136789E-2</v>
      </c>
      <c r="R15" s="199">
        <v>333</v>
      </c>
      <c r="S15" s="127">
        <v>8.1199707388441844E-2</v>
      </c>
      <c r="T15" s="199">
        <v>327</v>
      </c>
      <c r="U15" s="127">
        <v>7.9736649597659109E-2</v>
      </c>
      <c r="V15" s="199">
        <v>518</v>
      </c>
      <c r="W15" s="128">
        <v>0.12631065593757621</v>
      </c>
      <c r="X15" s="258"/>
    </row>
    <row r="16" spans="1:25" s="177" customFormat="1" ht="18.75" customHeight="1" x14ac:dyDescent="0.25">
      <c r="A16" s="377" t="s">
        <v>90</v>
      </c>
      <c r="B16" s="378"/>
      <c r="C16" s="197">
        <v>4291</v>
      </c>
      <c r="D16" s="127">
        <v>2.460181861963788E-2</v>
      </c>
      <c r="E16" s="257">
        <v>0.2943880351262349</v>
      </c>
      <c r="F16" s="197">
        <v>2177</v>
      </c>
      <c r="G16" s="232">
        <v>0.5073409461663948</v>
      </c>
      <c r="H16" s="197">
        <v>2181</v>
      </c>
      <c r="I16" s="230">
        <v>0.50827312980657202</v>
      </c>
      <c r="J16" s="199">
        <v>187</v>
      </c>
      <c r="K16" s="127">
        <v>4.3579585178280124E-2</v>
      </c>
      <c r="L16" s="199">
        <v>128</v>
      </c>
      <c r="M16" s="127">
        <v>2.9829876485667678E-2</v>
      </c>
      <c r="N16" s="199">
        <v>253</v>
      </c>
      <c r="O16" s="127">
        <v>5.8960615241202517E-2</v>
      </c>
      <c r="P16" s="199">
        <v>294</v>
      </c>
      <c r="Q16" s="127">
        <v>6.8515497553017946E-2</v>
      </c>
      <c r="R16" s="199">
        <v>337</v>
      </c>
      <c r="S16" s="127">
        <v>7.8536471684921935E-2</v>
      </c>
      <c r="T16" s="199">
        <v>348</v>
      </c>
      <c r="U16" s="127">
        <v>8.1099976695408998E-2</v>
      </c>
      <c r="V16" s="199">
        <v>563</v>
      </c>
      <c r="W16" s="128">
        <v>0.13120484735492899</v>
      </c>
    </row>
    <row r="17" spans="1:32" s="177" customFormat="1" ht="18.75" customHeight="1" thickBot="1" x14ac:dyDescent="0.3">
      <c r="A17" s="377" t="s">
        <v>91</v>
      </c>
      <c r="B17" s="378"/>
      <c r="C17" s="197">
        <v>4551</v>
      </c>
      <c r="D17" s="127">
        <v>2.706463756222012E-2</v>
      </c>
      <c r="E17" s="257">
        <v>0.29061302681992335</v>
      </c>
      <c r="F17" s="202">
        <v>2551</v>
      </c>
      <c r="G17" s="259">
        <v>0.56053614590199952</v>
      </c>
      <c r="H17" s="197">
        <v>2497</v>
      </c>
      <c r="I17" s="230">
        <v>0.54867062184135351</v>
      </c>
      <c r="J17" s="199">
        <v>192</v>
      </c>
      <c r="K17" s="127">
        <v>4.2188529993408039E-2</v>
      </c>
      <c r="L17" s="199">
        <v>127</v>
      </c>
      <c r="M17" s="127">
        <v>2.7905954735223028E-2</v>
      </c>
      <c r="N17" s="199">
        <v>247</v>
      </c>
      <c r="O17" s="127">
        <v>5.4273785981103051E-2</v>
      </c>
      <c r="P17" s="199">
        <v>224</v>
      </c>
      <c r="Q17" s="127">
        <v>4.9219951658976052E-2</v>
      </c>
      <c r="R17" s="199">
        <v>319</v>
      </c>
      <c r="S17" s="127">
        <v>7.0094484728631071E-2</v>
      </c>
      <c r="T17" s="199">
        <v>300</v>
      </c>
      <c r="U17" s="127">
        <v>6.5919578114700061E-2</v>
      </c>
      <c r="V17" s="199">
        <v>645</v>
      </c>
      <c r="W17" s="128">
        <v>0.14172709294660515</v>
      </c>
      <c r="Y17" s="130"/>
      <c r="Z17" s="130"/>
      <c r="AA17" s="130"/>
      <c r="AB17" s="130"/>
      <c r="AC17" s="130"/>
      <c r="AD17" s="130"/>
      <c r="AE17" s="130"/>
      <c r="AF17" s="130"/>
    </row>
    <row r="18" spans="1:32" s="177" customFormat="1" ht="18.75" customHeight="1" x14ac:dyDescent="0.25">
      <c r="A18" s="384" t="s">
        <v>92</v>
      </c>
      <c r="B18" s="35" t="s">
        <v>93</v>
      </c>
      <c r="C18" s="348">
        <f>C17-C16</f>
        <v>260</v>
      </c>
      <c r="D18" s="368" t="s">
        <v>58</v>
      </c>
      <c r="E18" s="349" t="s">
        <v>58</v>
      </c>
      <c r="F18" s="351">
        <f t="shared" ref="F18:L18" si="0">F17-F16</f>
        <v>374</v>
      </c>
      <c r="G18" s="349" t="s">
        <v>58</v>
      </c>
      <c r="H18" s="348">
        <f t="shared" si="0"/>
        <v>316</v>
      </c>
      <c r="I18" s="350" t="s">
        <v>58</v>
      </c>
      <c r="J18" s="351">
        <f t="shared" si="0"/>
        <v>5</v>
      </c>
      <c r="K18" s="350" t="s">
        <v>58</v>
      </c>
      <c r="L18" s="351">
        <f t="shared" si="0"/>
        <v>-1</v>
      </c>
      <c r="M18" s="350" t="s">
        <v>58</v>
      </c>
      <c r="N18" s="351">
        <f>N17-N16</f>
        <v>-6</v>
      </c>
      <c r="O18" s="350" t="s">
        <v>58</v>
      </c>
      <c r="P18" s="351">
        <f>P17-P16</f>
        <v>-70</v>
      </c>
      <c r="Q18" s="350" t="s">
        <v>58</v>
      </c>
      <c r="R18" s="351">
        <f>R17-R16</f>
        <v>-18</v>
      </c>
      <c r="S18" s="350" t="s">
        <v>58</v>
      </c>
      <c r="T18" s="351">
        <f>T17-T16</f>
        <v>-48</v>
      </c>
      <c r="U18" s="350" t="s">
        <v>58</v>
      </c>
      <c r="V18" s="351">
        <f>V17-V16</f>
        <v>82</v>
      </c>
      <c r="W18" s="352" t="s">
        <v>58</v>
      </c>
    </row>
    <row r="19" spans="1:32" s="177" customFormat="1" ht="18.75" customHeight="1" x14ac:dyDescent="0.25">
      <c r="A19" s="385"/>
      <c r="B19" s="36" t="s">
        <v>94</v>
      </c>
      <c r="C19" s="353">
        <f>C17/C16-1</f>
        <v>6.0591936611512409E-2</v>
      </c>
      <c r="D19" s="369" t="s">
        <v>58</v>
      </c>
      <c r="E19" s="354" t="s">
        <v>58</v>
      </c>
      <c r="F19" s="356">
        <f t="shared" ref="F19:L19" si="1">F17/F16-1</f>
        <v>0.17179604960955452</v>
      </c>
      <c r="G19" s="354" t="s">
        <v>58</v>
      </c>
      <c r="H19" s="353">
        <f t="shared" si="1"/>
        <v>0.14488766620816129</v>
      </c>
      <c r="I19" s="355" t="s">
        <v>58</v>
      </c>
      <c r="J19" s="356">
        <f t="shared" si="1"/>
        <v>2.673796791443861E-2</v>
      </c>
      <c r="K19" s="355" t="s">
        <v>58</v>
      </c>
      <c r="L19" s="356">
        <f t="shared" si="1"/>
        <v>-7.8125E-3</v>
      </c>
      <c r="M19" s="355" t="s">
        <v>58</v>
      </c>
      <c r="N19" s="356">
        <f>N17/N16-1</f>
        <v>-2.371541501976282E-2</v>
      </c>
      <c r="O19" s="355" t="s">
        <v>58</v>
      </c>
      <c r="P19" s="356">
        <f>P17/P16-1</f>
        <v>-0.23809523809523814</v>
      </c>
      <c r="Q19" s="355" t="s">
        <v>58</v>
      </c>
      <c r="R19" s="356">
        <f>R17/R16-1</f>
        <v>-5.3412462908011826E-2</v>
      </c>
      <c r="S19" s="355" t="s">
        <v>58</v>
      </c>
      <c r="T19" s="356">
        <f>T17/T16-1</f>
        <v>-0.13793103448275867</v>
      </c>
      <c r="U19" s="355" t="s">
        <v>58</v>
      </c>
      <c r="V19" s="356">
        <f>V17/V16-1</f>
        <v>0.14564831261101241</v>
      </c>
      <c r="W19" s="357" t="s">
        <v>58</v>
      </c>
    </row>
    <row r="20" spans="1:32" s="177" customFormat="1" ht="18.75" customHeight="1" x14ac:dyDescent="0.25">
      <c r="A20" s="379" t="s">
        <v>212</v>
      </c>
      <c r="B20" s="37" t="s">
        <v>93</v>
      </c>
      <c r="C20" s="358">
        <f>C17-C12</f>
        <v>992</v>
      </c>
      <c r="D20" s="370" t="s">
        <v>58</v>
      </c>
      <c r="E20" s="359" t="s">
        <v>58</v>
      </c>
      <c r="F20" s="361">
        <f t="shared" ref="F20:L20" si="2">F17-F12</f>
        <v>1171</v>
      </c>
      <c r="G20" s="359" t="s">
        <v>58</v>
      </c>
      <c r="H20" s="358">
        <f t="shared" si="2"/>
        <v>687</v>
      </c>
      <c r="I20" s="360" t="s">
        <v>58</v>
      </c>
      <c r="J20" s="361">
        <f t="shared" si="2"/>
        <v>-6</v>
      </c>
      <c r="K20" s="360" t="s">
        <v>58</v>
      </c>
      <c r="L20" s="361">
        <f t="shared" si="2"/>
        <v>-2</v>
      </c>
      <c r="M20" s="360" t="s">
        <v>58</v>
      </c>
      <c r="N20" s="361">
        <f>N17-N12</f>
        <v>11</v>
      </c>
      <c r="O20" s="360" t="s">
        <v>58</v>
      </c>
      <c r="P20" s="361">
        <f>P17-P12</f>
        <v>-47</v>
      </c>
      <c r="Q20" s="360" t="s">
        <v>58</v>
      </c>
      <c r="R20" s="361">
        <f>R17-R12</f>
        <v>89</v>
      </c>
      <c r="S20" s="360" t="s">
        <v>58</v>
      </c>
      <c r="T20" s="361">
        <f>T17-T12</f>
        <v>55</v>
      </c>
      <c r="U20" s="360" t="s">
        <v>58</v>
      </c>
      <c r="V20" s="361">
        <f>V17-V12</f>
        <v>205</v>
      </c>
      <c r="W20" s="362" t="s">
        <v>58</v>
      </c>
    </row>
    <row r="21" spans="1:32" s="177" customFormat="1" ht="18.75" customHeight="1" x14ac:dyDescent="0.25">
      <c r="A21" s="385"/>
      <c r="B21" s="38" t="s">
        <v>94</v>
      </c>
      <c r="C21" s="353">
        <f>C17/C12-1</f>
        <v>0.27872998033155372</v>
      </c>
      <c r="D21" s="369" t="s">
        <v>58</v>
      </c>
      <c r="E21" s="354" t="s">
        <v>58</v>
      </c>
      <c r="F21" s="356">
        <f t="shared" ref="F21:L21" si="3">F17/F12-1</f>
        <v>0.84855072463768111</v>
      </c>
      <c r="G21" s="354" t="s">
        <v>58</v>
      </c>
      <c r="H21" s="353">
        <f t="shared" si="3"/>
        <v>0.37955801104972386</v>
      </c>
      <c r="I21" s="355" t="s">
        <v>58</v>
      </c>
      <c r="J21" s="356">
        <f t="shared" si="3"/>
        <v>-3.0303030303030276E-2</v>
      </c>
      <c r="K21" s="355" t="s">
        <v>58</v>
      </c>
      <c r="L21" s="356">
        <f t="shared" si="3"/>
        <v>-1.5503875968992276E-2</v>
      </c>
      <c r="M21" s="355" t="s">
        <v>58</v>
      </c>
      <c r="N21" s="356">
        <f>N17/N12-1</f>
        <v>4.6610169491525522E-2</v>
      </c>
      <c r="O21" s="355" t="s">
        <v>58</v>
      </c>
      <c r="P21" s="356">
        <f>P17/P12-1</f>
        <v>-0.17343173431734316</v>
      </c>
      <c r="Q21" s="355" t="s">
        <v>58</v>
      </c>
      <c r="R21" s="356">
        <f>R17/R12-1</f>
        <v>0.38695652173913042</v>
      </c>
      <c r="S21" s="355" t="s">
        <v>58</v>
      </c>
      <c r="T21" s="356">
        <f>T17/T12-1</f>
        <v>0.22448979591836737</v>
      </c>
      <c r="U21" s="355" t="s">
        <v>58</v>
      </c>
      <c r="V21" s="356">
        <f>V17/V12-1</f>
        <v>0.46590909090909083</v>
      </c>
      <c r="W21" s="357" t="s">
        <v>58</v>
      </c>
    </row>
    <row r="22" spans="1:32" s="177" customFormat="1" ht="18.75" customHeight="1" x14ac:dyDescent="0.25">
      <c r="A22" s="379" t="s">
        <v>109</v>
      </c>
      <c r="B22" s="39" t="s">
        <v>93</v>
      </c>
      <c r="C22" s="358">
        <f>C17-C7</f>
        <v>1151</v>
      </c>
      <c r="D22" s="370" t="s">
        <v>58</v>
      </c>
      <c r="E22" s="359" t="s">
        <v>58</v>
      </c>
      <c r="F22" s="361">
        <f t="shared" ref="F22:L22" si="4">F17-F7</f>
        <v>1746</v>
      </c>
      <c r="G22" s="359" t="s">
        <v>58</v>
      </c>
      <c r="H22" s="358">
        <f t="shared" si="4"/>
        <v>687</v>
      </c>
      <c r="I22" s="360" t="s">
        <v>58</v>
      </c>
      <c r="J22" s="361">
        <f t="shared" si="4"/>
        <v>-59</v>
      </c>
      <c r="K22" s="360" t="s">
        <v>58</v>
      </c>
      <c r="L22" s="361">
        <f t="shared" si="4"/>
        <v>14</v>
      </c>
      <c r="M22" s="360" t="s">
        <v>58</v>
      </c>
      <c r="N22" s="361">
        <f>N17-N7</f>
        <v>86</v>
      </c>
      <c r="O22" s="360" t="s">
        <v>58</v>
      </c>
      <c r="P22" s="361">
        <f>P17-P7</f>
        <v>21</v>
      </c>
      <c r="Q22" s="360" t="s">
        <v>58</v>
      </c>
      <c r="R22" s="361">
        <f>R17-R7</f>
        <v>147</v>
      </c>
      <c r="S22" s="360" t="s">
        <v>58</v>
      </c>
      <c r="T22" s="361">
        <f>T17-T7</f>
        <v>73</v>
      </c>
      <c r="U22" s="360" t="s">
        <v>58</v>
      </c>
      <c r="V22" s="361">
        <f>V17-V7</f>
        <v>182</v>
      </c>
      <c r="W22" s="362" t="s">
        <v>58</v>
      </c>
    </row>
    <row r="23" spans="1:32" s="177" customFormat="1" ht="18.75" customHeight="1" x14ac:dyDescent="0.25">
      <c r="A23" s="380"/>
      <c r="B23" s="40" t="s">
        <v>94</v>
      </c>
      <c r="C23" s="363">
        <f>C17/C7-1</f>
        <v>0.33852941176470597</v>
      </c>
      <c r="D23" s="371" t="s">
        <v>58</v>
      </c>
      <c r="E23" s="364" t="s">
        <v>58</v>
      </c>
      <c r="F23" s="366">
        <f t="shared" ref="F23:L23" si="5">F17/F7-1</f>
        <v>2.1689440993788818</v>
      </c>
      <c r="G23" s="364" t="s">
        <v>58</v>
      </c>
      <c r="H23" s="363">
        <f t="shared" si="5"/>
        <v>0.37955801104972386</v>
      </c>
      <c r="I23" s="365" t="s">
        <v>58</v>
      </c>
      <c r="J23" s="366">
        <f t="shared" si="5"/>
        <v>-0.23505976095617531</v>
      </c>
      <c r="K23" s="365" t="s">
        <v>58</v>
      </c>
      <c r="L23" s="366">
        <f t="shared" si="5"/>
        <v>0.12389380530973448</v>
      </c>
      <c r="M23" s="365" t="s">
        <v>58</v>
      </c>
      <c r="N23" s="366">
        <f>N17/N7-1</f>
        <v>0.53416149068322971</v>
      </c>
      <c r="O23" s="365" t="s">
        <v>58</v>
      </c>
      <c r="P23" s="366">
        <f>P17/P7-1</f>
        <v>0.10344827586206895</v>
      </c>
      <c r="Q23" s="365" t="s">
        <v>58</v>
      </c>
      <c r="R23" s="366">
        <f>R17/R7-1</f>
        <v>0.85465116279069764</v>
      </c>
      <c r="S23" s="365" t="s">
        <v>58</v>
      </c>
      <c r="T23" s="366">
        <f>T17/T7-1</f>
        <v>0.3215859030837005</v>
      </c>
      <c r="U23" s="365" t="s">
        <v>58</v>
      </c>
      <c r="V23" s="366">
        <f>V17/V7-1</f>
        <v>0.39308855291576683</v>
      </c>
      <c r="W23" s="367" t="s">
        <v>58</v>
      </c>
    </row>
    <row r="24" spans="1:32" s="177" customFormat="1" ht="7.5" customHeight="1" x14ac:dyDescent="0.25">
      <c r="A24" s="41"/>
      <c r="B24" s="62"/>
      <c r="C24" s="63"/>
      <c r="D24" s="165"/>
      <c r="E24" s="165"/>
      <c r="F24" s="63"/>
      <c r="G24" s="165"/>
      <c r="H24" s="63"/>
      <c r="I24" s="165"/>
      <c r="J24" s="63"/>
      <c r="K24" s="165"/>
      <c r="L24" s="63"/>
      <c r="M24" s="165"/>
      <c r="N24" s="63"/>
      <c r="O24" s="165"/>
      <c r="P24" s="63"/>
      <c r="Q24" s="165"/>
      <c r="R24" s="63"/>
      <c r="S24" s="165"/>
      <c r="T24" s="63"/>
      <c r="U24" s="165"/>
      <c r="V24" s="63"/>
      <c r="W24" s="165"/>
    </row>
    <row r="25" spans="1:32" s="260" customFormat="1" ht="15" customHeight="1" x14ac:dyDescent="0.25">
      <c r="A25" s="237" t="s">
        <v>225</v>
      </c>
      <c r="B25" s="237"/>
    </row>
    <row r="26" spans="1:32" s="200" customFormat="1" ht="15" customHeight="1" x14ac:dyDescent="0.25">
      <c r="A26" s="237" t="s">
        <v>226</v>
      </c>
      <c r="B26" s="237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0"/>
      <c r="S26" s="260"/>
      <c r="T26" s="260"/>
      <c r="U26" s="260"/>
      <c r="V26" s="260"/>
      <c r="W26" s="260"/>
    </row>
    <row r="27" spans="1:32" s="260" customFormat="1" ht="15" customHeight="1" x14ac:dyDescent="0.25">
      <c r="A27" s="237" t="s">
        <v>227</v>
      </c>
      <c r="B27" s="237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61"/>
      <c r="U27" s="200"/>
      <c r="V27" s="200"/>
      <c r="W27" s="200"/>
    </row>
    <row r="28" spans="1:32" s="200" customFormat="1" ht="15" customHeight="1" x14ac:dyDescent="0.25">
      <c r="A28" s="177" t="s">
        <v>228</v>
      </c>
    </row>
    <row r="29" spans="1:32" s="200" customFormat="1" ht="15" customHeight="1" x14ac:dyDescent="0.25">
      <c r="A29" s="177" t="s">
        <v>229</v>
      </c>
    </row>
    <row r="30" spans="1:32" x14ac:dyDescent="0.25">
      <c r="A30" s="44"/>
    </row>
  </sheetData>
  <mergeCells count="26">
    <mergeCell ref="A10:B10"/>
    <mergeCell ref="A3:B6"/>
    <mergeCell ref="C3:E5"/>
    <mergeCell ref="F3:G5"/>
    <mergeCell ref="H3:W3"/>
    <mergeCell ref="H4:I5"/>
    <mergeCell ref="J4:K5"/>
    <mergeCell ref="L4:M5"/>
    <mergeCell ref="N4:O5"/>
    <mergeCell ref="P4:Q5"/>
    <mergeCell ref="R4:S5"/>
    <mergeCell ref="T4:U5"/>
    <mergeCell ref="V4:W5"/>
    <mergeCell ref="A7:B7"/>
    <mergeCell ref="A8:B8"/>
    <mergeCell ref="A9:B9"/>
    <mergeCell ref="A17:B17"/>
    <mergeCell ref="A18:A19"/>
    <mergeCell ref="A20:A21"/>
    <mergeCell ref="A22:A23"/>
    <mergeCell ref="A11:B11"/>
    <mergeCell ref="A12:B12"/>
    <mergeCell ref="A13:B13"/>
    <mergeCell ref="A14:B14"/>
    <mergeCell ref="A15:B15"/>
    <mergeCell ref="A16:B16"/>
  </mergeCells>
  <hyperlinks>
    <hyperlink ref="Y2" location="OBSAH!A1" display="Zpět na obsah" xr:uid="{2F4521DE-1C88-484E-A309-E2212094C961}"/>
  </hyperlinks>
  <pageMargins left="0.70866141732283472" right="0.70866141732283472" top="0.78740157480314965" bottom="0.78740157480314965" header="0.31496062992125984" footer="0.31496062992125984"/>
  <pageSetup paperSize="9" scale="9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1FCE-9EC9-4C81-9CB9-4CDCB6C9F8EE}">
  <dimension ref="A1:X28"/>
  <sheetViews>
    <sheetView showGridLines="0" zoomScaleNormal="100" workbookViewId="0"/>
  </sheetViews>
  <sheetFormatPr defaultRowHeight="15" x14ac:dyDescent="0.25"/>
  <cols>
    <col min="1" max="1" width="17.5703125" style="133" customWidth="1"/>
    <col min="2" max="2" width="5.5703125" style="133" customWidth="1"/>
    <col min="3" max="3" width="4.7109375" style="133" customWidth="1"/>
    <col min="4" max="4" width="5.28515625" style="133" customWidth="1"/>
    <col min="5" max="5" width="5" style="133" customWidth="1"/>
    <col min="6" max="6" width="5.28515625" style="133" customWidth="1"/>
    <col min="7" max="7" width="5.140625" style="133" customWidth="1"/>
    <col min="8" max="8" width="5.5703125" style="133" customWidth="1"/>
    <col min="9" max="9" width="4.7109375" style="133" customWidth="1"/>
    <col min="10" max="10" width="5.5703125" style="133" customWidth="1"/>
    <col min="11" max="13" width="4.7109375" style="133" customWidth="1"/>
    <col min="14" max="14" width="5.42578125" style="133" customWidth="1"/>
    <col min="15" max="15" width="4.7109375" style="133" customWidth="1"/>
    <col min="16" max="16" width="5.28515625" style="133" customWidth="1"/>
    <col min="17" max="17" width="4.7109375" style="133" customWidth="1"/>
    <col min="18" max="18" width="5.140625" style="133" customWidth="1"/>
    <col min="19" max="19" width="4.7109375" style="133" customWidth="1"/>
    <col min="20" max="20" width="5.140625" style="133" customWidth="1"/>
    <col min="21" max="21" width="4.7109375" style="133" customWidth="1"/>
    <col min="22" max="22" width="5.28515625" style="133" customWidth="1"/>
  </cols>
  <sheetData>
    <row r="1" spans="1:24" ht="22.5" customHeight="1" x14ac:dyDescent="0.25">
      <c r="A1" s="6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ht="18.75" customHeight="1" thickBot="1" x14ac:dyDescent="0.3">
      <c r="A2" s="13" t="s">
        <v>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 t="s">
        <v>131</v>
      </c>
      <c r="N2" s="46"/>
      <c r="O2" s="46"/>
      <c r="P2" s="46"/>
      <c r="Q2" s="46"/>
      <c r="R2" s="46"/>
      <c r="S2" s="46"/>
      <c r="T2" s="46"/>
      <c r="U2" s="46"/>
      <c r="V2" s="15" t="s">
        <v>62</v>
      </c>
      <c r="W2" s="46"/>
      <c r="X2" s="17" t="s">
        <v>63</v>
      </c>
    </row>
    <row r="3" spans="1:24" ht="18.75" customHeight="1" x14ac:dyDescent="0.25">
      <c r="A3" s="482" t="s">
        <v>111</v>
      </c>
      <c r="B3" s="423" t="s">
        <v>143</v>
      </c>
      <c r="C3" s="424"/>
      <c r="D3" s="482"/>
      <c r="E3" s="424" t="s">
        <v>221</v>
      </c>
      <c r="F3" s="482"/>
      <c r="G3" s="486" t="s">
        <v>200</v>
      </c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</row>
    <row r="4" spans="1:24" ht="18.75" customHeight="1" x14ac:dyDescent="0.25">
      <c r="A4" s="483"/>
      <c r="B4" s="513"/>
      <c r="C4" s="514"/>
      <c r="D4" s="483"/>
      <c r="E4" s="514"/>
      <c r="F4" s="483"/>
      <c r="G4" s="494" t="s">
        <v>203</v>
      </c>
      <c r="H4" s="495"/>
      <c r="I4" s="427" t="s">
        <v>204</v>
      </c>
      <c r="J4" s="495"/>
      <c r="K4" s="427" t="s">
        <v>205</v>
      </c>
      <c r="L4" s="495"/>
      <c r="M4" s="427" t="s">
        <v>206</v>
      </c>
      <c r="N4" s="495"/>
      <c r="O4" s="427" t="s">
        <v>207</v>
      </c>
      <c r="P4" s="495"/>
      <c r="Q4" s="427" t="s">
        <v>208</v>
      </c>
      <c r="R4" s="495"/>
      <c r="S4" s="427" t="s">
        <v>209</v>
      </c>
      <c r="T4" s="495"/>
      <c r="U4" s="427" t="s">
        <v>210</v>
      </c>
      <c r="V4" s="492"/>
    </row>
    <row r="5" spans="1:24" ht="18.75" customHeight="1" x14ac:dyDescent="0.25">
      <c r="A5" s="483"/>
      <c r="B5" s="425"/>
      <c r="C5" s="426"/>
      <c r="D5" s="485"/>
      <c r="E5" s="426"/>
      <c r="F5" s="485"/>
      <c r="G5" s="425"/>
      <c r="H5" s="496"/>
      <c r="I5" s="493"/>
      <c r="J5" s="496"/>
      <c r="K5" s="493"/>
      <c r="L5" s="496"/>
      <c r="M5" s="493"/>
      <c r="N5" s="496"/>
      <c r="O5" s="493"/>
      <c r="P5" s="496"/>
      <c r="Q5" s="493"/>
      <c r="R5" s="496"/>
      <c r="S5" s="493"/>
      <c r="T5" s="496"/>
      <c r="U5" s="493"/>
      <c r="V5" s="426"/>
    </row>
    <row r="6" spans="1:24" ht="18.75" customHeight="1" thickBot="1" x14ac:dyDescent="0.3">
      <c r="A6" s="484"/>
      <c r="B6" s="170" t="s">
        <v>150</v>
      </c>
      <c r="C6" s="154" t="s">
        <v>192</v>
      </c>
      <c r="D6" s="207" t="s">
        <v>211</v>
      </c>
      <c r="E6" s="153" t="s">
        <v>150</v>
      </c>
      <c r="F6" s="152" t="s">
        <v>223</v>
      </c>
      <c r="G6" s="170" t="s">
        <v>150</v>
      </c>
      <c r="H6" s="152" t="s">
        <v>223</v>
      </c>
      <c r="I6" s="153" t="s">
        <v>150</v>
      </c>
      <c r="J6" s="152" t="s">
        <v>223</v>
      </c>
      <c r="K6" s="153" t="s">
        <v>150</v>
      </c>
      <c r="L6" s="152" t="s">
        <v>223</v>
      </c>
      <c r="M6" s="153" t="s">
        <v>150</v>
      </c>
      <c r="N6" s="152" t="s">
        <v>223</v>
      </c>
      <c r="O6" s="153" t="s">
        <v>150</v>
      </c>
      <c r="P6" s="152" t="s">
        <v>223</v>
      </c>
      <c r="Q6" s="153" t="s">
        <v>150</v>
      </c>
      <c r="R6" s="152" t="s">
        <v>223</v>
      </c>
      <c r="S6" s="153" t="s">
        <v>150</v>
      </c>
      <c r="T6" s="152" t="s">
        <v>223</v>
      </c>
      <c r="U6" s="153" t="s">
        <v>150</v>
      </c>
      <c r="V6" s="196" t="s">
        <v>223</v>
      </c>
    </row>
    <row r="7" spans="1:24" ht="18.75" customHeight="1" x14ac:dyDescent="0.25">
      <c r="A7" s="241" t="s">
        <v>114</v>
      </c>
      <c r="B7" s="242">
        <v>4551</v>
      </c>
      <c r="C7" s="209">
        <v>2.706463756222012E-2</v>
      </c>
      <c r="D7" s="244">
        <v>0.29061302681992335</v>
      </c>
      <c r="E7" s="262">
        <v>2551</v>
      </c>
      <c r="F7" s="244">
        <v>0.56053614590199952</v>
      </c>
      <c r="G7" s="242">
        <v>2497</v>
      </c>
      <c r="H7" s="212">
        <v>0.54867062184135351</v>
      </c>
      <c r="I7" s="243">
        <v>192</v>
      </c>
      <c r="J7" s="214">
        <v>4.2188529993408039E-2</v>
      </c>
      <c r="K7" s="245">
        <v>127</v>
      </c>
      <c r="L7" s="214">
        <v>2.7905954735223028E-2</v>
      </c>
      <c r="M7" s="245">
        <v>247</v>
      </c>
      <c r="N7" s="214">
        <v>5.4273785981103051E-2</v>
      </c>
      <c r="O7" s="245">
        <v>224</v>
      </c>
      <c r="P7" s="214">
        <v>4.9219951658976052E-2</v>
      </c>
      <c r="Q7" s="245">
        <v>319</v>
      </c>
      <c r="R7" s="214">
        <v>7.0094484728631071E-2</v>
      </c>
      <c r="S7" s="245">
        <v>300</v>
      </c>
      <c r="T7" s="214">
        <v>6.5919578114700061E-2</v>
      </c>
      <c r="U7" s="245">
        <v>645</v>
      </c>
      <c r="V7" s="209">
        <v>0.14172709294660515</v>
      </c>
      <c r="X7" s="263"/>
    </row>
    <row r="8" spans="1:24" ht="18.75" customHeight="1" x14ac:dyDescent="0.25">
      <c r="A8" s="77" t="s">
        <v>115</v>
      </c>
      <c r="B8" s="229">
        <v>465</v>
      </c>
      <c r="C8" s="247">
        <v>2.3269779312415553E-2</v>
      </c>
      <c r="D8" s="250">
        <v>0.29884318766066836</v>
      </c>
      <c r="E8" s="252">
        <v>288</v>
      </c>
      <c r="F8" s="250">
        <v>0.61935483870967745</v>
      </c>
      <c r="G8" s="229">
        <v>265</v>
      </c>
      <c r="H8" s="248">
        <v>0.56989247311827962</v>
      </c>
      <c r="I8" s="249">
        <v>9</v>
      </c>
      <c r="J8" s="198">
        <v>1.935483870967742E-2</v>
      </c>
      <c r="K8" s="231">
        <v>13</v>
      </c>
      <c r="L8" s="198">
        <v>2.7956989247311829E-2</v>
      </c>
      <c r="M8" s="231">
        <v>18</v>
      </c>
      <c r="N8" s="198">
        <v>3.870967741935484E-2</v>
      </c>
      <c r="O8" s="231">
        <v>8</v>
      </c>
      <c r="P8" s="198">
        <v>1.7204301075268817E-2</v>
      </c>
      <c r="Q8" s="231">
        <v>17</v>
      </c>
      <c r="R8" s="198">
        <v>3.6559139784946237E-2</v>
      </c>
      <c r="S8" s="231">
        <v>24</v>
      </c>
      <c r="T8" s="198">
        <v>5.1612903225806452E-2</v>
      </c>
      <c r="U8" s="231">
        <v>111</v>
      </c>
      <c r="V8" s="247">
        <v>0.23870967741935484</v>
      </c>
      <c r="X8" s="264"/>
    </row>
    <row r="9" spans="1:24" ht="18.75" customHeight="1" x14ac:dyDescent="0.25">
      <c r="A9" s="77" t="s">
        <v>116</v>
      </c>
      <c r="B9" s="229">
        <v>434</v>
      </c>
      <c r="C9" s="247">
        <v>1.7546696854532223E-2</v>
      </c>
      <c r="D9" s="250">
        <v>0.26576852418861002</v>
      </c>
      <c r="E9" s="252">
        <v>354</v>
      </c>
      <c r="F9" s="250">
        <v>0.81566820276497698</v>
      </c>
      <c r="G9" s="229">
        <v>231</v>
      </c>
      <c r="H9" s="248">
        <v>0.532258064516129</v>
      </c>
      <c r="I9" s="249">
        <v>29</v>
      </c>
      <c r="J9" s="198">
        <v>6.6820276497695855E-2</v>
      </c>
      <c r="K9" s="231">
        <v>13</v>
      </c>
      <c r="L9" s="198">
        <v>2.9953917050691243E-2</v>
      </c>
      <c r="M9" s="231">
        <v>19</v>
      </c>
      <c r="N9" s="198">
        <v>4.377880184331797E-2</v>
      </c>
      <c r="O9" s="231">
        <v>15</v>
      </c>
      <c r="P9" s="198">
        <v>3.4562211981566823E-2</v>
      </c>
      <c r="Q9" s="231">
        <v>43</v>
      </c>
      <c r="R9" s="198">
        <v>9.9078341013824886E-2</v>
      </c>
      <c r="S9" s="231">
        <v>37</v>
      </c>
      <c r="T9" s="198">
        <v>8.5253456221198162E-2</v>
      </c>
      <c r="U9" s="231">
        <v>47</v>
      </c>
      <c r="V9" s="247">
        <v>0.10829493087557604</v>
      </c>
      <c r="X9" s="264"/>
    </row>
    <row r="10" spans="1:24" ht="18.75" customHeight="1" x14ac:dyDescent="0.25">
      <c r="A10" s="77" t="s">
        <v>117</v>
      </c>
      <c r="B10" s="229">
        <v>225</v>
      </c>
      <c r="C10" s="247">
        <v>2.1379703534777653E-2</v>
      </c>
      <c r="D10" s="250">
        <v>0.29373368146214102</v>
      </c>
      <c r="E10" s="252">
        <v>136</v>
      </c>
      <c r="F10" s="250">
        <v>0.60444444444444445</v>
      </c>
      <c r="G10" s="229">
        <v>105</v>
      </c>
      <c r="H10" s="248">
        <v>0.46666666666666667</v>
      </c>
      <c r="I10" s="249">
        <v>36</v>
      </c>
      <c r="J10" s="198">
        <v>0.16</v>
      </c>
      <c r="K10" s="231">
        <v>11</v>
      </c>
      <c r="L10" s="198">
        <v>4.8888888888888891E-2</v>
      </c>
      <c r="M10" s="231">
        <v>8</v>
      </c>
      <c r="N10" s="198">
        <v>3.5555555555555556E-2</v>
      </c>
      <c r="O10" s="231">
        <v>20</v>
      </c>
      <c r="P10" s="198">
        <v>8.8888888888888892E-2</v>
      </c>
      <c r="Q10" s="231">
        <v>10</v>
      </c>
      <c r="R10" s="198">
        <v>4.4444444444444446E-2</v>
      </c>
      <c r="S10" s="231">
        <v>13</v>
      </c>
      <c r="T10" s="198">
        <v>5.7777777777777775E-2</v>
      </c>
      <c r="U10" s="231">
        <v>22</v>
      </c>
      <c r="V10" s="247">
        <v>9.7777777777777783E-2</v>
      </c>
      <c r="X10" s="264"/>
    </row>
    <row r="11" spans="1:24" ht="18.75" customHeight="1" x14ac:dyDescent="0.25">
      <c r="A11" s="77" t="s">
        <v>118</v>
      </c>
      <c r="B11" s="229">
        <v>199</v>
      </c>
      <c r="C11" s="247">
        <v>2.2222222222222223E-2</v>
      </c>
      <c r="D11" s="250">
        <v>0.26498002663115844</v>
      </c>
      <c r="E11" s="252">
        <v>139</v>
      </c>
      <c r="F11" s="250">
        <v>0.69849246231155782</v>
      </c>
      <c r="G11" s="229">
        <v>81</v>
      </c>
      <c r="H11" s="248">
        <v>0.40703517587939697</v>
      </c>
      <c r="I11" s="249">
        <v>3</v>
      </c>
      <c r="J11" s="198">
        <v>1.507537688442211E-2</v>
      </c>
      <c r="K11" s="231">
        <v>2</v>
      </c>
      <c r="L11" s="198">
        <v>1.0050251256281407E-2</v>
      </c>
      <c r="M11" s="231">
        <v>18</v>
      </c>
      <c r="N11" s="198">
        <v>9.0452261306532666E-2</v>
      </c>
      <c r="O11" s="231">
        <v>9</v>
      </c>
      <c r="P11" s="198">
        <v>4.5226130653266333E-2</v>
      </c>
      <c r="Q11" s="231">
        <v>20</v>
      </c>
      <c r="R11" s="198">
        <v>0.10050251256281408</v>
      </c>
      <c r="S11" s="231">
        <v>8</v>
      </c>
      <c r="T11" s="198">
        <v>4.0201005025125629E-2</v>
      </c>
      <c r="U11" s="231">
        <v>58</v>
      </c>
      <c r="V11" s="247">
        <v>0.29145728643216079</v>
      </c>
      <c r="X11" s="264"/>
    </row>
    <row r="12" spans="1:24" ht="18.75" customHeight="1" x14ac:dyDescent="0.25">
      <c r="A12" s="77" t="s">
        <v>119</v>
      </c>
      <c r="B12" s="229">
        <v>101</v>
      </c>
      <c r="C12" s="247">
        <v>2.6295235615725072E-2</v>
      </c>
      <c r="D12" s="250">
        <v>0.27900552486187846</v>
      </c>
      <c r="E12" s="252">
        <v>74</v>
      </c>
      <c r="F12" s="250">
        <v>0.73267326732673266</v>
      </c>
      <c r="G12" s="229">
        <v>63</v>
      </c>
      <c r="H12" s="248">
        <v>0.62376237623762376</v>
      </c>
      <c r="I12" s="249">
        <v>4</v>
      </c>
      <c r="J12" s="198">
        <v>3.9603960396039604E-2</v>
      </c>
      <c r="K12" s="231">
        <v>0</v>
      </c>
      <c r="L12" s="198">
        <v>0</v>
      </c>
      <c r="M12" s="231">
        <v>3</v>
      </c>
      <c r="N12" s="198">
        <v>2.9702970297029702E-2</v>
      </c>
      <c r="O12" s="231">
        <v>4</v>
      </c>
      <c r="P12" s="198">
        <v>3.9603960396039604E-2</v>
      </c>
      <c r="Q12" s="231">
        <v>6</v>
      </c>
      <c r="R12" s="198">
        <v>5.9405940594059403E-2</v>
      </c>
      <c r="S12" s="231">
        <v>2</v>
      </c>
      <c r="T12" s="198">
        <v>1.9801980198019802E-2</v>
      </c>
      <c r="U12" s="231">
        <v>19</v>
      </c>
      <c r="V12" s="247">
        <v>0.18811881188118812</v>
      </c>
      <c r="X12" s="264"/>
    </row>
    <row r="13" spans="1:24" ht="18.75" customHeight="1" x14ac:dyDescent="0.25">
      <c r="A13" s="77" t="s">
        <v>120</v>
      </c>
      <c r="B13" s="229">
        <v>405</v>
      </c>
      <c r="C13" s="247">
        <v>3.6176864671728454E-2</v>
      </c>
      <c r="D13" s="250">
        <v>0.29713866471019812</v>
      </c>
      <c r="E13" s="252">
        <v>204</v>
      </c>
      <c r="F13" s="250">
        <v>0.50370370370370365</v>
      </c>
      <c r="G13" s="229">
        <v>245</v>
      </c>
      <c r="H13" s="248">
        <v>0.60493827160493829</v>
      </c>
      <c r="I13" s="249">
        <v>5</v>
      </c>
      <c r="J13" s="198">
        <v>1.2345679012345678E-2</v>
      </c>
      <c r="K13" s="231">
        <v>8</v>
      </c>
      <c r="L13" s="198">
        <v>1.9753086419753086E-2</v>
      </c>
      <c r="M13" s="231">
        <v>14</v>
      </c>
      <c r="N13" s="198">
        <v>3.4567901234567898E-2</v>
      </c>
      <c r="O13" s="231">
        <v>11</v>
      </c>
      <c r="P13" s="198">
        <v>2.7160493827160494E-2</v>
      </c>
      <c r="Q13" s="231">
        <v>20</v>
      </c>
      <c r="R13" s="198">
        <v>4.9382716049382713E-2</v>
      </c>
      <c r="S13" s="231">
        <v>20</v>
      </c>
      <c r="T13" s="198">
        <v>4.9382716049382713E-2</v>
      </c>
      <c r="U13" s="231">
        <v>82</v>
      </c>
      <c r="V13" s="247">
        <v>0.20246913580246914</v>
      </c>
      <c r="X13" s="264"/>
    </row>
    <row r="14" spans="1:24" ht="18.75" customHeight="1" x14ac:dyDescent="0.25">
      <c r="A14" s="77" t="s">
        <v>121</v>
      </c>
      <c r="B14" s="229">
        <v>170</v>
      </c>
      <c r="C14" s="247">
        <v>2.5159094272606188E-2</v>
      </c>
      <c r="D14" s="250">
        <v>0.27508090614886732</v>
      </c>
      <c r="E14" s="252">
        <v>66</v>
      </c>
      <c r="F14" s="250">
        <v>0.38823529411764707</v>
      </c>
      <c r="G14" s="229">
        <v>80</v>
      </c>
      <c r="H14" s="248">
        <v>0.47058823529411764</v>
      </c>
      <c r="I14" s="249">
        <v>2</v>
      </c>
      <c r="J14" s="198">
        <v>1.1764705882352941E-2</v>
      </c>
      <c r="K14" s="231">
        <v>8</v>
      </c>
      <c r="L14" s="198">
        <v>4.7058823529411764E-2</v>
      </c>
      <c r="M14" s="231">
        <v>14</v>
      </c>
      <c r="N14" s="198">
        <v>8.2352941176470587E-2</v>
      </c>
      <c r="O14" s="231">
        <v>4</v>
      </c>
      <c r="P14" s="198">
        <v>2.3529411764705882E-2</v>
      </c>
      <c r="Q14" s="231">
        <v>16</v>
      </c>
      <c r="R14" s="198">
        <v>9.4117647058823528E-2</v>
      </c>
      <c r="S14" s="231">
        <v>22</v>
      </c>
      <c r="T14" s="198">
        <v>0.12941176470588237</v>
      </c>
      <c r="U14" s="231">
        <v>24</v>
      </c>
      <c r="V14" s="247">
        <v>0.14117647058823529</v>
      </c>
      <c r="X14" s="264"/>
    </row>
    <row r="15" spans="1:24" ht="18.75" customHeight="1" x14ac:dyDescent="0.25">
      <c r="A15" s="77" t="s">
        <v>122</v>
      </c>
      <c r="B15" s="229">
        <v>322</v>
      </c>
      <c r="C15" s="247">
        <v>3.8292305862766086E-2</v>
      </c>
      <c r="D15" s="250">
        <v>0.31111111111111112</v>
      </c>
      <c r="E15" s="252">
        <v>161</v>
      </c>
      <c r="F15" s="250">
        <v>0.5</v>
      </c>
      <c r="G15" s="229">
        <v>157</v>
      </c>
      <c r="H15" s="248">
        <v>0.48757763975155277</v>
      </c>
      <c r="I15" s="249">
        <v>22</v>
      </c>
      <c r="J15" s="198">
        <v>6.8322981366459631E-2</v>
      </c>
      <c r="K15" s="231">
        <v>15</v>
      </c>
      <c r="L15" s="198">
        <v>4.6583850931677016E-2</v>
      </c>
      <c r="M15" s="231">
        <v>14</v>
      </c>
      <c r="N15" s="198">
        <v>4.3478260869565216E-2</v>
      </c>
      <c r="O15" s="231">
        <v>22</v>
      </c>
      <c r="P15" s="198">
        <v>6.8322981366459631E-2</v>
      </c>
      <c r="Q15" s="231">
        <v>21</v>
      </c>
      <c r="R15" s="198">
        <v>6.5217391304347824E-2</v>
      </c>
      <c r="S15" s="231">
        <v>22</v>
      </c>
      <c r="T15" s="198">
        <v>6.8322981366459631E-2</v>
      </c>
      <c r="U15" s="231">
        <v>49</v>
      </c>
      <c r="V15" s="247">
        <v>0.15217391304347827</v>
      </c>
      <c r="X15" s="264"/>
    </row>
    <row r="16" spans="1:24" ht="18.75" customHeight="1" x14ac:dyDescent="0.25">
      <c r="A16" s="77" t="s">
        <v>123</v>
      </c>
      <c r="B16" s="229">
        <v>150</v>
      </c>
      <c r="C16" s="247">
        <v>1.7912586577501791E-2</v>
      </c>
      <c r="D16" s="250">
        <v>0.2808988764044944</v>
      </c>
      <c r="E16" s="252">
        <v>112</v>
      </c>
      <c r="F16" s="250">
        <v>0.7466666666666667</v>
      </c>
      <c r="G16" s="229">
        <v>77</v>
      </c>
      <c r="H16" s="248">
        <v>0.51333333333333331</v>
      </c>
      <c r="I16" s="249">
        <v>8</v>
      </c>
      <c r="J16" s="198">
        <v>5.3333333333333337E-2</v>
      </c>
      <c r="K16" s="231">
        <v>7</v>
      </c>
      <c r="L16" s="198">
        <v>4.6666666666666669E-2</v>
      </c>
      <c r="M16" s="231">
        <v>8</v>
      </c>
      <c r="N16" s="198">
        <v>5.3333333333333337E-2</v>
      </c>
      <c r="O16" s="231">
        <v>8</v>
      </c>
      <c r="P16" s="198">
        <v>5.3333333333333337E-2</v>
      </c>
      <c r="Q16" s="231">
        <v>15</v>
      </c>
      <c r="R16" s="198">
        <v>0.1</v>
      </c>
      <c r="S16" s="231">
        <v>13</v>
      </c>
      <c r="T16" s="198">
        <v>8.666666666666667E-2</v>
      </c>
      <c r="U16" s="231">
        <v>14</v>
      </c>
      <c r="V16" s="247">
        <v>9.3333333333333338E-2</v>
      </c>
      <c r="X16" s="264"/>
    </row>
    <row r="17" spans="1:24" ht="18.75" customHeight="1" x14ac:dyDescent="0.25">
      <c r="A17" s="77" t="s">
        <v>124</v>
      </c>
      <c r="B17" s="229">
        <v>182</v>
      </c>
      <c r="C17" s="247">
        <v>2.1457203489742987E-2</v>
      </c>
      <c r="D17" s="250">
        <v>0.28661417322834648</v>
      </c>
      <c r="E17" s="252">
        <v>131</v>
      </c>
      <c r="F17" s="250">
        <v>0.71978021978021978</v>
      </c>
      <c r="G17" s="229">
        <v>61</v>
      </c>
      <c r="H17" s="248">
        <v>0.33516483516483514</v>
      </c>
      <c r="I17" s="249">
        <v>7</v>
      </c>
      <c r="J17" s="198">
        <v>3.8461538461538464E-2</v>
      </c>
      <c r="K17" s="231">
        <v>2</v>
      </c>
      <c r="L17" s="198">
        <v>1.098901098901099E-2</v>
      </c>
      <c r="M17" s="231">
        <v>16</v>
      </c>
      <c r="N17" s="198">
        <v>8.7912087912087919E-2</v>
      </c>
      <c r="O17" s="231">
        <v>29</v>
      </c>
      <c r="P17" s="198">
        <v>0.15934065934065933</v>
      </c>
      <c r="Q17" s="231">
        <v>8</v>
      </c>
      <c r="R17" s="198">
        <v>4.3956043956043959E-2</v>
      </c>
      <c r="S17" s="231">
        <v>11</v>
      </c>
      <c r="T17" s="198">
        <v>6.043956043956044E-2</v>
      </c>
      <c r="U17" s="231">
        <v>48</v>
      </c>
      <c r="V17" s="247">
        <v>0.26373626373626374</v>
      </c>
      <c r="X17" s="264"/>
    </row>
    <row r="18" spans="1:24" ht="18.75" customHeight="1" x14ac:dyDescent="0.25">
      <c r="A18" s="77" t="s">
        <v>125</v>
      </c>
      <c r="B18" s="229">
        <v>603</v>
      </c>
      <c r="C18" s="247">
        <v>3.106486013085364E-2</v>
      </c>
      <c r="D18" s="250">
        <v>0.3</v>
      </c>
      <c r="E18" s="252">
        <v>307</v>
      </c>
      <c r="F18" s="250">
        <v>0.50912106135986734</v>
      </c>
      <c r="G18" s="229">
        <v>353</v>
      </c>
      <c r="H18" s="248">
        <v>0.58540630182421227</v>
      </c>
      <c r="I18" s="249">
        <v>11</v>
      </c>
      <c r="J18" s="198">
        <v>1.824212271973466E-2</v>
      </c>
      <c r="K18" s="231">
        <v>26</v>
      </c>
      <c r="L18" s="198">
        <v>4.3117744610281922E-2</v>
      </c>
      <c r="M18" s="231">
        <v>30</v>
      </c>
      <c r="N18" s="198">
        <v>4.975124378109453E-2</v>
      </c>
      <c r="O18" s="231">
        <v>27</v>
      </c>
      <c r="P18" s="198">
        <v>4.4776119402985072E-2</v>
      </c>
      <c r="Q18" s="231">
        <v>48</v>
      </c>
      <c r="R18" s="198">
        <v>7.9601990049751242E-2</v>
      </c>
      <c r="S18" s="231">
        <v>49</v>
      </c>
      <c r="T18" s="198">
        <v>8.12603648424544E-2</v>
      </c>
      <c r="U18" s="231">
        <v>59</v>
      </c>
      <c r="V18" s="247">
        <v>9.7844112769485903E-2</v>
      </c>
      <c r="X18" s="264"/>
    </row>
    <row r="19" spans="1:24" ht="18.75" customHeight="1" x14ac:dyDescent="0.25">
      <c r="A19" s="77" t="s">
        <v>126</v>
      </c>
      <c r="B19" s="229">
        <v>325</v>
      </c>
      <c r="C19" s="247">
        <v>3.1352498552961607E-2</v>
      </c>
      <c r="D19" s="250">
        <v>0.2927927927927928</v>
      </c>
      <c r="E19" s="252">
        <v>187</v>
      </c>
      <c r="F19" s="250">
        <v>0.57538461538461538</v>
      </c>
      <c r="G19" s="229">
        <v>181</v>
      </c>
      <c r="H19" s="248">
        <v>0.55692307692307697</v>
      </c>
      <c r="I19" s="249">
        <v>10</v>
      </c>
      <c r="J19" s="198">
        <v>3.0769230769230771E-2</v>
      </c>
      <c r="K19" s="231">
        <v>6</v>
      </c>
      <c r="L19" s="198">
        <v>1.8461538461538463E-2</v>
      </c>
      <c r="M19" s="231">
        <v>9</v>
      </c>
      <c r="N19" s="198">
        <v>2.7692307692307693E-2</v>
      </c>
      <c r="O19" s="231">
        <v>11</v>
      </c>
      <c r="P19" s="198">
        <v>3.3846153846153845E-2</v>
      </c>
      <c r="Q19" s="231">
        <v>37</v>
      </c>
      <c r="R19" s="198">
        <v>0.11384615384615385</v>
      </c>
      <c r="S19" s="231">
        <v>9</v>
      </c>
      <c r="T19" s="198">
        <v>2.7692307692307693E-2</v>
      </c>
      <c r="U19" s="231">
        <v>62</v>
      </c>
      <c r="V19" s="247">
        <v>0.19076923076923077</v>
      </c>
      <c r="X19" s="264"/>
    </row>
    <row r="20" spans="1:24" ht="18.75" customHeight="1" x14ac:dyDescent="0.25">
      <c r="A20" s="77" t="s">
        <v>127</v>
      </c>
      <c r="B20" s="197">
        <v>298</v>
      </c>
      <c r="C20" s="247">
        <v>3.2331561245524575E-2</v>
      </c>
      <c r="D20" s="250">
        <v>0.27850467289719627</v>
      </c>
      <c r="E20" s="252">
        <v>126</v>
      </c>
      <c r="F20" s="250">
        <v>0.42281879194630873</v>
      </c>
      <c r="G20" s="197">
        <v>177</v>
      </c>
      <c r="H20" s="248">
        <v>0.59395973154362414</v>
      </c>
      <c r="I20" s="252">
        <v>23</v>
      </c>
      <c r="J20" s="198">
        <v>7.7181208053691275E-2</v>
      </c>
      <c r="K20" s="199">
        <v>5</v>
      </c>
      <c r="L20" s="198">
        <v>1.6778523489932886E-2</v>
      </c>
      <c r="M20" s="199">
        <v>24</v>
      </c>
      <c r="N20" s="198">
        <v>8.0536912751677847E-2</v>
      </c>
      <c r="O20" s="199">
        <v>10</v>
      </c>
      <c r="P20" s="198">
        <v>3.3557046979865772E-2</v>
      </c>
      <c r="Q20" s="199">
        <v>23</v>
      </c>
      <c r="R20" s="198">
        <v>7.7181208053691275E-2</v>
      </c>
      <c r="S20" s="199">
        <v>10</v>
      </c>
      <c r="T20" s="198">
        <v>3.3557046979865772E-2</v>
      </c>
      <c r="U20" s="199">
        <v>26</v>
      </c>
      <c r="V20" s="247">
        <v>8.7248322147651006E-2</v>
      </c>
      <c r="X20" s="264"/>
    </row>
    <row r="21" spans="1:24" ht="18.75" customHeight="1" x14ac:dyDescent="0.25">
      <c r="A21" s="253" t="s">
        <v>128</v>
      </c>
      <c r="B21" s="197">
        <v>672</v>
      </c>
      <c r="C21" s="247">
        <v>3.7531415805640886E-2</v>
      </c>
      <c r="D21" s="250">
        <v>0.30311231393775373</v>
      </c>
      <c r="E21" s="252">
        <v>266</v>
      </c>
      <c r="F21" s="250">
        <v>0.39583333333333331</v>
      </c>
      <c r="G21" s="197">
        <v>421</v>
      </c>
      <c r="H21" s="248">
        <v>0.62648809523809523</v>
      </c>
      <c r="I21" s="252">
        <v>23</v>
      </c>
      <c r="J21" s="198">
        <v>3.4226190476190479E-2</v>
      </c>
      <c r="K21" s="199">
        <v>11</v>
      </c>
      <c r="L21" s="198">
        <v>1.636904761904762E-2</v>
      </c>
      <c r="M21" s="199">
        <v>52</v>
      </c>
      <c r="N21" s="198">
        <v>7.7380952380952384E-2</v>
      </c>
      <c r="O21" s="199">
        <v>46</v>
      </c>
      <c r="P21" s="198">
        <v>6.8452380952380959E-2</v>
      </c>
      <c r="Q21" s="199">
        <v>35</v>
      </c>
      <c r="R21" s="198">
        <v>5.2083333333333336E-2</v>
      </c>
      <c r="S21" s="199">
        <v>60</v>
      </c>
      <c r="T21" s="198">
        <v>8.9285714285714288E-2</v>
      </c>
      <c r="U21" s="199">
        <v>24</v>
      </c>
      <c r="V21" s="247">
        <v>3.5714285714285712E-2</v>
      </c>
      <c r="X21" s="264"/>
    </row>
    <row r="22" spans="1:24" ht="7.5" customHeight="1" x14ac:dyDescent="0.25">
      <c r="A22" s="254"/>
      <c r="B22" s="226"/>
      <c r="C22" s="128"/>
      <c r="D22" s="128"/>
      <c r="E22" s="226"/>
      <c r="F22" s="128"/>
      <c r="G22" s="226"/>
      <c r="H22" s="128"/>
      <c r="I22" s="226"/>
      <c r="J22" s="128"/>
      <c r="K22" s="226"/>
      <c r="L22" s="128"/>
      <c r="M22" s="226"/>
      <c r="N22" s="128"/>
      <c r="O22" s="226"/>
      <c r="P22" s="128"/>
      <c r="Q22" s="226"/>
      <c r="R22" s="128"/>
      <c r="S22" s="226"/>
      <c r="T22" s="128"/>
      <c r="U22" s="226"/>
      <c r="V22" s="128"/>
    </row>
    <row r="23" spans="1:24" ht="15" customHeight="1" x14ac:dyDescent="0.25">
      <c r="A23" s="237" t="s">
        <v>225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</row>
    <row r="24" spans="1:24" ht="15" customHeight="1" x14ac:dyDescent="0.25">
      <c r="A24" s="237" t="s">
        <v>226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36"/>
      <c r="R24" s="236"/>
      <c r="S24" s="236"/>
      <c r="T24" s="236"/>
      <c r="U24" s="236"/>
      <c r="V24" s="236"/>
    </row>
    <row r="25" spans="1:24" ht="15" customHeight="1" x14ac:dyDescent="0.25">
      <c r="A25" s="237" t="s">
        <v>227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36"/>
      <c r="R25" s="236"/>
      <c r="S25" s="236"/>
      <c r="T25" s="236"/>
      <c r="U25" s="236"/>
      <c r="V25" s="236"/>
    </row>
    <row r="26" spans="1:24" ht="15" customHeight="1" x14ac:dyDescent="0.25">
      <c r="A26" s="177" t="s">
        <v>228</v>
      </c>
      <c r="B26"/>
      <c r="C26"/>
      <c r="D26"/>
      <c r="E26"/>
      <c r="F26"/>
      <c r="G26"/>
      <c r="H26"/>
      <c r="I26"/>
      <c r="J26"/>
      <c r="K26"/>
      <c r="L26" s="44"/>
      <c r="M26"/>
      <c r="N26"/>
      <c r="O26"/>
      <c r="P26"/>
      <c r="Q26"/>
      <c r="R26"/>
      <c r="S26"/>
      <c r="T26"/>
      <c r="U26"/>
      <c r="V26"/>
    </row>
    <row r="27" spans="1:24" ht="15" customHeight="1" x14ac:dyDescent="0.25">
      <c r="A27" s="177" t="s">
        <v>229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/>
      <c r="U27"/>
      <c r="V27"/>
    </row>
    <row r="28" spans="1:24" x14ac:dyDescent="0.25">
      <c r="A28" s="44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</row>
  </sheetData>
  <mergeCells count="12">
    <mergeCell ref="S4:T5"/>
    <mergeCell ref="U4:V5"/>
    <mergeCell ref="A3:A6"/>
    <mergeCell ref="B3:D5"/>
    <mergeCell ref="E3:F5"/>
    <mergeCell ref="G3:V3"/>
    <mergeCell ref="G4:H5"/>
    <mergeCell ref="I4:J5"/>
    <mergeCell ref="K4:L5"/>
    <mergeCell ref="M4:N5"/>
    <mergeCell ref="O4:P5"/>
    <mergeCell ref="Q4:R5"/>
  </mergeCells>
  <hyperlinks>
    <hyperlink ref="X2" location="OBSAH!A1" display="Zpět na obsah" xr:uid="{9885FE4E-2092-449F-80A9-8031E7CEC3A1}"/>
  </hyperlinks>
  <pageMargins left="0.7" right="0.7" top="0.78740157499999996" bottom="0.78740157499999996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7567-7D23-44B6-8F05-3DEF875507BC}">
  <dimension ref="A1:Z38"/>
  <sheetViews>
    <sheetView showGridLines="0" zoomScaleNormal="100" workbookViewId="0"/>
  </sheetViews>
  <sheetFormatPr defaultColWidth="9.140625" defaultRowHeight="15" x14ac:dyDescent="0.25"/>
  <cols>
    <col min="1" max="1" width="10.85546875" customWidth="1"/>
    <col min="2" max="2" width="3.85546875" customWidth="1"/>
    <col min="3" max="3" width="6" customWidth="1"/>
    <col min="4" max="5" width="4.7109375" customWidth="1"/>
    <col min="6" max="6" width="6.42578125" customWidth="1"/>
    <col min="7" max="7" width="4.7109375" customWidth="1"/>
    <col min="8" max="8" width="5.5703125" customWidth="1"/>
    <col min="9" max="9" width="4.7109375" customWidth="1"/>
    <col min="10" max="10" width="6" customWidth="1"/>
    <col min="11" max="11" width="4.7109375" customWidth="1"/>
    <col min="12" max="12" width="5.85546875" customWidth="1"/>
    <col min="13" max="13" width="4.7109375" customWidth="1"/>
    <col min="14" max="14" width="5.140625" customWidth="1"/>
    <col min="15" max="15" width="4.7109375" customWidth="1"/>
    <col min="16" max="16" width="6" customWidth="1"/>
    <col min="17" max="17" width="4.7109375" customWidth="1"/>
    <col min="18" max="18" width="6.42578125" customWidth="1"/>
    <col min="19" max="19" width="5.5703125" customWidth="1"/>
    <col min="20" max="20" width="6.140625" customWidth="1"/>
    <col min="21" max="21" width="5.42578125" customWidth="1"/>
    <col min="22" max="22" width="5.7109375" customWidth="1"/>
    <col min="23" max="23" width="5.42578125" customWidth="1"/>
  </cols>
  <sheetData>
    <row r="1" spans="1:25" s="1" customFormat="1" ht="22.5" customHeight="1" x14ac:dyDescent="0.2">
      <c r="A1" s="6" t="s">
        <v>231</v>
      </c>
      <c r="B1" s="6"/>
      <c r="X1" s="109"/>
    </row>
    <row r="2" spans="1:25" s="46" customFormat="1" ht="18.75" customHeight="1" thickBot="1" x14ac:dyDescent="0.3">
      <c r="A2" s="13" t="s">
        <v>61</v>
      </c>
      <c r="N2" s="46" t="s">
        <v>131</v>
      </c>
      <c r="W2" s="15" t="s">
        <v>62</v>
      </c>
      <c r="Y2" s="17" t="s">
        <v>63</v>
      </c>
    </row>
    <row r="3" spans="1:25" s="228" customFormat="1" ht="18.75" customHeight="1" x14ac:dyDescent="0.25">
      <c r="A3" s="394" t="s">
        <v>64</v>
      </c>
      <c r="B3" s="395"/>
      <c r="C3" s="488" t="s">
        <v>143</v>
      </c>
      <c r="D3" s="504"/>
      <c r="E3" s="491"/>
      <c r="F3" s="423" t="s">
        <v>232</v>
      </c>
      <c r="G3" s="482"/>
      <c r="H3" s="487" t="s">
        <v>200</v>
      </c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508"/>
      <c r="W3" s="508"/>
    </row>
    <row r="4" spans="1:25" s="228" customFormat="1" ht="18.75" customHeight="1" x14ac:dyDescent="0.2">
      <c r="A4" s="396"/>
      <c r="B4" s="397"/>
      <c r="C4" s="490"/>
      <c r="D4" s="439"/>
      <c r="E4" s="393"/>
      <c r="F4" s="513"/>
      <c r="G4" s="483"/>
      <c r="H4" s="495" t="s">
        <v>203</v>
      </c>
      <c r="I4" s="418"/>
      <c r="J4" s="418" t="s">
        <v>204</v>
      </c>
      <c r="K4" s="418"/>
      <c r="L4" s="418" t="s">
        <v>205</v>
      </c>
      <c r="M4" s="418"/>
      <c r="N4" s="418" t="s">
        <v>206</v>
      </c>
      <c r="O4" s="418"/>
      <c r="P4" s="418" t="s">
        <v>207</v>
      </c>
      <c r="Q4" s="418"/>
      <c r="R4" s="418" t="s">
        <v>208</v>
      </c>
      <c r="S4" s="418"/>
      <c r="T4" s="418" t="s">
        <v>209</v>
      </c>
      <c r="U4" s="418"/>
      <c r="V4" s="418" t="s">
        <v>210</v>
      </c>
      <c r="W4" s="427"/>
    </row>
    <row r="5" spans="1:25" s="228" customFormat="1" ht="18.75" customHeight="1" x14ac:dyDescent="0.2">
      <c r="A5" s="396"/>
      <c r="B5" s="397"/>
      <c r="C5" s="490"/>
      <c r="D5" s="439"/>
      <c r="E5" s="393"/>
      <c r="F5" s="425"/>
      <c r="G5" s="485"/>
      <c r="H5" s="496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3"/>
    </row>
    <row r="6" spans="1:25" s="228" customFormat="1" ht="18.75" customHeight="1" thickBot="1" x14ac:dyDescent="0.25">
      <c r="A6" s="398"/>
      <c r="B6" s="399"/>
      <c r="C6" s="170" t="s">
        <v>150</v>
      </c>
      <c r="D6" s="152" t="s">
        <v>192</v>
      </c>
      <c r="E6" s="154" t="s">
        <v>211</v>
      </c>
      <c r="F6" s="170" t="s">
        <v>150</v>
      </c>
      <c r="G6" s="184" t="s">
        <v>223</v>
      </c>
      <c r="H6" s="170" t="s">
        <v>150</v>
      </c>
      <c r="I6" s="152" t="s">
        <v>223</v>
      </c>
      <c r="J6" s="153" t="s">
        <v>150</v>
      </c>
      <c r="K6" s="152" t="s">
        <v>223</v>
      </c>
      <c r="L6" s="153" t="s">
        <v>150</v>
      </c>
      <c r="M6" s="152" t="s">
        <v>223</v>
      </c>
      <c r="N6" s="153" t="s">
        <v>150</v>
      </c>
      <c r="O6" s="152" t="s">
        <v>223</v>
      </c>
      <c r="P6" s="153" t="s">
        <v>150</v>
      </c>
      <c r="Q6" s="152" t="s">
        <v>223</v>
      </c>
      <c r="R6" s="153" t="s">
        <v>150</v>
      </c>
      <c r="S6" s="152" t="s">
        <v>223</v>
      </c>
      <c r="T6" s="153" t="s">
        <v>150</v>
      </c>
      <c r="U6" s="152" t="s">
        <v>223</v>
      </c>
      <c r="V6" s="153" t="s">
        <v>150</v>
      </c>
      <c r="W6" s="196" t="s">
        <v>223</v>
      </c>
    </row>
    <row r="7" spans="1:25" s="177" customFormat="1" ht="18.75" customHeight="1" x14ac:dyDescent="0.25">
      <c r="A7" s="377" t="s">
        <v>81</v>
      </c>
      <c r="B7" s="378"/>
      <c r="C7" s="265">
        <v>7004</v>
      </c>
      <c r="D7" s="266">
        <v>3.6664590193112037E-2</v>
      </c>
      <c r="E7" s="267">
        <v>0.67920868890612873</v>
      </c>
      <c r="F7" s="265">
        <v>1749</v>
      </c>
      <c r="G7" s="268">
        <v>0.24971444888635067</v>
      </c>
      <c r="H7" s="265">
        <v>3816</v>
      </c>
      <c r="I7" s="269">
        <v>0.54483152484294683</v>
      </c>
      <c r="J7" s="270">
        <v>248</v>
      </c>
      <c r="K7" s="271">
        <v>3.540833809251856E-2</v>
      </c>
      <c r="L7" s="270">
        <v>154</v>
      </c>
      <c r="M7" s="271">
        <v>2.1987435750999429E-2</v>
      </c>
      <c r="N7" s="270">
        <v>179</v>
      </c>
      <c r="O7" s="271">
        <v>2.555682467161622E-2</v>
      </c>
      <c r="P7" s="270">
        <v>325</v>
      </c>
      <c r="Q7" s="271">
        <v>4.6402055968018274E-2</v>
      </c>
      <c r="R7" s="270">
        <v>541</v>
      </c>
      <c r="S7" s="271">
        <v>7.724157624214735E-2</v>
      </c>
      <c r="T7" s="270">
        <v>845</v>
      </c>
      <c r="U7" s="271">
        <v>0.12064534551684751</v>
      </c>
      <c r="V7" s="270">
        <v>896</v>
      </c>
      <c r="W7" s="272">
        <v>0.12792689891490577</v>
      </c>
      <c r="X7" s="65"/>
      <c r="Y7" s="273"/>
    </row>
    <row r="8" spans="1:25" s="177" customFormat="1" ht="18.75" customHeight="1" x14ac:dyDescent="0.25">
      <c r="A8" s="377" t="s">
        <v>82</v>
      </c>
      <c r="B8" s="378"/>
      <c r="C8" s="229">
        <v>7136</v>
      </c>
      <c r="D8" s="148">
        <v>3.7372409567253052E-2</v>
      </c>
      <c r="E8" s="257">
        <v>0.67729688686408507</v>
      </c>
      <c r="F8" s="229">
        <v>1943</v>
      </c>
      <c r="G8" s="232">
        <v>0.27228139013452912</v>
      </c>
      <c r="H8" s="229">
        <v>3844</v>
      </c>
      <c r="I8" s="230">
        <v>0.53867713004484308</v>
      </c>
      <c r="J8" s="231">
        <v>253</v>
      </c>
      <c r="K8" s="127">
        <v>3.545403587443946E-2</v>
      </c>
      <c r="L8" s="231">
        <v>138</v>
      </c>
      <c r="M8" s="127">
        <v>1.9338565022421525E-2</v>
      </c>
      <c r="N8" s="231">
        <v>187</v>
      </c>
      <c r="O8" s="127">
        <v>2.6205156950672645E-2</v>
      </c>
      <c r="P8" s="231">
        <v>340</v>
      </c>
      <c r="Q8" s="127">
        <v>4.76457399103139E-2</v>
      </c>
      <c r="R8" s="231">
        <v>538</v>
      </c>
      <c r="S8" s="127">
        <v>7.5392376681614345E-2</v>
      </c>
      <c r="T8" s="231">
        <v>926</v>
      </c>
      <c r="U8" s="127">
        <v>0.12976457399103139</v>
      </c>
      <c r="V8" s="231">
        <v>910</v>
      </c>
      <c r="W8" s="128">
        <v>0.12752242152466367</v>
      </c>
      <c r="X8" s="65"/>
      <c r="Y8" s="273"/>
    </row>
    <row r="9" spans="1:25" s="177" customFormat="1" ht="18.75" customHeight="1" x14ac:dyDescent="0.25">
      <c r="A9" s="377" t="s">
        <v>83</v>
      </c>
      <c r="B9" s="378"/>
      <c r="C9" s="229">
        <v>7153</v>
      </c>
      <c r="D9" s="148">
        <v>3.7927834778228482E-2</v>
      </c>
      <c r="E9" s="257">
        <v>0.68214762540530227</v>
      </c>
      <c r="F9" s="229">
        <v>2103</v>
      </c>
      <c r="G9" s="232">
        <v>0.29400251642667413</v>
      </c>
      <c r="H9" s="229">
        <v>3726</v>
      </c>
      <c r="I9" s="230">
        <v>0.52090032154340837</v>
      </c>
      <c r="J9" s="231">
        <v>237</v>
      </c>
      <c r="K9" s="127">
        <v>3.3132951209282821E-2</v>
      </c>
      <c r="L9" s="231">
        <v>143</v>
      </c>
      <c r="M9" s="127">
        <v>1.9991611911086258E-2</v>
      </c>
      <c r="N9" s="231">
        <v>211</v>
      </c>
      <c r="O9" s="127">
        <v>2.9498112679994408E-2</v>
      </c>
      <c r="P9" s="231">
        <v>363</v>
      </c>
      <c r="Q9" s="127">
        <v>5.0747937928142035E-2</v>
      </c>
      <c r="R9" s="231">
        <v>559</v>
      </c>
      <c r="S9" s="127">
        <v>7.8149028379700822E-2</v>
      </c>
      <c r="T9" s="231">
        <v>968</v>
      </c>
      <c r="U9" s="127">
        <v>0.13532783447504543</v>
      </c>
      <c r="V9" s="231">
        <v>946</v>
      </c>
      <c r="W9" s="128">
        <v>0.13225220187333986</v>
      </c>
      <c r="X9" s="65"/>
      <c r="Y9" s="273"/>
    </row>
    <row r="10" spans="1:25" s="177" customFormat="1" ht="18.75" customHeight="1" x14ac:dyDescent="0.25">
      <c r="A10" s="377" t="s">
        <v>84</v>
      </c>
      <c r="B10" s="378"/>
      <c r="C10" s="197">
        <v>7415</v>
      </c>
      <c r="D10" s="127">
        <v>3.9352945234923553E-2</v>
      </c>
      <c r="E10" s="257">
        <v>0.68733778272154245</v>
      </c>
      <c r="F10" s="197">
        <v>2633</v>
      </c>
      <c r="G10" s="232">
        <v>0.35509103169251516</v>
      </c>
      <c r="H10" s="197">
        <v>3743</v>
      </c>
      <c r="I10" s="230">
        <v>0.50478759271746465</v>
      </c>
      <c r="J10" s="199">
        <v>246</v>
      </c>
      <c r="K10" s="127">
        <v>3.3175994605529335E-2</v>
      </c>
      <c r="L10" s="199">
        <v>158</v>
      </c>
      <c r="M10" s="127">
        <v>2.1308159136884695E-2</v>
      </c>
      <c r="N10" s="199">
        <v>200</v>
      </c>
      <c r="O10" s="127">
        <v>2.6972353337828724E-2</v>
      </c>
      <c r="P10" s="199">
        <v>393</v>
      </c>
      <c r="Q10" s="127">
        <v>5.3000674308833443E-2</v>
      </c>
      <c r="R10" s="199">
        <v>694</v>
      </c>
      <c r="S10" s="127">
        <v>9.3594066082265684E-2</v>
      </c>
      <c r="T10" s="199">
        <v>885</v>
      </c>
      <c r="U10" s="127">
        <v>0.11935266351989211</v>
      </c>
      <c r="V10" s="199">
        <v>1096</v>
      </c>
      <c r="W10" s="128">
        <v>0.14780849629130141</v>
      </c>
      <c r="X10" s="65"/>
      <c r="Y10" s="274"/>
    </row>
    <row r="11" spans="1:25" s="177" customFormat="1" ht="18.75" customHeight="1" x14ac:dyDescent="0.25">
      <c r="A11" s="377" t="s">
        <v>85</v>
      </c>
      <c r="B11" s="378"/>
      <c r="C11" s="197">
        <v>7815</v>
      </c>
      <c r="D11" s="127">
        <v>4.1348331252248627E-2</v>
      </c>
      <c r="E11" s="257">
        <v>0.69497554468652734</v>
      </c>
      <c r="F11" s="197">
        <v>3105</v>
      </c>
      <c r="G11" s="232">
        <v>0.39731285988483683</v>
      </c>
      <c r="H11" s="197">
        <v>3943</v>
      </c>
      <c r="I11" s="230">
        <v>0.50454254638515672</v>
      </c>
      <c r="J11" s="199">
        <v>230</v>
      </c>
      <c r="K11" s="127">
        <v>2.943058221369162E-2</v>
      </c>
      <c r="L11" s="199">
        <v>167</v>
      </c>
      <c r="M11" s="127">
        <v>2.1369161868202174E-2</v>
      </c>
      <c r="N11" s="199">
        <v>225</v>
      </c>
      <c r="O11" s="127">
        <v>2.8790786948176585E-2</v>
      </c>
      <c r="P11" s="199">
        <v>476</v>
      </c>
      <c r="Q11" s="127">
        <v>6.0908509277031349E-2</v>
      </c>
      <c r="R11" s="199">
        <v>857</v>
      </c>
      <c r="S11" s="127">
        <v>0.10966090850927702</v>
      </c>
      <c r="T11" s="199">
        <v>891</v>
      </c>
      <c r="U11" s="127">
        <v>0.11401151631477927</v>
      </c>
      <c r="V11" s="199">
        <v>1026</v>
      </c>
      <c r="W11" s="128">
        <v>0.13128598848368522</v>
      </c>
      <c r="X11" s="65"/>
      <c r="Y11" s="274"/>
    </row>
    <row r="12" spans="1:25" s="177" customFormat="1" ht="18.75" customHeight="1" x14ac:dyDescent="0.25">
      <c r="A12" s="377" t="s">
        <v>86</v>
      </c>
      <c r="B12" s="378"/>
      <c r="C12" s="197">
        <v>8113</v>
      </c>
      <c r="D12" s="127">
        <v>4.284228147162418E-2</v>
      </c>
      <c r="E12" s="257">
        <v>0.69371526293287733</v>
      </c>
      <c r="F12" s="197">
        <v>3340</v>
      </c>
      <c r="G12" s="232">
        <v>0.41168495008011835</v>
      </c>
      <c r="H12" s="197">
        <v>4152</v>
      </c>
      <c r="I12" s="230">
        <v>0.51177123135708125</v>
      </c>
      <c r="J12" s="199">
        <v>236</v>
      </c>
      <c r="K12" s="127">
        <v>2.9089116233205967E-2</v>
      </c>
      <c r="L12" s="199">
        <v>185</v>
      </c>
      <c r="M12" s="127">
        <v>2.2802908911623322E-2</v>
      </c>
      <c r="N12" s="199">
        <v>243</v>
      </c>
      <c r="O12" s="127">
        <v>2.9951929002834957E-2</v>
      </c>
      <c r="P12" s="199">
        <v>474</v>
      </c>
      <c r="Q12" s="127">
        <v>5.8424750400591641E-2</v>
      </c>
      <c r="R12" s="199">
        <v>786</v>
      </c>
      <c r="S12" s="127">
        <v>9.6881548132626644E-2</v>
      </c>
      <c r="T12" s="199">
        <v>974</v>
      </c>
      <c r="U12" s="127">
        <v>0.12005423394551953</v>
      </c>
      <c r="V12" s="199">
        <v>1063</v>
      </c>
      <c r="W12" s="128">
        <v>0.1310242820165167</v>
      </c>
      <c r="X12" s="65"/>
      <c r="Y12" s="274"/>
    </row>
    <row r="13" spans="1:25" s="177" customFormat="1" ht="18.75" customHeight="1" x14ac:dyDescent="0.25">
      <c r="A13" s="377" t="s">
        <v>87</v>
      </c>
      <c r="B13" s="378"/>
      <c r="C13" s="197">
        <v>7988</v>
      </c>
      <c r="D13" s="127">
        <v>4.3041807885250583E-2</v>
      </c>
      <c r="E13" s="257">
        <v>0.69178141508616953</v>
      </c>
      <c r="F13" s="197">
        <v>3461</v>
      </c>
      <c r="G13" s="232">
        <v>0.43327491236855281</v>
      </c>
      <c r="H13" s="197">
        <v>4039</v>
      </c>
      <c r="I13" s="230">
        <v>0.50563345017526284</v>
      </c>
      <c r="J13" s="199">
        <v>236</v>
      </c>
      <c r="K13" s="127">
        <v>2.9544316474712069E-2</v>
      </c>
      <c r="L13" s="199">
        <v>160</v>
      </c>
      <c r="M13" s="127">
        <v>2.0030045067601403E-2</v>
      </c>
      <c r="N13" s="199">
        <v>276</v>
      </c>
      <c r="O13" s="127">
        <v>3.4551827741612418E-2</v>
      </c>
      <c r="P13" s="199">
        <v>510</v>
      </c>
      <c r="Q13" s="127">
        <v>6.3845768652979473E-2</v>
      </c>
      <c r="R13" s="199">
        <v>821</v>
      </c>
      <c r="S13" s="127">
        <v>0.10277916875312969</v>
      </c>
      <c r="T13" s="199">
        <v>1005</v>
      </c>
      <c r="U13" s="127">
        <v>0.12581372058087131</v>
      </c>
      <c r="V13" s="199">
        <v>941</v>
      </c>
      <c r="W13" s="128">
        <v>0.11780170255383074</v>
      </c>
      <c r="X13" s="65"/>
      <c r="Y13" s="274"/>
    </row>
    <row r="14" spans="1:25" s="177" customFormat="1" ht="18.75" customHeight="1" x14ac:dyDescent="0.25">
      <c r="A14" s="377" t="s">
        <v>88</v>
      </c>
      <c r="B14" s="378"/>
      <c r="C14" s="197">
        <v>8375</v>
      </c>
      <c r="D14" s="127">
        <v>4.4819171367105136E-2</v>
      </c>
      <c r="E14" s="257">
        <v>0.69513612217795484</v>
      </c>
      <c r="F14" s="197">
        <v>3840</v>
      </c>
      <c r="G14" s="232">
        <v>0.45850746268656717</v>
      </c>
      <c r="H14" s="197">
        <v>4197</v>
      </c>
      <c r="I14" s="230">
        <v>0.50113432835820892</v>
      </c>
      <c r="J14" s="199">
        <v>232</v>
      </c>
      <c r="K14" s="127">
        <v>2.7701492537313434E-2</v>
      </c>
      <c r="L14" s="199">
        <v>155</v>
      </c>
      <c r="M14" s="127">
        <v>1.8507462686567163E-2</v>
      </c>
      <c r="N14" s="199">
        <v>296</v>
      </c>
      <c r="O14" s="127">
        <v>3.5343283582089553E-2</v>
      </c>
      <c r="P14" s="199">
        <v>542</v>
      </c>
      <c r="Q14" s="127">
        <v>6.4716417910447757E-2</v>
      </c>
      <c r="R14" s="199">
        <v>874</v>
      </c>
      <c r="S14" s="127">
        <v>0.10435820895522388</v>
      </c>
      <c r="T14" s="199">
        <v>1120</v>
      </c>
      <c r="U14" s="127">
        <v>0.13373134328358208</v>
      </c>
      <c r="V14" s="199">
        <v>959</v>
      </c>
      <c r="W14" s="128">
        <v>0.11450746268656717</v>
      </c>
      <c r="X14" s="65"/>
      <c r="Y14" s="274"/>
    </row>
    <row r="15" spans="1:25" s="177" customFormat="1" ht="18.75" customHeight="1" x14ac:dyDescent="0.25">
      <c r="A15" s="377" t="s">
        <v>89</v>
      </c>
      <c r="B15" s="378"/>
      <c r="C15" s="197">
        <v>9626</v>
      </c>
      <c r="D15" s="127">
        <v>5.1108609777853288E-2</v>
      </c>
      <c r="E15" s="257">
        <v>0.70124572011364461</v>
      </c>
      <c r="F15" s="197">
        <v>5011</v>
      </c>
      <c r="G15" s="232">
        <v>0.52056929150218156</v>
      </c>
      <c r="H15" s="197">
        <v>4806</v>
      </c>
      <c r="I15" s="230">
        <v>0.49927280282568043</v>
      </c>
      <c r="J15" s="199">
        <v>222</v>
      </c>
      <c r="K15" s="127">
        <v>2.3062538956991483E-2</v>
      </c>
      <c r="L15" s="199">
        <v>163</v>
      </c>
      <c r="M15" s="127">
        <v>1.6933305630583834E-2</v>
      </c>
      <c r="N15" s="199">
        <v>307</v>
      </c>
      <c r="O15" s="127">
        <v>3.1892790359443174E-2</v>
      </c>
      <c r="P15" s="199">
        <v>540</v>
      </c>
      <c r="Q15" s="127">
        <v>5.6098067733222519E-2</v>
      </c>
      <c r="R15" s="199">
        <v>1175</v>
      </c>
      <c r="S15" s="127">
        <v>0.12206523997506752</v>
      </c>
      <c r="T15" s="199">
        <v>1264</v>
      </c>
      <c r="U15" s="127">
        <v>0.13131103261998753</v>
      </c>
      <c r="V15" s="199">
        <v>1149</v>
      </c>
      <c r="W15" s="128">
        <v>0.11936422189902347</v>
      </c>
      <c r="X15" s="65"/>
      <c r="Y15" s="274"/>
    </row>
    <row r="16" spans="1:25" s="177" customFormat="1" ht="18.75" customHeight="1" x14ac:dyDescent="0.25">
      <c r="A16" s="377" t="s">
        <v>90</v>
      </c>
      <c r="B16" s="378"/>
      <c r="C16" s="197">
        <v>10285</v>
      </c>
      <c r="D16" s="127">
        <v>5.529510435371663E-2</v>
      </c>
      <c r="E16" s="257">
        <v>0.7056119648737651</v>
      </c>
      <c r="F16" s="197">
        <v>5598</v>
      </c>
      <c r="G16" s="232">
        <v>0.54428779776373404</v>
      </c>
      <c r="H16" s="197">
        <v>5041</v>
      </c>
      <c r="I16" s="230">
        <v>0.49013125911521632</v>
      </c>
      <c r="J16" s="199">
        <v>222</v>
      </c>
      <c r="K16" s="127">
        <v>2.1584832280019447E-2</v>
      </c>
      <c r="L16" s="199">
        <v>174</v>
      </c>
      <c r="M16" s="127">
        <v>1.6917841516772E-2</v>
      </c>
      <c r="N16" s="199">
        <v>297</v>
      </c>
      <c r="O16" s="127">
        <v>2.8877005347593583E-2</v>
      </c>
      <c r="P16" s="199">
        <v>611</v>
      </c>
      <c r="Q16" s="127">
        <v>5.9406903257170636E-2</v>
      </c>
      <c r="R16" s="199">
        <v>1242</v>
      </c>
      <c r="S16" s="127">
        <v>0.1207583859990277</v>
      </c>
      <c r="T16" s="199">
        <v>1325</v>
      </c>
      <c r="U16" s="127">
        <v>0.12882839086047643</v>
      </c>
      <c r="V16" s="199">
        <v>1373</v>
      </c>
      <c r="W16" s="128">
        <v>0.13349538162372387</v>
      </c>
      <c r="X16" s="65"/>
      <c r="Y16" s="274"/>
    </row>
    <row r="17" spans="1:26" s="177" customFormat="1" ht="18.75" customHeight="1" thickBot="1" x14ac:dyDescent="0.3">
      <c r="A17" s="377" t="s">
        <v>91</v>
      </c>
      <c r="B17" s="378"/>
      <c r="C17" s="197">
        <v>11109</v>
      </c>
      <c r="D17" s="127">
        <v>6.1838626179409391E-2</v>
      </c>
      <c r="E17" s="257">
        <v>0.7093869731800766</v>
      </c>
      <c r="F17" s="197">
        <v>6604</v>
      </c>
      <c r="G17" s="232">
        <v>0.5944729498604735</v>
      </c>
      <c r="H17" s="197">
        <v>5904</v>
      </c>
      <c r="I17" s="230">
        <v>0.53146097758574129</v>
      </c>
      <c r="J17" s="199">
        <v>225</v>
      </c>
      <c r="K17" s="127">
        <v>2.0253848231163923E-2</v>
      </c>
      <c r="L17" s="199">
        <v>155</v>
      </c>
      <c r="M17" s="127">
        <v>1.39526510036907E-2</v>
      </c>
      <c r="N17" s="199">
        <v>272</v>
      </c>
      <c r="O17" s="127">
        <v>2.4484652083895941E-2</v>
      </c>
      <c r="P17" s="199">
        <v>463</v>
      </c>
      <c r="Q17" s="127">
        <v>4.1677918804572868E-2</v>
      </c>
      <c r="R17" s="199">
        <v>1364</v>
      </c>
      <c r="S17" s="127">
        <v>0.12278332883247817</v>
      </c>
      <c r="T17" s="199">
        <v>1134</v>
      </c>
      <c r="U17" s="127">
        <v>0.10207939508506617</v>
      </c>
      <c r="V17" s="199">
        <v>1592</v>
      </c>
      <c r="W17" s="128">
        <v>0.14330722837339094</v>
      </c>
      <c r="X17" s="65"/>
      <c r="Y17" s="274"/>
      <c r="Z17" s="226"/>
    </row>
    <row r="18" spans="1:26" s="177" customFormat="1" ht="18.75" customHeight="1" x14ac:dyDescent="0.25">
      <c r="A18" s="384" t="s">
        <v>92</v>
      </c>
      <c r="B18" s="35" t="s">
        <v>93</v>
      </c>
      <c r="C18" s="348">
        <f>C17-C16</f>
        <v>824</v>
      </c>
      <c r="D18" s="368" t="s">
        <v>58</v>
      </c>
      <c r="E18" s="352" t="s">
        <v>58</v>
      </c>
      <c r="F18" s="348">
        <f t="shared" ref="F18:L18" si="0">F17-F16</f>
        <v>1006</v>
      </c>
      <c r="G18" s="349" t="s">
        <v>58</v>
      </c>
      <c r="H18" s="348">
        <f t="shared" si="0"/>
        <v>863</v>
      </c>
      <c r="I18" s="350" t="s">
        <v>58</v>
      </c>
      <c r="J18" s="351">
        <f t="shared" si="0"/>
        <v>3</v>
      </c>
      <c r="K18" s="350" t="s">
        <v>58</v>
      </c>
      <c r="L18" s="351">
        <f t="shared" si="0"/>
        <v>-19</v>
      </c>
      <c r="M18" s="350" t="s">
        <v>58</v>
      </c>
      <c r="N18" s="351">
        <f>N17-N16</f>
        <v>-25</v>
      </c>
      <c r="O18" s="350" t="s">
        <v>58</v>
      </c>
      <c r="P18" s="351">
        <f>P17-P16</f>
        <v>-148</v>
      </c>
      <c r="Q18" s="350" t="s">
        <v>58</v>
      </c>
      <c r="R18" s="351">
        <f>R17-R16</f>
        <v>122</v>
      </c>
      <c r="S18" s="350" t="s">
        <v>58</v>
      </c>
      <c r="T18" s="351">
        <f>T17-T16</f>
        <v>-191</v>
      </c>
      <c r="U18" s="350" t="s">
        <v>58</v>
      </c>
      <c r="V18" s="351">
        <f>V17-V16</f>
        <v>219</v>
      </c>
      <c r="W18" s="352" t="s">
        <v>58</v>
      </c>
    </row>
    <row r="19" spans="1:26" s="177" customFormat="1" ht="18.75" customHeight="1" x14ac:dyDescent="0.25">
      <c r="A19" s="385"/>
      <c r="B19" s="36" t="s">
        <v>94</v>
      </c>
      <c r="C19" s="353">
        <f>C17/C16-1</f>
        <v>8.0116674769081131E-2</v>
      </c>
      <c r="D19" s="369" t="s">
        <v>58</v>
      </c>
      <c r="E19" s="357" t="s">
        <v>58</v>
      </c>
      <c r="F19" s="353">
        <f t="shared" ref="F19:L19" si="1">F17/F16-1</f>
        <v>0.17970703822793865</v>
      </c>
      <c r="G19" s="354" t="s">
        <v>58</v>
      </c>
      <c r="H19" s="353">
        <f t="shared" si="1"/>
        <v>0.17119619123189844</v>
      </c>
      <c r="I19" s="355" t="s">
        <v>58</v>
      </c>
      <c r="J19" s="356">
        <f t="shared" si="1"/>
        <v>1.3513513513513598E-2</v>
      </c>
      <c r="K19" s="355" t="s">
        <v>58</v>
      </c>
      <c r="L19" s="356">
        <f t="shared" si="1"/>
        <v>-0.10919540229885061</v>
      </c>
      <c r="M19" s="355" t="s">
        <v>58</v>
      </c>
      <c r="N19" s="356">
        <f>N17/N16-1</f>
        <v>-8.4175084175084125E-2</v>
      </c>
      <c r="O19" s="355" t="s">
        <v>58</v>
      </c>
      <c r="P19" s="356">
        <f>P17/P16-1</f>
        <v>-0.2422258592471358</v>
      </c>
      <c r="Q19" s="355" t="s">
        <v>58</v>
      </c>
      <c r="R19" s="356">
        <f>R17/R16-1</f>
        <v>9.8228663446054743E-2</v>
      </c>
      <c r="S19" s="355" t="s">
        <v>58</v>
      </c>
      <c r="T19" s="356">
        <f>T17/T16-1</f>
        <v>-0.14415094339622636</v>
      </c>
      <c r="U19" s="355" t="s">
        <v>58</v>
      </c>
      <c r="V19" s="356">
        <f>V17/V16-1</f>
        <v>0.15950473415877631</v>
      </c>
      <c r="W19" s="357" t="s">
        <v>58</v>
      </c>
    </row>
    <row r="20" spans="1:26" s="177" customFormat="1" ht="18.75" customHeight="1" x14ac:dyDescent="0.25">
      <c r="A20" s="379" t="s">
        <v>212</v>
      </c>
      <c r="B20" s="37" t="s">
        <v>93</v>
      </c>
      <c r="C20" s="358">
        <f>C17-C12</f>
        <v>2996</v>
      </c>
      <c r="D20" s="370" t="s">
        <v>58</v>
      </c>
      <c r="E20" s="362" t="s">
        <v>58</v>
      </c>
      <c r="F20" s="358">
        <f t="shared" ref="F20:L20" si="2">F17-F12</f>
        <v>3264</v>
      </c>
      <c r="G20" s="359" t="s">
        <v>58</v>
      </c>
      <c r="H20" s="358">
        <f t="shared" si="2"/>
        <v>1752</v>
      </c>
      <c r="I20" s="360" t="s">
        <v>58</v>
      </c>
      <c r="J20" s="361">
        <f t="shared" si="2"/>
        <v>-11</v>
      </c>
      <c r="K20" s="360" t="s">
        <v>58</v>
      </c>
      <c r="L20" s="361">
        <f t="shared" si="2"/>
        <v>-30</v>
      </c>
      <c r="M20" s="360" t="s">
        <v>58</v>
      </c>
      <c r="N20" s="361">
        <f>N17-N12</f>
        <v>29</v>
      </c>
      <c r="O20" s="360" t="s">
        <v>58</v>
      </c>
      <c r="P20" s="361">
        <f>P17-P12</f>
        <v>-11</v>
      </c>
      <c r="Q20" s="360" t="s">
        <v>58</v>
      </c>
      <c r="R20" s="361">
        <f>R17-R12</f>
        <v>578</v>
      </c>
      <c r="S20" s="360" t="s">
        <v>58</v>
      </c>
      <c r="T20" s="361">
        <f>T17-T12</f>
        <v>160</v>
      </c>
      <c r="U20" s="360" t="s">
        <v>58</v>
      </c>
      <c r="V20" s="361">
        <f>V17-V12</f>
        <v>529</v>
      </c>
      <c r="W20" s="362" t="s">
        <v>58</v>
      </c>
    </row>
    <row r="21" spans="1:26" s="177" customFormat="1" ht="18.75" customHeight="1" x14ac:dyDescent="0.25">
      <c r="A21" s="385"/>
      <c r="B21" s="38" t="s">
        <v>94</v>
      </c>
      <c r="C21" s="353">
        <f>C17/C12-1</f>
        <v>0.36928386540120783</v>
      </c>
      <c r="D21" s="369" t="s">
        <v>58</v>
      </c>
      <c r="E21" s="357" t="s">
        <v>58</v>
      </c>
      <c r="F21" s="353">
        <f t="shared" ref="F21:L21" si="3">F17/F12-1</f>
        <v>0.97724550898203599</v>
      </c>
      <c r="G21" s="354" t="s">
        <v>58</v>
      </c>
      <c r="H21" s="353">
        <f t="shared" si="3"/>
        <v>0.42196531791907521</v>
      </c>
      <c r="I21" s="355" t="s">
        <v>58</v>
      </c>
      <c r="J21" s="356">
        <f t="shared" si="3"/>
        <v>-4.6610169491525411E-2</v>
      </c>
      <c r="K21" s="355" t="s">
        <v>58</v>
      </c>
      <c r="L21" s="356">
        <f t="shared" si="3"/>
        <v>-0.16216216216216217</v>
      </c>
      <c r="M21" s="355" t="s">
        <v>58</v>
      </c>
      <c r="N21" s="356">
        <f>N17/N12-1</f>
        <v>0.11934156378600824</v>
      </c>
      <c r="O21" s="355" t="s">
        <v>58</v>
      </c>
      <c r="P21" s="356">
        <f>P17/P12-1</f>
        <v>-2.320675105485237E-2</v>
      </c>
      <c r="Q21" s="355" t="s">
        <v>58</v>
      </c>
      <c r="R21" s="356">
        <f>R17/R12-1</f>
        <v>0.73536895674300262</v>
      </c>
      <c r="S21" s="355" t="s">
        <v>58</v>
      </c>
      <c r="T21" s="356">
        <f>T17/T12-1</f>
        <v>0.16427104722792607</v>
      </c>
      <c r="U21" s="355" t="s">
        <v>58</v>
      </c>
      <c r="V21" s="356">
        <f>V17/V12-1</f>
        <v>0.49764816556914404</v>
      </c>
      <c r="W21" s="357" t="s">
        <v>58</v>
      </c>
    </row>
    <row r="22" spans="1:26" s="177" customFormat="1" ht="18.75" customHeight="1" x14ac:dyDescent="0.25">
      <c r="A22" s="379" t="s">
        <v>109</v>
      </c>
      <c r="B22" s="39" t="s">
        <v>93</v>
      </c>
      <c r="C22" s="358">
        <f>C17-C7</f>
        <v>4105</v>
      </c>
      <c r="D22" s="370" t="s">
        <v>58</v>
      </c>
      <c r="E22" s="362" t="s">
        <v>58</v>
      </c>
      <c r="F22" s="358">
        <f t="shared" ref="F22:L22" si="4">F17-F7</f>
        <v>4855</v>
      </c>
      <c r="G22" s="359" t="s">
        <v>58</v>
      </c>
      <c r="H22" s="358">
        <f t="shared" si="4"/>
        <v>2088</v>
      </c>
      <c r="I22" s="360" t="s">
        <v>58</v>
      </c>
      <c r="J22" s="361">
        <f t="shared" si="4"/>
        <v>-23</v>
      </c>
      <c r="K22" s="360" t="s">
        <v>58</v>
      </c>
      <c r="L22" s="361">
        <f t="shared" si="4"/>
        <v>1</v>
      </c>
      <c r="M22" s="360" t="s">
        <v>58</v>
      </c>
      <c r="N22" s="361">
        <f>N17-N7</f>
        <v>93</v>
      </c>
      <c r="O22" s="360" t="s">
        <v>58</v>
      </c>
      <c r="P22" s="361">
        <f>P17-P7</f>
        <v>138</v>
      </c>
      <c r="Q22" s="360" t="s">
        <v>58</v>
      </c>
      <c r="R22" s="361">
        <f>R17-R7</f>
        <v>823</v>
      </c>
      <c r="S22" s="360" t="s">
        <v>58</v>
      </c>
      <c r="T22" s="361">
        <f>T17-T7</f>
        <v>289</v>
      </c>
      <c r="U22" s="360" t="s">
        <v>58</v>
      </c>
      <c r="V22" s="361">
        <f>V17-V7</f>
        <v>696</v>
      </c>
      <c r="W22" s="362" t="s">
        <v>58</v>
      </c>
    </row>
    <row r="23" spans="1:26" s="177" customFormat="1" ht="18.75" customHeight="1" x14ac:dyDescent="0.25">
      <c r="A23" s="380"/>
      <c r="B23" s="40" t="s">
        <v>94</v>
      </c>
      <c r="C23" s="363">
        <f>C17/C7-1</f>
        <v>0.58609366076527691</v>
      </c>
      <c r="D23" s="371" t="s">
        <v>58</v>
      </c>
      <c r="E23" s="367" t="s">
        <v>58</v>
      </c>
      <c r="F23" s="363">
        <f t="shared" ref="F23:L23" si="5">F17/F7-1</f>
        <v>2.7758719268153231</v>
      </c>
      <c r="G23" s="364" t="s">
        <v>58</v>
      </c>
      <c r="H23" s="363">
        <f t="shared" si="5"/>
        <v>0.54716981132075482</v>
      </c>
      <c r="I23" s="365" t="s">
        <v>58</v>
      </c>
      <c r="J23" s="366">
        <f t="shared" si="5"/>
        <v>-9.2741935483870996E-2</v>
      </c>
      <c r="K23" s="365" t="s">
        <v>58</v>
      </c>
      <c r="L23" s="366">
        <f t="shared" si="5"/>
        <v>6.4935064935065512E-3</v>
      </c>
      <c r="M23" s="365" t="s">
        <v>58</v>
      </c>
      <c r="N23" s="366">
        <f>N17/N7-1</f>
        <v>0.51955307262569828</v>
      </c>
      <c r="O23" s="365" t="s">
        <v>58</v>
      </c>
      <c r="P23" s="366">
        <f>P17/P7-1</f>
        <v>0.42461538461538462</v>
      </c>
      <c r="Q23" s="365" t="s">
        <v>58</v>
      </c>
      <c r="R23" s="366">
        <f>R17/R7-1</f>
        <v>1.521256931608133</v>
      </c>
      <c r="S23" s="365" t="s">
        <v>58</v>
      </c>
      <c r="T23" s="366">
        <f>T17/T7-1</f>
        <v>0.34201183431952664</v>
      </c>
      <c r="U23" s="365" t="s">
        <v>58</v>
      </c>
      <c r="V23" s="366">
        <f>V17/V7-1</f>
        <v>0.77678571428571419</v>
      </c>
      <c r="W23" s="367" t="s">
        <v>58</v>
      </c>
    </row>
    <row r="24" spans="1:26" s="177" customFormat="1" ht="9.75" customHeight="1" x14ac:dyDescent="0.25">
      <c r="A24" s="41"/>
      <c r="B24" s="62"/>
      <c r="C24" s="63"/>
      <c r="D24" s="165"/>
      <c r="E24" s="165"/>
      <c r="F24" s="63"/>
      <c r="G24" s="165"/>
      <c r="H24" s="63"/>
      <c r="I24" s="165"/>
      <c r="J24" s="63"/>
      <c r="K24" s="165"/>
      <c r="L24" s="63"/>
      <c r="M24" s="165"/>
      <c r="N24" s="63"/>
      <c r="O24" s="165"/>
      <c r="P24" s="63"/>
      <c r="Q24" s="165"/>
      <c r="R24" s="63"/>
      <c r="S24" s="165"/>
      <c r="T24" s="63"/>
      <c r="U24" s="165"/>
      <c r="V24" s="63"/>
      <c r="W24" s="165"/>
    </row>
    <row r="25" spans="1:26" s="236" customFormat="1" ht="15" customHeight="1" x14ac:dyDescent="0.2">
      <c r="A25" s="237" t="s">
        <v>233</v>
      </c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</row>
    <row r="26" spans="1:26" ht="15" customHeight="1" x14ac:dyDescent="0.25">
      <c r="A26" s="237" t="s">
        <v>226</v>
      </c>
      <c r="B26" s="238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36"/>
      <c r="S26" s="236"/>
      <c r="T26" s="236"/>
      <c r="U26" s="236"/>
      <c r="V26" s="236"/>
      <c r="W26" s="236"/>
    </row>
    <row r="27" spans="1:26" s="236" customFormat="1" ht="15" customHeight="1" x14ac:dyDescent="0.25">
      <c r="A27" s="177" t="s">
        <v>234</v>
      </c>
      <c r="B27" s="238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 s="240"/>
      <c r="U27"/>
      <c r="V27"/>
      <c r="W27"/>
    </row>
    <row r="28" spans="1:26" ht="15" customHeight="1" x14ac:dyDescent="0.25">
      <c r="A28" s="177" t="s">
        <v>235</v>
      </c>
      <c r="O28" s="44"/>
    </row>
    <row r="29" spans="1:26" ht="15" customHeight="1" x14ac:dyDescent="0.25">
      <c r="A29" s="177" t="s">
        <v>236</v>
      </c>
    </row>
    <row r="30" spans="1:26" ht="17.25" customHeight="1" x14ac:dyDescent="0.25">
      <c r="C30" s="44"/>
      <c r="F30" s="44"/>
      <c r="H30" s="44"/>
      <c r="I30" s="44"/>
      <c r="J30" s="44"/>
      <c r="L30" s="44"/>
      <c r="N30" s="44"/>
      <c r="P30" s="44"/>
      <c r="R30" s="44"/>
      <c r="T30" s="44"/>
      <c r="V30" s="44"/>
    </row>
    <row r="31" spans="1:26" x14ac:dyDescent="0.25">
      <c r="C31" s="65"/>
      <c r="F31" s="65"/>
      <c r="H31" s="65"/>
      <c r="I31" s="44"/>
      <c r="J31" s="65"/>
      <c r="L31" s="65"/>
      <c r="N31" s="65"/>
      <c r="P31" s="65"/>
      <c r="R31" s="65"/>
      <c r="T31" s="65"/>
      <c r="V31" s="65"/>
    </row>
    <row r="32" spans="1:26" x14ac:dyDescent="0.25">
      <c r="C32" s="44"/>
      <c r="F32" s="44"/>
      <c r="H32" s="44"/>
      <c r="I32" s="44"/>
      <c r="J32" s="44"/>
      <c r="L32" s="44"/>
      <c r="N32" s="44"/>
      <c r="P32" s="44"/>
      <c r="R32" s="44"/>
      <c r="T32" s="44"/>
      <c r="V32" s="44"/>
    </row>
    <row r="33" spans="3:22" x14ac:dyDescent="0.25">
      <c r="C33" s="65"/>
      <c r="F33" s="65"/>
      <c r="H33" s="65"/>
      <c r="I33" s="44"/>
      <c r="J33" s="65"/>
      <c r="L33" s="65"/>
      <c r="N33" s="65"/>
      <c r="P33" s="65"/>
      <c r="R33" s="65"/>
      <c r="T33" s="65"/>
      <c r="V33" s="65"/>
    </row>
    <row r="34" spans="3:22" x14ac:dyDescent="0.25">
      <c r="H34" s="44"/>
      <c r="I34" s="44"/>
    </row>
    <row r="35" spans="3:22" x14ac:dyDescent="0.25">
      <c r="H35" s="44"/>
      <c r="I35" s="44"/>
    </row>
    <row r="36" spans="3:22" x14ac:dyDescent="0.25">
      <c r="H36" s="44"/>
      <c r="I36" s="44"/>
    </row>
    <row r="37" spans="3:22" x14ac:dyDescent="0.25">
      <c r="H37" s="44"/>
      <c r="I37" s="44"/>
    </row>
    <row r="38" spans="3:22" x14ac:dyDescent="0.25">
      <c r="H38" s="44"/>
      <c r="I38" s="44"/>
    </row>
  </sheetData>
  <mergeCells count="26">
    <mergeCell ref="A10:B10"/>
    <mergeCell ref="A3:B6"/>
    <mergeCell ref="C3:E5"/>
    <mergeCell ref="F3:G5"/>
    <mergeCell ref="H3:W3"/>
    <mergeCell ref="H4:I5"/>
    <mergeCell ref="J4:K5"/>
    <mergeCell ref="L4:M5"/>
    <mergeCell ref="N4:O5"/>
    <mergeCell ref="P4:Q5"/>
    <mergeCell ref="R4:S5"/>
    <mergeCell ref="T4:U5"/>
    <mergeCell ref="V4:W5"/>
    <mergeCell ref="A7:B7"/>
    <mergeCell ref="A8:B8"/>
    <mergeCell ref="A9:B9"/>
    <mergeCell ref="A17:B17"/>
    <mergeCell ref="A18:A19"/>
    <mergeCell ref="A20:A21"/>
    <mergeCell ref="A22:A23"/>
    <mergeCell ref="A11:B11"/>
    <mergeCell ref="A12:B12"/>
    <mergeCell ref="A13:B13"/>
    <mergeCell ref="A14:B14"/>
    <mergeCell ref="A15:B15"/>
    <mergeCell ref="A16:B16"/>
  </mergeCells>
  <hyperlinks>
    <hyperlink ref="Y2" location="OBSAH!A1" display="Zpět na obsah" xr:uid="{AF150563-DEC0-496F-85F9-1D91751CC57F}"/>
  </hyperlinks>
  <pageMargins left="0.70866141732283472" right="0.70866141732283472" top="0.78740157480314965" bottom="0.78740157480314965" header="0.31496062992125984" footer="0.31496062992125984"/>
  <pageSetup paperSize="9" scale="9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F6EE0-563E-4C6C-AB39-85CBC855E532}">
  <dimension ref="A1:X27"/>
  <sheetViews>
    <sheetView showGridLines="0" zoomScaleNormal="100" workbookViewId="0"/>
  </sheetViews>
  <sheetFormatPr defaultRowHeight="15" x14ac:dyDescent="0.25"/>
  <cols>
    <col min="1" max="1" width="17.5703125" style="133" customWidth="1"/>
    <col min="2" max="2" width="6" style="133" customWidth="1"/>
    <col min="3" max="3" width="4.7109375" style="133" customWidth="1"/>
    <col min="4" max="4" width="5.28515625" style="133" customWidth="1"/>
    <col min="5" max="5" width="5" style="133" customWidth="1"/>
    <col min="6" max="6" width="5.28515625" style="133" customWidth="1"/>
    <col min="7" max="7" width="5.140625" style="133" customWidth="1"/>
    <col min="8" max="8" width="5.5703125" style="133" customWidth="1"/>
    <col min="9" max="9" width="4.7109375" style="133" customWidth="1"/>
    <col min="10" max="10" width="5.5703125" style="133" customWidth="1"/>
    <col min="11" max="13" width="4.7109375" style="133" customWidth="1"/>
    <col min="14" max="14" width="5.42578125" style="133" customWidth="1"/>
    <col min="15" max="15" width="4.7109375" style="133" customWidth="1"/>
    <col min="16" max="16" width="5.28515625" style="133" customWidth="1"/>
    <col min="17" max="21" width="5.140625" style="133" customWidth="1"/>
    <col min="22" max="22" width="5.28515625" style="133" customWidth="1"/>
  </cols>
  <sheetData>
    <row r="1" spans="1:24" ht="22.5" customHeight="1" x14ac:dyDescent="0.25">
      <c r="A1" s="6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ht="18.75" customHeight="1" thickBot="1" x14ac:dyDescent="0.3">
      <c r="A2" s="13" t="s">
        <v>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 t="s">
        <v>131</v>
      </c>
      <c r="N2" s="46"/>
      <c r="O2" s="46"/>
      <c r="P2" s="46"/>
      <c r="Q2" s="46"/>
      <c r="R2" s="46"/>
      <c r="S2" s="46"/>
      <c r="T2" s="46"/>
      <c r="U2" s="46"/>
      <c r="V2" s="15" t="s">
        <v>62</v>
      </c>
      <c r="W2" s="46"/>
      <c r="X2" s="17" t="s">
        <v>63</v>
      </c>
    </row>
    <row r="3" spans="1:24" ht="18.75" customHeight="1" x14ac:dyDescent="0.25">
      <c r="A3" s="482" t="s">
        <v>111</v>
      </c>
      <c r="B3" s="423" t="s">
        <v>143</v>
      </c>
      <c r="C3" s="424"/>
      <c r="D3" s="482"/>
      <c r="E3" s="424" t="s">
        <v>232</v>
      </c>
      <c r="F3" s="482"/>
      <c r="G3" s="486" t="s">
        <v>200</v>
      </c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</row>
    <row r="4" spans="1:24" ht="18.75" customHeight="1" x14ac:dyDescent="0.25">
      <c r="A4" s="483"/>
      <c r="B4" s="513"/>
      <c r="C4" s="514"/>
      <c r="D4" s="483"/>
      <c r="E4" s="514"/>
      <c r="F4" s="483"/>
      <c r="G4" s="494" t="s">
        <v>203</v>
      </c>
      <c r="H4" s="495"/>
      <c r="I4" s="427" t="s">
        <v>204</v>
      </c>
      <c r="J4" s="495"/>
      <c r="K4" s="427" t="s">
        <v>205</v>
      </c>
      <c r="L4" s="495"/>
      <c r="M4" s="427" t="s">
        <v>206</v>
      </c>
      <c r="N4" s="495"/>
      <c r="O4" s="427" t="s">
        <v>207</v>
      </c>
      <c r="P4" s="495"/>
      <c r="Q4" s="427" t="s">
        <v>208</v>
      </c>
      <c r="R4" s="495"/>
      <c r="S4" s="427" t="s">
        <v>209</v>
      </c>
      <c r="T4" s="495"/>
      <c r="U4" s="427" t="s">
        <v>210</v>
      </c>
      <c r="V4" s="492"/>
    </row>
    <row r="5" spans="1:24" ht="18.75" customHeight="1" x14ac:dyDescent="0.25">
      <c r="A5" s="483"/>
      <c r="B5" s="425"/>
      <c r="C5" s="426"/>
      <c r="D5" s="485"/>
      <c r="E5" s="426"/>
      <c r="F5" s="485"/>
      <c r="G5" s="425"/>
      <c r="H5" s="496"/>
      <c r="I5" s="493"/>
      <c r="J5" s="496"/>
      <c r="K5" s="493"/>
      <c r="L5" s="496"/>
      <c r="M5" s="493"/>
      <c r="N5" s="496"/>
      <c r="O5" s="493"/>
      <c r="P5" s="496"/>
      <c r="Q5" s="493"/>
      <c r="R5" s="496"/>
      <c r="S5" s="493"/>
      <c r="T5" s="496"/>
      <c r="U5" s="493"/>
      <c r="V5" s="426"/>
    </row>
    <row r="6" spans="1:24" ht="18.75" customHeight="1" thickBot="1" x14ac:dyDescent="0.3">
      <c r="A6" s="484"/>
      <c r="B6" s="170" t="s">
        <v>150</v>
      </c>
      <c r="C6" s="154" t="s">
        <v>192</v>
      </c>
      <c r="D6" s="207" t="s">
        <v>211</v>
      </c>
      <c r="E6" s="153" t="s">
        <v>150</v>
      </c>
      <c r="F6" s="152" t="s">
        <v>223</v>
      </c>
      <c r="G6" s="170" t="s">
        <v>150</v>
      </c>
      <c r="H6" s="152" t="s">
        <v>223</v>
      </c>
      <c r="I6" s="153" t="s">
        <v>150</v>
      </c>
      <c r="J6" s="152" t="s">
        <v>223</v>
      </c>
      <c r="K6" s="153" t="s">
        <v>150</v>
      </c>
      <c r="L6" s="152" t="s">
        <v>223</v>
      </c>
      <c r="M6" s="153" t="s">
        <v>150</v>
      </c>
      <c r="N6" s="152" t="s">
        <v>224</v>
      </c>
      <c r="O6" s="153" t="s">
        <v>150</v>
      </c>
      <c r="P6" s="152" t="s">
        <v>223</v>
      </c>
      <c r="Q6" s="153" t="s">
        <v>150</v>
      </c>
      <c r="R6" s="152" t="s">
        <v>223</v>
      </c>
      <c r="S6" s="153" t="s">
        <v>150</v>
      </c>
      <c r="T6" s="152" t="s">
        <v>223</v>
      </c>
      <c r="U6" s="153" t="s">
        <v>150</v>
      </c>
      <c r="V6" s="196" t="s">
        <v>223</v>
      </c>
    </row>
    <row r="7" spans="1:24" ht="18.75" customHeight="1" x14ac:dyDescent="0.25">
      <c r="A7" s="241" t="s">
        <v>114</v>
      </c>
      <c r="B7" s="242">
        <v>11109</v>
      </c>
      <c r="C7" s="209">
        <v>6.1838626179409391E-2</v>
      </c>
      <c r="D7" s="244">
        <v>0.7093869731800766</v>
      </c>
      <c r="E7" s="243">
        <v>6604</v>
      </c>
      <c r="F7" s="244">
        <v>0.5944729498604735</v>
      </c>
      <c r="G7" s="242">
        <v>5904</v>
      </c>
      <c r="H7" s="212">
        <v>0.53146097758574129</v>
      </c>
      <c r="I7" s="243">
        <v>225</v>
      </c>
      <c r="J7" s="214">
        <v>2.0253848231163923E-2</v>
      </c>
      <c r="K7" s="245">
        <v>155</v>
      </c>
      <c r="L7" s="214">
        <v>1.39526510036907E-2</v>
      </c>
      <c r="M7" s="245">
        <v>272</v>
      </c>
      <c r="N7" s="214">
        <v>2.4484652083895941E-2</v>
      </c>
      <c r="O7" s="245">
        <v>463</v>
      </c>
      <c r="P7" s="214">
        <v>4.1677918804572868E-2</v>
      </c>
      <c r="Q7" s="245">
        <v>1364</v>
      </c>
      <c r="R7" s="214">
        <v>0.12278332883247817</v>
      </c>
      <c r="S7" s="245">
        <v>1134</v>
      </c>
      <c r="T7" s="214">
        <v>0.10207939508506617</v>
      </c>
      <c r="U7" s="245">
        <v>1592</v>
      </c>
      <c r="V7" s="209">
        <v>0.14330722837339094</v>
      </c>
      <c r="X7" s="263"/>
    </row>
    <row r="8" spans="1:24" ht="18.75" customHeight="1" x14ac:dyDescent="0.25">
      <c r="A8" s="77" t="s">
        <v>115</v>
      </c>
      <c r="B8" s="229">
        <v>1091</v>
      </c>
      <c r="C8" s="247">
        <v>5.2386440026889462E-2</v>
      </c>
      <c r="D8" s="250">
        <v>0.70115681233933158</v>
      </c>
      <c r="E8" s="252">
        <v>668</v>
      </c>
      <c r="F8" s="250">
        <v>0.61228230980751608</v>
      </c>
      <c r="G8" s="229">
        <v>622</v>
      </c>
      <c r="H8" s="248">
        <v>0.57011915673693858</v>
      </c>
      <c r="I8" s="249">
        <v>19</v>
      </c>
      <c r="J8" s="198">
        <v>1.7415215398716773E-2</v>
      </c>
      <c r="K8" s="231">
        <v>19</v>
      </c>
      <c r="L8" s="198">
        <v>1.7415215398716773E-2</v>
      </c>
      <c r="M8" s="231">
        <v>17</v>
      </c>
      <c r="N8" s="198">
        <v>1.5582034830430797E-2</v>
      </c>
      <c r="O8" s="231">
        <v>20</v>
      </c>
      <c r="P8" s="198">
        <v>1.8331805682859761E-2</v>
      </c>
      <c r="Q8" s="231">
        <v>92</v>
      </c>
      <c r="R8" s="198">
        <v>8.4326306141154897E-2</v>
      </c>
      <c r="S8" s="231">
        <v>78</v>
      </c>
      <c r="T8" s="198">
        <v>7.1494042163153068E-2</v>
      </c>
      <c r="U8" s="231">
        <v>224</v>
      </c>
      <c r="V8" s="247">
        <v>0.20531622364802934</v>
      </c>
      <c r="X8" s="264"/>
    </row>
    <row r="9" spans="1:24" ht="18.75" customHeight="1" x14ac:dyDescent="0.25">
      <c r="A9" s="77" t="s">
        <v>116</v>
      </c>
      <c r="B9" s="229">
        <v>1199</v>
      </c>
      <c r="C9" s="247">
        <v>4.5506300288446939E-2</v>
      </c>
      <c r="D9" s="250">
        <v>0.73423147581139003</v>
      </c>
      <c r="E9" s="252">
        <v>1004</v>
      </c>
      <c r="F9" s="250">
        <v>0.83736447039199335</v>
      </c>
      <c r="G9" s="229">
        <v>641</v>
      </c>
      <c r="H9" s="248">
        <v>0.53461217681401163</v>
      </c>
      <c r="I9" s="249">
        <v>36</v>
      </c>
      <c r="J9" s="198">
        <v>3.0025020850708923E-2</v>
      </c>
      <c r="K9" s="231">
        <v>10</v>
      </c>
      <c r="L9" s="198">
        <v>8.3402835696413675E-3</v>
      </c>
      <c r="M9" s="231">
        <v>29</v>
      </c>
      <c r="N9" s="198">
        <v>2.4186822351959968E-2</v>
      </c>
      <c r="O9" s="231">
        <v>29</v>
      </c>
      <c r="P9" s="198">
        <v>2.4186822351959968E-2</v>
      </c>
      <c r="Q9" s="231">
        <v>206</v>
      </c>
      <c r="R9" s="198">
        <v>0.17180984153461218</v>
      </c>
      <c r="S9" s="231">
        <v>101</v>
      </c>
      <c r="T9" s="198">
        <v>8.4236864053377811E-2</v>
      </c>
      <c r="U9" s="231">
        <v>147</v>
      </c>
      <c r="V9" s="247">
        <v>0.12260216847372811</v>
      </c>
      <c r="X9" s="264"/>
    </row>
    <row r="10" spans="1:24" ht="18.75" customHeight="1" x14ac:dyDescent="0.25">
      <c r="A10" s="77" t="s">
        <v>117</v>
      </c>
      <c r="B10" s="229">
        <v>541</v>
      </c>
      <c r="C10" s="247">
        <v>4.7323303009097269E-2</v>
      </c>
      <c r="D10" s="250">
        <v>0.70626631853785904</v>
      </c>
      <c r="E10" s="252">
        <v>353</v>
      </c>
      <c r="F10" s="250">
        <v>0.65249537892791132</v>
      </c>
      <c r="G10" s="229">
        <v>238</v>
      </c>
      <c r="H10" s="248">
        <v>0.43992606284658042</v>
      </c>
      <c r="I10" s="249">
        <v>36</v>
      </c>
      <c r="J10" s="198">
        <v>6.6543438077634007E-2</v>
      </c>
      <c r="K10" s="231">
        <v>9</v>
      </c>
      <c r="L10" s="198">
        <v>1.6635859519408502E-2</v>
      </c>
      <c r="M10" s="231">
        <v>8</v>
      </c>
      <c r="N10" s="198">
        <v>1.4787430683918669E-2</v>
      </c>
      <c r="O10" s="231">
        <v>61</v>
      </c>
      <c r="P10" s="198">
        <v>0.11275415896487985</v>
      </c>
      <c r="Q10" s="231">
        <v>82</v>
      </c>
      <c r="R10" s="198">
        <v>0.15157116451016636</v>
      </c>
      <c r="S10" s="231">
        <v>55</v>
      </c>
      <c r="T10" s="198">
        <v>0.10166358595194085</v>
      </c>
      <c r="U10" s="231">
        <v>52</v>
      </c>
      <c r="V10" s="247">
        <v>9.6118299445471345E-2</v>
      </c>
      <c r="X10" s="264"/>
    </row>
    <row r="11" spans="1:24" ht="18.75" customHeight="1" x14ac:dyDescent="0.25">
      <c r="A11" s="77" t="s">
        <v>118</v>
      </c>
      <c r="B11" s="229">
        <v>552</v>
      </c>
      <c r="C11" s="247">
        <v>5.8074697527617042E-2</v>
      </c>
      <c r="D11" s="250">
        <v>0.73501997336884151</v>
      </c>
      <c r="E11" s="252">
        <v>381</v>
      </c>
      <c r="F11" s="250">
        <v>0.69021739130434778</v>
      </c>
      <c r="G11" s="229">
        <v>189</v>
      </c>
      <c r="H11" s="248">
        <v>0.34239130434782611</v>
      </c>
      <c r="I11" s="249">
        <v>8</v>
      </c>
      <c r="J11" s="198">
        <v>1.4492753623188406E-2</v>
      </c>
      <c r="K11" s="231">
        <v>7</v>
      </c>
      <c r="L11" s="198">
        <v>1.2681159420289856E-2</v>
      </c>
      <c r="M11" s="231">
        <v>33</v>
      </c>
      <c r="N11" s="198">
        <v>5.9782608695652176E-2</v>
      </c>
      <c r="O11" s="231">
        <v>24</v>
      </c>
      <c r="P11" s="198">
        <v>4.3478260869565216E-2</v>
      </c>
      <c r="Q11" s="231">
        <v>90</v>
      </c>
      <c r="R11" s="198">
        <v>0.16304347826086957</v>
      </c>
      <c r="S11" s="231">
        <v>40</v>
      </c>
      <c r="T11" s="198">
        <v>7.2463768115942032E-2</v>
      </c>
      <c r="U11" s="231">
        <v>161</v>
      </c>
      <c r="V11" s="247">
        <v>0.29166666666666669</v>
      </c>
      <c r="X11" s="264"/>
    </row>
    <row r="12" spans="1:24" ht="18.75" customHeight="1" x14ac:dyDescent="0.25">
      <c r="A12" s="77" t="s">
        <v>119</v>
      </c>
      <c r="B12" s="229">
        <v>261</v>
      </c>
      <c r="C12" s="247">
        <v>6.4460360582859963E-2</v>
      </c>
      <c r="D12" s="250">
        <v>0.72099447513812154</v>
      </c>
      <c r="E12" s="252">
        <v>221</v>
      </c>
      <c r="F12" s="250">
        <v>0.84674329501915713</v>
      </c>
      <c r="G12" s="229">
        <v>163</v>
      </c>
      <c r="H12" s="248">
        <v>0.62452107279693492</v>
      </c>
      <c r="I12" s="249">
        <v>5</v>
      </c>
      <c r="J12" s="198">
        <v>1.9157088122605363E-2</v>
      </c>
      <c r="K12" s="231">
        <v>0</v>
      </c>
      <c r="L12" s="198">
        <v>0</v>
      </c>
      <c r="M12" s="231">
        <v>10</v>
      </c>
      <c r="N12" s="198">
        <v>3.8314176245210725E-2</v>
      </c>
      <c r="O12" s="231">
        <v>1</v>
      </c>
      <c r="P12" s="198">
        <v>3.8314176245210726E-3</v>
      </c>
      <c r="Q12" s="231">
        <v>19</v>
      </c>
      <c r="R12" s="198">
        <v>7.2796934865900387E-2</v>
      </c>
      <c r="S12" s="231">
        <v>2</v>
      </c>
      <c r="T12" s="198">
        <v>7.6628352490421452E-3</v>
      </c>
      <c r="U12" s="231">
        <v>61</v>
      </c>
      <c r="V12" s="247">
        <v>0.23371647509578544</v>
      </c>
      <c r="X12" s="264"/>
    </row>
    <row r="13" spans="1:24" ht="18.75" customHeight="1" x14ac:dyDescent="0.25">
      <c r="A13" s="77" t="s">
        <v>120</v>
      </c>
      <c r="B13" s="229">
        <v>958</v>
      </c>
      <c r="C13" s="247">
        <v>8.1117696867061814E-2</v>
      </c>
      <c r="D13" s="250">
        <v>0.70286133528980188</v>
      </c>
      <c r="E13" s="252">
        <v>544</v>
      </c>
      <c r="F13" s="250">
        <v>0.56784968684759918</v>
      </c>
      <c r="G13" s="229">
        <v>498</v>
      </c>
      <c r="H13" s="248">
        <v>0.51983298538622125</v>
      </c>
      <c r="I13" s="249">
        <v>9</v>
      </c>
      <c r="J13" s="198">
        <v>9.3945720250521916E-3</v>
      </c>
      <c r="K13" s="231">
        <v>5</v>
      </c>
      <c r="L13" s="198">
        <v>5.2192066805845511E-3</v>
      </c>
      <c r="M13" s="231">
        <v>16</v>
      </c>
      <c r="N13" s="198">
        <v>1.6701461377870562E-2</v>
      </c>
      <c r="O13" s="231">
        <v>47</v>
      </c>
      <c r="P13" s="198">
        <v>4.9060542797494784E-2</v>
      </c>
      <c r="Q13" s="231">
        <v>77</v>
      </c>
      <c r="R13" s="198">
        <v>8.0375782881002084E-2</v>
      </c>
      <c r="S13" s="231">
        <v>52</v>
      </c>
      <c r="T13" s="198">
        <v>5.4279749478079335E-2</v>
      </c>
      <c r="U13" s="231">
        <v>254</v>
      </c>
      <c r="V13" s="247">
        <v>0.26513569937369519</v>
      </c>
      <c r="X13" s="264"/>
    </row>
    <row r="14" spans="1:24" ht="18.75" customHeight="1" x14ac:dyDescent="0.25">
      <c r="A14" s="77" t="s">
        <v>121</v>
      </c>
      <c r="B14" s="229">
        <v>448</v>
      </c>
      <c r="C14" s="247">
        <v>6.1555372355042597E-2</v>
      </c>
      <c r="D14" s="250">
        <v>0.72491909385113273</v>
      </c>
      <c r="E14" s="252">
        <v>204</v>
      </c>
      <c r="F14" s="250">
        <v>0.45535714285714285</v>
      </c>
      <c r="G14" s="229">
        <v>199</v>
      </c>
      <c r="H14" s="248">
        <v>0.44419642857142855</v>
      </c>
      <c r="I14" s="249">
        <v>5</v>
      </c>
      <c r="J14" s="198">
        <v>1.1160714285714286E-2</v>
      </c>
      <c r="K14" s="231">
        <v>8</v>
      </c>
      <c r="L14" s="198">
        <v>1.7857142857142856E-2</v>
      </c>
      <c r="M14" s="231">
        <v>11</v>
      </c>
      <c r="N14" s="198">
        <v>2.4553571428571428E-2</v>
      </c>
      <c r="O14" s="231">
        <v>12</v>
      </c>
      <c r="P14" s="198">
        <v>2.6785714285714284E-2</v>
      </c>
      <c r="Q14" s="231">
        <v>61</v>
      </c>
      <c r="R14" s="198">
        <v>0.13616071428571427</v>
      </c>
      <c r="S14" s="231">
        <v>93</v>
      </c>
      <c r="T14" s="198">
        <v>0.20758928571428573</v>
      </c>
      <c r="U14" s="231">
        <v>59</v>
      </c>
      <c r="V14" s="247">
        <v>0.13169642857142858</v>
      </c>
      <c r="X14" s="264"/>
    </row>
    <row r="15" spans="1:24" ht="18.75" customHeight="1" x14ac:dyDescent="0.25">
      <c r="A15" s="77" t="s">
        <v>122</v>
      </c>
      <c r="B15" s="229">
        <v>713</v>
      </c>
      <c r="C15" s="247">
        <v>7.6989525969117803E-2</v>
      </c>
      <c r="D15" s="250">
        <v>0.68888888888888888</v>
      </c>
      <c r="E15" s="252">
        <v>392</v>
      </c>
      <c r="F15" s="250">
        <v>0.54978962131837306</v>
      </c>
      <c r="G15" s="229">
        <v>349</v>
      </c>
      <c r="H15" s="248">
        <v>0.48948106591865359</v>
      </c>
      <c r="I15" s="249">
        <v>21</v>
      </c>
      <c r="J15" s="198">
        <v>2.9453015427769985E-2</v>
      </c>
      <c r="K15" s="231">
        <v>9</v>
      </c>
      <c r="L15" s="198">
        <v>1.2622720897615708E-2</v>
      </c>
      <c r="M15" s="231">
        <v>19</v>
      </c>
      <c r="N15" s="198">
        <v>2.6647966339410939E-2</v>
      </c>
      <c r="O15" s="231">
        <v>40</v>
      </c>
      <c r="P15" s="198">
        <v>5.6100981767180924E-2</v>
      </c>
      <c r="Q15" s="231">
        <v>87</v>
      </c>
      <c r="R15" s="198">
        <v>0.12201963534361851</v>
      </c>
      <c r="S15" s="231">
        <v>72</v>
      </c>
      <c r="T15" s="198">
        <v>0.10098176718092566</v>
      </c>
      <c r="U15" s="231">
        <v>116</v>
      </c>
      <c r="V15" s="247">
        <v>0.16269284712482468</v>
      </c>
      <c r="X15" s="264"/>
    </row>
    <row r="16" spans="1:24" ht="18.75" customHeight="1" x14ac:dyDescent="0.25">
      <c r="A16" s="77" t="s">
        <v>123</v>
      </c>
      <c r="B16" s="229">
        <v>384</v>
      </c>
      <c r="C16" s="247">
        <v>4.2581503659347972E-2</v>
      </c>
      <c r="D16" s="250">
        <v>0.7191011235955056</v>
      </c>
      <c r="E16" s="252">
        <v>303</v>
      </c>
      <c r="F16" s="250">
        <v>0.7890625</v>
      </c>
      <c r="G16" s="229">
        <v>203</v>
      </c>
      <c r="H16" s="248">
        <v>0.52864583333333337</v>
      </c>
      <c r="I16" s="249">
        <v>15</v>
      </c>
      <c r="J16" s="198">
        <v>3.90625E-2</v>
      </c>
      <c r="K16" s="231">
        <v>9</v>
      </c>
      <c r="L16" s="198">
        <v>2.34375E-2</v>
      </c>
      <c r="M16" s="231">
        <v>9</v>
      </c>
      <c r="N16" s="198">
        <v>2.34375E-2</v>
      </c>
      <c r="O16" s="231">
        <v>19</v>
      </c>
      <c r="P16" s="198">
        <v>4.9479166666666664E-2</v>
      </c>
      <c r="Q16" s="231">
        <v>77</v>
      </c>
      <c r="R16" s="198">
        <v>0.20052083333333334</v>
      </c>
      <c r="S16" s="231">
        <v>27</v>
      </c>
      <c r="T16" s="198">
        <v>7.03125E-2</v>
      </c>
      <c r="U16" s="231">
        <v>25</v>
      </c>
      <c r="V16" s="247">
        <v>6.5104166666666671E-2</v>
      </c>
      <c r="X16" s="264"/>
    </row>
    <row r="17" spans="1:24" ht="18.75" customHeight="1" x14ac:dyDescent="0.25">
      <c r="A17" s="77" t="s">
        <v>124</v>
      </c>
      <c r="B17" s="229">
        <v>453</v>
      </c>
      <c r="C17" s="247">
        <v>4.9643835616438356E-2</v>
      </c>
      <c r="D17" s="250">
        <v>0.71338582677165352</v>
      </c>
      <c r="E17" s="252">
        <v>314</v>
      </c>
      <c r="F17" s="250">
        <v>0.69315673289183222</v>
      </c>
      <c r="G17" s="229">
        <v>184</v>
      </c>
      <c r="H17" s="248">
        <v>0.40618101545253865</v>
      </c>
      <c r="I17" s="249">
        <v>4</v>
      </c>
      <c r="J17" s="198">
        <v>8.8300220750551876E-3</v>
      </c>
      <c r="K17" s="231">
        <v>3</v>
      </c>
      <c r="L17" s="198">
        <v>6.6225165562913907E-3</v>
      </c>
      <c r="M17" s="231">
        <v>19</v>
      </c>
      <c r="N17" s="198">
        <v>4.194260485651214E-2</v>
      </c>
      <c r="O17" s="231">
        <v>35</v>
      </c>
      <c r="P17" s="198">
        <v>7.7262693156732898E-2</v>
      </c>
      <c r="Q17" s="231">
        <v>43</v>
      </c>
      <c r="R17" s="198">
        <v>9.4922737306843266E-2</v>
      </c>
      <c r="S17" s="231">
        <v>56</v>
      </c>
      <c r="T17" s="198">
        <v>0.12362030905077263</v>
      </c>
      <c r="U17" s="231">
        <v>109</v>
      </c>
      <c r="V17" s="247">
        <v>0.24061810154525387</v>
      </c>
      <c r="X17" s="264"/>
    </row>
    <row r="18" spans="1:24" ht="18.75" customHeight="1" x14ac:dyDescent="0.25">
      <c r="A18" s="77" t="s">
        <v>125</v>
      </c>
      <c r="B18" s="229">
        <v>1407</v>
      </c>
      <c r="C18" s="247">
        <v>6.6733067729083662E-2</v>
      </c>
      <c r="D18" s="250">
        <v>0.7</v>
      </c>
      <c r="E18" s="252">
        <v>758</v>
      </c>
      <c r="F18" s="250">
        <v>0.53873489694385213</v>
      </c>
      <c r="G18" s="229">
        <v>767</v>
      </c>
      <c r="H18" s="248">
        <v>0.5451314854299929</v>
      </c>
      <c r="I18" s="249">
        <v>10</v>
      </c>
      <c r="J18" s="198">
        <v>7.1073205401563609E-3</v>
      </c>
      <c r="K18" s="231">
        <v>28</v>
      </c>
      <c r="L18" s="198">
        <v>1.9900497512437811E-2</v>
      </c>
      <c r="M18" s="231">
        <v>22</v>
      </c>
      <c r="N18" s="198">
        <v>1.5636105188343994E-2</v>
      </c>
      <c r="O18" s="231">
        <v>40</v>
      </c>
      <c r="P18" s="198">
        <v>2.8429282160625444E-2</v>
      </c>
      <c r="Q18" s="231">
        <v>172</v>
      </c>
      <c r="R18" s="198">
        <v>0.12224591329068941</v>
      </c>
      <c r="S18" s="231">
        <v>257</v>
      </c>
      <c r="T18" s="198">
        <v>0.18265813788201848</v>
      </c>
      <c r="U18" s="231">
        <v>111</v>
      </c>
      <c r="V18" s="247">
        <v>7.8891257995735611E-2</v>
      </c>
      <c r="X18" s="264"/>
    </row>
    <row r="19" spans="1:24" ht="18.75" customHeight="1" x14ac:dyDescent="0.25">
      <c r="A19" s="77" t="s">
        <v>126</v>
      </c>
      <c r="B19" s="229">
        <v>785</v>
      </c>
      <c r="C19" s="247">
        <v>7.1526195899772216E-2</v>
      </c>
      <c r="D19" s="250">
        <v>0.7072072072072072</v>
      </c>
      <c r="E19" s="252">
        <v>434</v>
      </c>
      <c r="F19" s="250">
        <v>0.55286624203821655</v>
      </c>
      <c r="G19" s="229">
        <v>424</v>
      </c>
      <c r="H19" s="248">
        <v>0.54012738853503184</v>
      </c>
      <c r="I19" s="249">
        <v>14</v>
      </c>
      <c r="J19" s="198">
        <v>1.7834394904458598E-2</v>
      </c>
      <c r="K19" s="231">
        <v>16</v>
      </c>
      <c r="L19" s="198">
        <v>2.038216560509554E-2</v>
      </c>
      <c r="M19" s="231">
        <v>13</v>
      </c>
      <c r="N19" s="198">
        <v>1.6560509554140127E-2</v>
      </c>
      <c r="O19" s="231">
        <v>25</v>
      </c>
      <c r="P19" s="198">
        <v>3.1847133757961783E-2</v>
      </c>
      <c r="Q19" s="231">
        <v>120</v>
      </c>
      <c r="R19" s="198">
        <v>0.15286624203821655</v>
      </c>
      <c r="S19" s="231">
        <v>40</v>
      </c>
      <c r="T19" s="198">
        <v>5.0955414012738856E-2</v>
      </c>
      <c r="U19" s="231">
        <v>133</v>
      </c>
      <c r="V19" s="247">
        <v>0.16942675159235668</v>
      </c>
      <c r="X19" s="264"/>
    </row>
    <row r="20" spans="1:24" ht="18.75" customHeight="1" x14ac:dyDescent="0.25">
      <c r="A20" s="77" t="s">
        <v>127</v>
      </c>
      <c r="B20" s="197">
        <v>772</v>
      </c>
      <c r="C20" s="247">
        <v>7.8335870116692033E-2</v>
      </c>
      <c r="D20" s="250">
        <v>0.72149532710280373</v>
      </c>
      <c r="E20" s="252">
        <v>374</v>
      </c>
      <c r="F20" s="250">
        <v>0.4844559585492228</v>
      </c>
      <c r="G20" s="197">
        <v>467</v>
      </c>
      <c r="H20" s="248">
        <v>0.60492227979274615</v>
      </c>
      <c r="I20" s="252">
        <v>14</v>
      </c>
      <c r="J20" s="198">
        <v>1.8134715025906734E-2</v>
      </c>
      <c r="K20" s="199">
        <v>12</v>
      </c>
      <c r="L20" s="198">
        <v>1.5544041450777202E-2</v>
      </c>
      <c r="M20" s="199">
        <v>13</v>
      </c>
      <c r="N20" s="198">
        <v>1.683937823834197E-2</v>
      </c>
      <c r="O20" s="199">
        <v>41</v>
      </c>
      <c r="P20" s="198">
        <v>5.3108808290155442E-2</v>
      </c>
      <c r="Q20" s="199">
        <v>110</v>
      </c>
      <c r="R20" s="198">
        <v>0.14248704663212436</v>
      </c>
      <c r="S20" s="199">
        <v>38</v>
      </c>
      <c r="T20" s="198">
        <v>4.9222797927461141E-2</v>
      </c>
      <c r="U20" s="199">
        <v>77</v>
      </c>
      <c r="V20" s="247">
        <v>9.974093264248704E-2</v>
      </c>
      <c r="X20" s="264"/>
    </row>
    <row r="21" spans="1:24" ht="18.75" customHeight="1" x14ac:dyDescent="0.25">
      <c r="A21" s="253" t="s">
        <v>128</v>
      </c>
      <c r="B21" s="197">
        <v>1545</v>
      </c>
      <c r="C21" s="247">
        <v>8.0979086954242885E-2</v>
      </c>
      <c r="D21" s="250">
        <v>0.69688768606224627</v>
      </c>
      <c r="E21" s="252">
        <v>654</v>
      </c>
      <c r="F21" s="250">
        <v>0.42330097087378643</v>
      </c>
      <c r="G21" s="197">
        <v>960</v>
      </c>
      <c r="H21" s="248">
        <v>0.62135922330097082</v>
      </c>
      <c r="I21" s="252">
        <v>29</v>
      </c>
      <c r="J21" s="198">
        <v>1.8770226537216828E-2</v>
      </c>
      <c r="K21" s="199">
        <v>20</v>
      </c>
      <c r="L21" s="198">
        <v>1.2944983818770227E-2</v>
      </c>
      <c r="M21" s="199">
        <v>53</v>
      </c>
      <c r="N21" s="198">
        <v>3.4304207119741102E-2</v>
      </c>
      <c r="O21" s="199">
        <v>69</v>
      </c>
      <c r="P21" s="198">
        <v>4.4660194174757278E-2</v>
      </c>
      <c r="Q21" s="199">
        <v>128</v>
      </c>
      <c r="R21" s="198">
        <v>8.2847896440129451E-2</v>
      </c>
      <c r="S21" s="199">
        <v>223</v>
      </c>
      <c r="T21" s="198">
        <v>0.14433656957928803</v>
      </c>
      <c r="U21" s="199">
        <v>63</v>
      </c>
      <c r="V21" s="247">
        <v>4.0776699029126215E-2</v>
      </c>
      <c r="X21" s="264"/>
    </row>
    <row r="22" spans="1:24" ht="7.5" customHeight="1" x14ac:dyDescent="0.25">
      <c r="A22" s="254"/>
      <c r="B22" s="226"/>
      <c r="C22" s="128"/>
      <c r="D22" s="128"/>
      <c r="E22" s="226"/>
      <c r="F22" s="128"/>
      <c r="G22" s="226"/>
      <c r="H22" s="128"/>
      <c r="I22" s="226"/>
      <c r="J22" s="128"/>
      <c r="K22" s="226"/>
      <c r="L22" s="128"/>
      <c r="M22" s="226"/>
      <c r="N22" s="128"/>
      <c r="O22" s="226"/>
      <c r="P22" s="128"/>
      <c r="Q22" s="226"/>
      <c r="R22" s="128"/>
      <c r="S22" s="226"/>
      <c r="T22" s="128"/>
      <c r="U22" s="226"/>
      <c r="V22" s="128"/>
    </row>
    <row r="23" spans="1:24" ht="15" customHeight="1" x14ac:dyDescent="0.25">
      <c r="A23" s="237" t="s">
        <v>238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</row>
    <row r="24" spans="1:24" ht="15" customHeight="1" x14ac:dyDescent="0.25">
      <c r="A24" s="237" t="s">
        <v>226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36"/>
      <c r="R24" s="236"/>
      <c r="S24" s="236"/>
      <c r="T24" s="236"/>
      <c r="U24" s="236"/>
      <c r="V24" s="236"/>
    </row>
    <row r="25" spans="1:24" ht="15" customHeight="1" x14ac:dyDescent="0.25">
      <c r="A25" s="237" t="s">
        <v>234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36"/>
      <c r="R25" s="236"/>
      <c r="S25" s="236"/>
      <c r="T25" s="236"/>
      <c r="U25" s="236"/>
      <c r="V25" s="236"/>
    </row>
    <row r="26" spans="1:24" ht="15" customHeight="1" x14ac:dyDescent="0.25">
      <c r="A26" s="177" t="s">
        <v>235</v>
      </c>
      <c r="B26"/>
      <c r="C26"/>
      <c r="D26"/>
      <c r="E26"/>
      <c r="F26"/>
      <c r="G26"/>
      <c r="H26"/>
      <c r="I26"/>
      <c r="J26"/>
      <c r="K26"/>
      <c r="L26" s="44"/>
      <c r="M26"/>
      <c r="N26"/>
      <c r="O26"/>
      <c r="P26"/>
      <c r="Q26"/>
      <c r="R26"/>
      <c r="S26"/>
      <c r="T26"/>
      <c r="U26"/>
      <c r="V26"/>
    </row>
    <row r="27" spans="1:24" ht="15" customHeight="1" x14ac:dyDescent="0.25">
      <c r="A27" s="177" t="s">
        <v>236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/>
      <c r="U27"/>
      <c r="V27"/>
    </row>
  </sheetData>
  <mergeCells count="12">
    <mergeCell ref="S4:T5"/>
    <mergeCell ref="U4:V5"/>
    <mergeCell ref="A3:A6"/>
    <mergeCell ref="B3:D5"/>
    <mergeCell ref="E3:F5"/>
    <mergeCell ref="G3:V3"/>
    <mergeCell ref="G4:H5"/>
    <mergeCell ref="I4:J5"/>
    <mergeCell ref="K4:L5"/>
    <mergeCell ref="M4:N5"/>
    <mergeCell ref="O4:P5"/>
    <mergeCell ref="Q4:R5"/>
  </mergeCells>
  <hyperlinks>
    <hyperlink ref="X2" location="OBSAH!A1" display="Zpět na obsah" xr:uid="{57421CE1-11FE-4FAE-8A6F-EAA587C957C3}"/>
  </hyperlinks>
  <pageMargins left="0.7" right="0.7" top="0.78740157499999996" bottom="0.78740157499999996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4AAC-F7CA-4F87-80C9-97960C67F8AD}">
  <dimension ref="A1:T20"/>
  <sheetViews>
    <sheetView showGridLines="0" zoomScaleNormal="100" workbookViewId="0"/>
  </sheetViews>
  <sheetFormatPr defaultColWidth="9.140625" defaultRowHeight="15" x14ac:dyDescent="0.25"/>
  <cols>
    <col min="1" max="1" width="17.140625" customWidth="1"/>
    <col min="2" max="12" width="6.7109375" customWidth="1"/>
    <col min="13" max="18" width="6.42578125" customWidth="1"/>
  </cols>
  <sheetData>
    <row r="1" spans="1:20" s="108" customFormat="1" ht="22.5" customHeight="1" x14ac:dyDescent="0.2">
      <c r="A1" s="6" t="s">
        <v>239</v>
      </c>
      <c r="B1" s="1"/>
      <c r="C1" s="1"/>
      <c r="D1" s="1"/>
      <c r="O1" s="109"/>
    </row>
    <row r="2" spans="1:20" s="16" customFormat="1" ht="18.75" customHeight="1" thickBot="1" x14ac:dyDescent="0.3">
      <c r="A2" s="13" t="s">
        <v>61</v>
      </c>
      <c r="B2" s="14"/>
      <c r="C2" s="14"/>
      <c r="P2" s="46"/>
      <c r="Q2" s="46"/>
      <c r="R2" s="15" t="s">
        <v>62</v>
      </c>
      <c r="S2" s="46"/>
      <c r="T2" s="17" t="s">
        <v>63</v>
      </c>
    </row>
    <row r="3" spans="1:20" ht="26.25" customHeight="1" x14ac:dyDescent="0.25">
      <c r="A3" s="468" t="s">
        <v>111</v>
      </c>
      <c r="B3" s="470" t="s">
        <v>64</v>
      </c>
      <c r="C3" s="471"/>
      <c r="D3" s="471"/>
      <c r="E3" s="471"/>
      <c r="F3" s="471"/>
      <c r="G3" s="471"/>
      <c r="H3" s="471"/>
      <c r="I3" s="471"/>
      <c r="J3" s="471"/>
      <c r="K3" s="471"/>
      <c r="L3" s="472"/>
      <c r="M3" s="473" t="s">
        <v>92</v>
      </c>
      <c r="N3" s="474"/>
      <c r="O3" s="475" t="s">
        <v>95</v>
      </c>
      <c r="P3" s="476"/>
      <c r="Q3" s="477" t="s">
        <v>96</v>
      </c>
      <c r="R3" s="474"/>
    </row>
    <row r="4" spans="1:20" ht="18.75" customHeight="1" thickBot="1" x14ac:dyDescent="0.3">
      <c r="A4" s="469"/>
      <c r="B4" s="110" t="s">
        <v>81</v>
      </c>
      <c r="C4" s="110" t="s">
        <v>82</v>
      </c>
      <c r="D4" s="110" t="s">
        <v>83</v>
      </c>
      <c r="E4" s="110" t="s">
        <v>84</v>
      </c>
      <c r="F4" s="110" t="s">
        <v>85</v>
      </c>
      <c r="G4" s="110" t="s">
        <v>86</v>
      </c>
      <c r="H4" s="111" t="s">
        <v>87</v>
      </c>
      <c r="I4" s="112" t="s">
        <v>88</v>
      </c>
      <c r="J4" s="111" t="s">
        <v>89</v>
      </c>
      <c r="K4" s="111" t="s">
        <v>90</v>
      </c>
      <c r="L4" s="113" t="s">
        <v>91</v>
      </c>
      <c r="M4" s="114" t="s">
        <v>93</v>
      </c>
      <c r="N4" s="115" t="s">
        <v>94</v>
      </c>
      <c r="O4" s="114" t="s">
        <v>93</v>
      </c>
      <c r="P4" s="115" t="s">
        <v>94</v>
      </c>
      <c r="Q4" s="114" t="s">
        <v>93</v>
      </c>
      <c r="R4" s="116" t="s">
        <v>94</v>
      </c>
    </row>
    <row r="5" spans="1:20" ht="18.75" customHeight="1" x14ac:dyDescent="0.25">
      <c r="A5" s="66" t="s">
        <v>114</v>
      </c>
      <c r="B5" s="117">
        <v>10536</v>
      </c>
      <c r="C5" s="117">
        <v>10486</v>
      </c>
      <c r="D5" s="117">
        <v>10788</v>
      </c>
      <c r="E5" s="117">
        <v>11245</v>
      </c>
      <c r="F5" s="117">
        <v>11695</v>
      </c>
      <c r="G5" s="117">
        <v>11547</v>
      </c>
      <c r="H5" s="117">
        <v>12048</v>
      </c>
      <c r="I5" s="118">
        <v>13031</v>
      </c>
      <c r="J5" s="117">
        <v>13727</v>
      </c>
      <c r="K5" s="117">
        <v>14576</v>
      </c>
      <c r="L5" s="119">
        <v>15660</v>
      </c>
      <c r="M5" s="120">
        <f>L5-K5</f>
        <v>1084</v>
      </c>
      <c r="N5" s="121">
        <f>L5/K5-1</f>
        <v>7.4368825466520239E-2</v>
      </c>
      <c r="O5" s="120">
        <f>L5-G5</f>
        <v>4113</v>
      </c>
      <c r="P5" s="121">
        <f>L5/G5-1</f>
        <v>0.35619641465315666</v>
      </c>
      <c r="Q5" s="120">
        <f>L5-B5</f>
        <v>5124</v>
      </c>
      <c r="R5" s="122">
        <f>L5/B5-1</f>
        <v>0.48633257403189067</v>
      </c>
    </row>
    <row r="6" spans="1:20" ht="18.75" customHeight="1" x14ac:dyDescent="0.25">
      <c r="A6" s="77" t="s">
        <v>115</v>
      </c>
      <c r="B6" s="123">
        <v>1072</v>
      </c>
      <c r="C6" s="123">
        <v>1129</v>
      </c>
      <c r="D6" s="123">
        <v>1126</v>
      </c>
      <c r="E6" s="123">
        <v>1196</v>
      </c>
      <c r="F6" s="123">
        <v>1206</v>
      </c>
      <c r="G6" s="123">
        <v>1222</v>
      </c>
      <c r="H6" s="123">
        <v>1251</v>
      </c>
      <c r="I6" s="124">
        <v>1273</v>
      </c>
      <c r="J6" s="123">
        <v>1329</v>
      </c>
      <c r="K6" s="123">
        <v>1403</v>
      </c>
      <c r="L6" s="125">
        <v>1556</v>
      </c>
      <c r="M6" s="126">
        <f t="shared" ref="M6:M19" si="0">L6-K6</f>
        <v>153</v>
      </c>
      <c r="N6" s="127">
        <f t="shared" ref="N6:N19" si="1">L6/K6-1</f>
        <v>0.10905203136136854</v>
      </c>
      <c r="O6" s="126">
        <f t="shared" ref="O6:O19" si="2">L6-G6</f>
        <v>334</v>
      </c>
      <c r="P6" s="127">
        <f t="shared" ref="P6:P19" si="3">L6/G6-1</f>
        <v>0.27332242225859238</v>
      </c>
      <c r="Q6" s="126">
        <f t="shared" ref="Q6:Q19" si="4">L6-B6</f>
        <v>484</v>
      </c>
      <c r="R6" s="128">
        <f t="shared" ref="R6:R19" si="5">L6/B6-1</f>
        <v>0.45149253731343286</v>
      </c>
    </row>
    <row r="7" spans="1:20" ht="18.75" customHeight="1" x14ac:dyDescent="0.25">
      <c r="A7" s="77" t="s">
        <v>116</v>
      </c>
      <c r="B7" s="123">
        <v>677</v>
      </c>
      <c r="C7" s="123">
        <v>699</v>
      </c>
      <c r="D7" s="123">
        <v>848</v>
      </c>
      <c r="E7" s="123">
        <v>926</v>
      </c>
      <c r="F7" s="123">
        <v>1016</v>
      </c>
      <c r="G7" s="123">
        <v>985</v>
      </c>
      <c r="H7" s="123">
        <v>1042</v>
      </c>
      <c r="I7" s="124">
        <v>1196</v>
      </c>
      <c r="J7" s="123">
        <v>1332</v>
      </c>
      <c r="K7" s="123">
        <v>1425</v>
      </c>
      <c r="L7" s="125">
        <v>1633</v>
      </c>
      <c r="M7" s="126">
        <f t="shared" si="0"/>
        <v>208</v>
      </c>
      <c r="N7" s="127">
        <f t="shared" si="1"/>
        <v>0.14596491228070185</v>
      </c>
      <c r="O7" s="126">
        <f t="shared" si="2"/>
        <v>648</v>
      </c>
      <c r="P7" s="127">
        <f t="shared" si="3"/>
        <v>0.65786802030456859</v>
      </c>
      <c r="Q7" s="126">
        <f t="shared" si="4"/>
        <v>956</v>
      </c>
      <c r="R7" s="128">
        <f t="shared" si="5"/>
        <v>1.4121122599704581</v>
      </c>
    </row>
    <row r="8" spans="1:20" ht="18.75" customHeight="1" x14ac:dyDescent="0.25">
      <c r="A8" s="77" t="s">
        <v>117</v>
      </c>
      <c r="B8" s="123">
        <v>463</v>
      </c>
      <c r="C8" s="123">
        <v>475</v>
      </c>
      <c r="D8" s="123">
        <v>476</v>
      </c>
      <c r="E8" s="123">
        <v>516</v>
      </c>
      <c r="F8" s="123">
        <v>523</v>
      </c>
      <c r="G8" s="123">
        <v>538</v>
      </c>
      <c r="H8" s="123">
        <v>585</v>
      </c>
      <c r="I8" s="124">
        <v>643</v>
      </c>
      <c r="J8" s="123">
        <v>639</v>
      </c>
      <c r="K8" s="123">
        <v>680</v>
      </c>
      <c r="L8" s="125">
        <v>766</v>
      </c>
      <c r="M8" s="126">
        <f t="shared" si="0"/>
        <v>86</v>
      </c>
      <c r="N8" s="127">
        <f t="shared" si="1"/>
        <v>0.12647058823529411</v>
      </c>
      <c r="O8" s="126">
        <f t="shared" si="2"/>
        <v>228</v>
      </c>
      <c r="P8" s="127">
        <f t="shared" si="3"/>
        <v>0.42379182156133832</v>
      </c>
      <c r="Q8" s="126">
        <f t="shared" si="4"/>
        <v>303</v>
      </c>
      <c r="R8" s="128">
        <f t="shared" si="5"/>
        <v>0.6544276457883369</v>
      </c>
    </row>
    <row r="9" spans="1:20" ht="18.75" customHeight="1" x14ac:dyDescent="0.25">
      <c r="A9" s="77" t="s">
        <v>118</v>
      </c>
      <c r="B9" s="123">
        <v>517</v>
      </c>
      <c r="C9" s="123">
        <v>523</v>
      </c>
      <c r="D9" s="123">
        <v>486</v>
      </c>
      <c r="E9" s="123">
        <v>545</v>
      </c>
      <c r="F9" s="123">
        <v>574</v>
      </c>
      <c r="G9" s="123">
        <v>528</v>
      </c>
      <c r="H9" s="123">
        <v>562</v>
      </c>
      <c r="I9" s="124">
        <v>620</v>
      </c>
      <c r="J9" s="123">
        <v>701</v>
      </c>
      <c r="K9" s="123">
        <v>738</v>
      </c>
      <c r="L9" s="125">
        <v>751</v>
      </c>
      <c r="M9" s="126">
        <f t="shared" si="0"/>
        <v>13</v>
      </c>
      <c r="N9" s="127">
        <f t="shared" si="1"/>
        <v>1.7615176151761558E-2</v>
      </c>
      <c r="O9" s="126">
        <f t="shared" si="2"/>
        <v>223</v>
      </c>
      <c r="P9" s="127">
        <f t="shared" si="3"/>
        <v>0.42234848484848486</v>
      </c>
      <c r="Q9" s="126">
        <f t="shared" si="4"/>
        <v>234</v>
      </c>
      <c r="R9" s="128">
        <f t="shared" si="5"/>
        <v>0.45261121856866549</v>
      </c>
    </row>
    <row r="10" spans="1:20" ht="18.75" customHeight="1" x14ac:dyDescent="0.25">
      <c r="A10" s="77" t="s">
        <v>119</v>
      </c>
      <c r="B10" s="123">
        <v>199</v>
      </c>
      <c r="C10" s="123">
        <v>171</v>
      </c>
      <c r="D10" s="123">
        <v>210</v>
      </c>
      <c r="E10" s="123">
        <v>219</v>
      </c>
      <c r="F10" s="123">
        <v>232</v>
      </c>
      <c r="G10" s="123">
        <v>228</v>
      </c>
      <c r="H10" s="123">
        <v>240</v>
      </c>
      <c r="I10" s="124">
        <v>259</v>
      </c>
      <c r="J10" s="123">
        <v>316</v>
      </c>
      <c r="K10" s="123">
        <v>333</v>
      </c>
      <c r="L10" s="125">
        <v>362</v>
      </c>
      <c r="M10" s="126">
        <f t="shared" si="0"/>
        <v>29</v>
      </c>
      <c r="N10" s="127">
        <f t="shared" si="1"/>
        <v>8.7087087087087012E-2</v>
      </c>
      <c r="O10" s="126">
        <f t="shared" si="2"/>
        <v>134</v>
      </c>
      <c r="P10" s="127">
        <f t="shared" si="3"/>
        <v>0.58771929824561409</v>
      </c>
      <c r="Q10" s="126">
        <f t="shared" si="4"/>
        <v>163</v>
      </c>
      <c r="R10" s="128">
        <f t="shared" si="5"/>
        <v>0.81909547738693478</v>
      </c>
    </row>
    <row r="11" spans="1:20" ht="18.75" customHeight="1" x14ac:dyDescent="0.25">
      <c r="A11" s="77" t="s">
        <v>120</v>
      </c>
      <c r="B11" s="123">
        <v>862</v>
      </c>
      <c r="C11" s="123">
        <v>885</v>
      </c>
      <c r="D11" s="123">
        <v>970</v>
      </c>
      <c r="E11" s="123">
        <v>996</v>
      </c>
      <c r="F11" s="123">
        <v>1030</v>
      </c>
      <c r="G11" s="123">
        <v>994</v>
      </c>
      <c r="H11" s="123">
        <v>1063</v>
      </c>
      <c r="I11" s="124">
        <v>1158</v>
      </c>
      <c r="J11" s="123">
        <v>1215</v>
      </c>
      <c r="K11" s="123">
        <v>1243</v>
      </c>
      <c r="L11" s="125">
        <v>1363</v>
      </c>
      <c r="M11" s="126">
        <f t="shared" si="0"/>
        <v>120</v>
      </c>
      <c r="N11" s="127">
        <f t="shared" si="1"/>
        <v>9.654062751407877E-2</v>
      </c>
      <c r="O11" s="126">
        <f t="shared" si="2"/>
        <v>369</v>
      </c>
      <c r="P11" s="127">
        <f t="shared" si="3"/>
        <v>0.37122736418511071</v>
      </c>
      <c r="Q11" s="126">
        <f t="shared" si="4"/>
        <v>501</v>
      </c>
      <c r="R11" s="128">
        <f t="shared" si="5"/>
        <v>0.58120649651972167</v>
      </c>
    </row>
    <row r="12" spans="1:20" ht="18.75" customHeight="1" x14ac:dyDescent="0.25">
      <c r="A12" s="77" t="s">
        <v>121</v>
      </c>
      <c r="B12" s="123">
        <v>649</v>
      </c>
      <c r="C12" s="123">
        <v>520</v>
      </c>
      <c r="D12" s="123">
        <v>506</v>
      </c>
      <c r="E12" s="123">
        <v>448</v>
      </c>
      <c r="F12" s="123">
        <v>481</v>
      </c>
      <c r="G12" s="123">
        <v>476</v>
      </c>
      <c r="H12" s="123">
        <v>484</v>
      </c>
      <c r="I12" s="124">
        <v>519</v>
      </c>
      <c r="J12" s="123">
        <v>537</v>
      </c>
      <c r="K12" s="123">
        <v>573</v>
      </c>
      <c r="L12" s="125">
        <v>618</v>
      </c>
      <c r="M12" s="126">
        <f t="shared" si="0"/>
        <v>45</v>
      </c>
      <c r="N12" s="127">
        <f t="shared" si="1"/>
        <v>7.8534031413612482E-2</v>
      </c>
      <c r="O12" s="126">
        <f t="shared" si="2"/>
        <v>142</v>
      </c>
      <c r="P12" s="127">
        <f t="shared" si="3"/>
        <v>0.29831932773109249</v>
      </c>
      <c r="Q12" s="126">
        <f t="shared" si="4"/>
        <v>-31</v>
      </c>
      <c r="R12" s="128">
        <f t="shared" si="5"/>
        <v>-4.7765793528505407E-2</v>
      </c>
    </row>
    <row r="13" spans="1:20" ht="18.75" customHeight="1" x14ac:dyDescent="0.25">
      <c r="A13" s="77" t="s">
        <v>122</v>
      </c>
      <c r="B13" s="123">
        <v>842</v>
      </c>
      <c r="C13" s="123">
        <v>795</v>
      </c>
      <c r="D13" s="123">
        <v>794</v>
      </c>
      <c r="E13" s="123">
        <v>835</v>
      </c>
      <c r="F13" s="123">
        <v>836</v>
      </c>
      <c r="G13" s="123">
        <v>850</v>
      </c>
      <c r="H13" s="123">
        <v>872</v>
      </c>
      <c r="I13" s="124">
        <v>927</v>
      </c>
      <c r="J13" s="123">
        <v>959</v>
      </c>
      <c r="K13" s="123">
        <v>975</v>
      </c>
      <c r="L13" s="125">
        <v>1035</v>
      </c>
      <c r="M13" s="126">
        <f t="shared" si="0"/>
        <v>60</v>
      </c>
      <c r="N13" s="127">
        <f t="shared" si="1"/>
        <v>6.1538461538461542E-2</v>
      </c>
      <c r="O13" s="126">
        <f t="shared" si="2"/>
        <v>185</v>
      </c>
      <c r="P13" s="127">
        <f t="shared" si="3"/>
        <v>0.2176470588235293</v>
      </c>
      <c r="Q13" s="126">
        <f t="shared" si="4"/>
        <v>193</v>
      </c>
      <c r="R13" s="128">
        <f t="shared" si="5"/>
        <v>0.22921615201900236</v>
      </c>
    </row>
    <row r="14" spans="1:20" ht="18.75" customHeight="1" x14ac:dyDescent="0.25">
      <c r="A14" s="77" t="s">
        <v>123</v>
      </c>
      <c r="B14" s="123">
        <v>293</v>
      </c>
      <c r="C14" s="123">
        <v>274</v>
      </c>
      <c r="D14" s="123">
        <v>282</v>
      </c>
      <c r="E14" s="123">
        <v>331</v>
      </c>
      <c r="F14" s="123">
        <v>343</v>
      </c>
      <c r="G14" s="123">
        <v>322</v>
      </c>
      <c r="H14" s="123">
        <v>343</v>
      </c>
      <c r="I14" s="124">
        <v>378</v>
      </c>
      <c r="J14" s="123">
        <v>421</v>
      </c>
      <c r="K14" s="123">
        <v>516</v>
      </c>
      <c r="L14" s="125">
        <v>534</v>
      </c>
      <c r="M14" s="126">
        <f t="shared" si="0"/>
        <v>18</v>
      </c>
      <c r="N14" s="127">
        <f t="shared" si="1"/>
        <v>3.488372093023262E-2</v>
      </c>
      <c r="O14" s="126">
        <f t="shared" si="2"/>
        <v>212</v>
      </c>
      <c r="P14" s="127">
        <f t="shared" si="3"/>
        <v>0.65838509316770177</v>
      </c>
      <c r="Q14" s="126">
        <f t="shared" si="4"/>
        <v>241</v>
      </c>
      <c r="R14" s="128">
        <f t="shared" si="5"/>
        <v>0.8225255972696246</v>
      </c>
    </row>
    <row r="15" spans="1:20" ht="18.75" customHeight="1" x14ac:dyDescent="0.25">
      <c r="A15" s="77" t="s">
        <v>124</v>
      </c>
      <c r="B15" s="123">
        <v>479</v>
      </c>
      <c r="C15" s="123">
        <v>488</v>
      </c>
      <c r="D15" s="123">
        <v>489</v>
      </c>
      <c r="E15" s="123">
        <v>506</v>
      </c>
      <c r="F15" s="123">
        <v>495</v>
      </c>
      <c r="G15" s="123">
        <v>495</v>
      </c>
      <c r="H15" s="123">
        <v>504</v>
      </c>
      <c r="I15" s="124">
        <v>563</v>
      </c>
      <c r="J15" s="123">
        <v>594</v>
      </c>
      <c r="K15" s="123">
        <v>629</v>
      </c>
      <c r="L15" s="125">
        <v>635</v>
      </c>
      <c r="M15" s="126">
        <f t="shared" si="0"/>
        <v>6</v>
      </c>
      <c r="N15" s="127">
        <f t="shared" si="1"/>
        <v>9.5389507154213238E-3</v>
      </c>
      <c r="O15" s="126">
        <f t="shared" si="2"/>
        <v>140</v>
      </c>
      <c r="P15" s="127">
        <f t="shared" si="3"/>
        <v>0.28282828282828287</v>
      </c>
      <c r="Q15" s="126">
        <f t="shared" si="4"/>
        <v>156</v>
      </c>
      <c r="R15" s="128">
        <f t="shared" si="5"/>
        <v>0.32567849686847605</v>
      </c>
    </row>
    <row r="16" spans="1:20" ht="18.75" customHeight="1" x14ac:dyDescent="0.25">
      <c r="A16" s="77" t="s">
        <v>125</v>
      </c>
      <c r="B16" s="123">
        <v>1315</v>
      </c>
      <c r="C16" s="123">
        <v>1396</v>
      </c>
      <c r="D16" s="123">
        <v>1400</v>
      </c>
      <c r="E16" s="123">
        <v>1453</v>
      </c>
      <c r="F16" s="123">
        <v>1506</v>
      </c>
      <c r="G16" s="123">
        <v>1514</v>
      </c>
      <c r="H16" s="123">
        <v>1581</v>
      </c>
      <c r="I16" s="124">
        <v>1711</v>
      </c>
      <c r="J16" s="123">
        <v>1776</v>
      </c>
      <c r="K16" s="123">
        <v>1899</v>
      </c>
      <c r="L16" s="125">
        <v>2010</v>
      </c>
      <c r="M16" s="126">
        <f t="shared" si="0"/>
        <v>111</v>
      </c>
      <c r="N16" s="127">
        <f t="shared" si="1"/>
        <v>5.8451816745655583E-2</v>
      </c>
      <c r="O16" s="126">
        <f t="shared" si="2"/>
        <v>496</v>
      </c>
      <c r="P16" s="127">
        <f t="shared" si="3"/>
        <v>0.32760898282694839</v>
      </c>
      <c r="Q16" s="126">
        <f t="shared" si="4"/>
        <v>695</v>
      </c>
      <c r="R16" s="128">
        <f t="shared" si="5"/>
        <v>0.52851711026615966</v>
      </c>
    </row>
    <row r="17" spans="1:18" ht="18.75" customHeight="1" x14ac:dyDescent="0.25">
      <c r="A17" s="77" t="s">
        <v>126</v>
      </c>
      <c r="B17" s="123">
        <v>572</v>
      </c>
      <c r="C17" s="123">
        <v>585</v>
      </c>
      <c r="D17" s="123">
        <v>623</v>
      </c>
      <c r="E17" s="123">
        <v>693</v>
      </c>
      <c r="F17" s="123">
        <v>742</v>
      </c>
      <c r="G17" s="123">
        <v>786</v>
      </c>
      <c r="H17" s="123">
        <v>800</v>
      </c>
      <c r="I17" s="124">
        <v>902</v>
      </c>
      <c r="J17" s="123">
        <v>982</v>
      </c>
      <c r="K17" s="123">
        <v>1020</v>
      </c>
      <c r="L17" s="125">
        <v>1110</v>
      </c>
      <c r="M17" s="126">
        <f t="shared" si="0"/>
        <v>90</v>
      </c>
      <c r="N17" s="127">
        <f t="shared" si="1"/>
        <v>8.8235294117646967E-2</v>
      </c>
      <c r="O17" s="126">
        <f t="shared" si="2"/>
        <v>324</v>
      </c>
      <c r="P17" s="127">
        <f t="shared" si="3"/>
        <v>0.41221374045801529</v>
      </c>
      <c r="Q17" s="126">
        <f t="shared" si="4"/>
        <v>538</v>
      </c>
      <c r="R17" s="128">
        <f t="shared" si="5"/>
        <v>0.94055944055944063</v>
      </c>
    </row>
    <row r="18" spans="1:18" ht="18.75" customHeight="1" x14ac:dyDescent="0.25">
      <c r="A18" s="77" t="s">
        <v>127</v>
      </c>
      <c r="B18" s="123">
        <v>751</v>
      </c>
      <c r="C18" s="123">
        <v>780</v>
      </c>
      <c r="D18" s="123">
        <v>786</v>
      </c>
      <c r="E18" s="123">
        <v>776</v>
      </c>
      <c r="F18" s="123">
        <v>795</v>
      </c>
      <c r="G18" s="123">
        <v>800</v>
      </c>
      <c r="H18" s="123">
        <v>827</v>
      </c>
      <c r="I18" s="124">
        <v>864</v>
      </c>
      <c r="J18" s="123">
        <v>911</v>
      </c>
      <c r="K18" s="123">
        <v>986</v>
      </c>
      <c r="L18" s="125">
        <v>1070</v>
      </c>
      <c r="M18" s="126">
        <f t="shared" si="0"/>
        <v>84</v>
      </c>
      <c r="N18" s="127">
        <f t="shared" si="1"/>
        <v>8.5192697768762704E-2</v>
      </c>
      <c r="O18" s="126">
        <f t="shared" si="2"/>
        <v>270</v>
      </c>
      <c r="P18" s="127">
        <f t="shared" si="3"/>
        <v>0.33749999999999991</v>
      </c>
      <c r="Q18" s="126">
        <f t="shared" si="4"/>
        <v>319</v>
      </c>
      <c r="R18" s="128">
        <f t="shared" si="5"/>
        <v>0.42476697736351521</v>
      </c>
    </row>
    <row r="19" spans="1:18" ht="18.75" customHeight="1" x14ac:dyDescent="0.25">
      <c r="A19" s="77" t="s">
        <v>128</v>
      </c>
      <c r="B19" s="123">
        <v>1845</v>
      </c>
      <c r="C19" s="123">
        <v>1766</v>
      </c>
      <c r="D19" s="123">
        <v>1792</v>
      </c>
      <c r="E19" s="123">
        <v>1805</v>
      </c>
      <c r="F19" s="123">
        <v>1916</v>
      </c>
      <c r="G19" s="123">
        <v>1809</v>
      </c>
      <c r="H19" s="123">
        <v>1894</v>
      </c>
      <c r="I19" s="124">
        <v>2018</v>
      </c>
      <c r="J19" s="123">
        <v>2015</v>
      </c>
      <c r="K19" s="123">
        <v>2156</v>
      </c>
      <c r="L19" s="125">
        <v>2217</v>
      </c>
      <c r="M19" s="126">
        <f t="shared" si="0"/>
        <v>61</v>
      </c>
      <c r="N19" s="127">
        <f t="shared" si="1"/>
        <v>2.8293135435992545E-2</v>
      </c>
      <c r="O19" s="126">
        <f t="shared" si="2"/>
        <v>408</v>
      </c>
      <c r="P19" s="127">
        <f t="shared" si="3"/>
        <v>0.22553897180762861</v>
      </c>
      <c r="Q19" s="126">
        <f t="shared" si="4"/>
        <v>372</v>
      </c>
      <c r="R19" s="128">
        <f t="shared" si="5"/>
        <v>0.20162601626016263</v>
      </c>
    </row>
    <row r="20" spans="1:18" ht="7.5" customHeight="1" x14ac:dyDescent="0.25">
      <c r="A20" s="85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30"/>
      <c r="N20" s="128"/>
      <c r="O20" s="130"/>
      <c r="P20" s="128"/>
      <c r="Q20" s="131"/>
      <c r="R20" s="128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65F9E6C5-A8BE-46F4-A63B-54EF65C1A2B9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60D2-3C89-4F30-9530-B37304D8F39A}">
  <sheetPr>
    <pageSetUpPr fitToPage="1"/>
  </sheetPr>
  <dimension ref="A1:P27"/>
  <sheetViews>
    <sheetView showGridLines="0" zoomScaleNormal="100" workbookViewId="0"/>
  </sheetViews>
  <sheetFormatPr defaultRowHeight="15" x14ac:dyDescent="0.25"/>
  <cols>
    <col min="1" max="1" width="12.85546875" customWidth="1"/>
    <col min="2" max="2" width="5.7109375" customWidth="1"/>
    <col min="3" max="14" width="9.28515625" customWidth="1"/>
  </cols>
  <sheetData>
    <row r="1" spans="1:16" ht="22.5" customHeight="1" x14ac:dyDescent="0.25">
      <c r="A1" s="6" t="s">
        <v>60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s="16" customFormat="1" ht="18.75" customHeight="1" thickBot="1" x14ac:dyDescent="0.3">
      <c r="A2" s="13" t="s">
        <v>61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3"/>
      <c r="N2" s="15" t="s">
        <v>62</v>
      </c>
      <c r="P2" s="17" t="s">
        <v>63</v>
      </c>
    </row>
    <row r="3" spans="1:16" ht="18.75" customHeight="1" x14ac:dyDescent="0.25">
      <c r="A3" s="394" t="s">
        <v>64</v>
      </c>
      <c r="B3" s="395"/>
      <c r="C3" s="400" t="s">
        <v>65</v>
      </c>
      <c r="D3" s="400" t="s">
        <v>66</v>
      </c>
      <c r="E3" s="403" t="s">
        <v>67</v>
      </c>
      <c r="F3" s="404"/>
      <c r="G3" s="404"/>
      <c r="H3" s="404"/>
      <c r="I3" s="404"/>
      <c r="J3" s="404"/>
      <c r="K3" s="405"/>
      <c r="L3" s="406" t="s">
        <v>68</v>
      </c>
      <c r="M3" s="409" t="s">
        <v>69</v>
      </c>
      <c r="N3" s="386" t="s">
        <v>70</v>
      </c>
    </row>
    <row r="4" spans="1:16" ht="23.25" customHeight="1" x14ac:dyDescent="0.25">
      <c r="A4" s="396"/>
      <c r="B4" s="397"/>
      <c r="C4" s="401"/>
      <c r="D4" s="401"/>
      <c r="E4" s="389" t="s">
        <v>71</v>
      </c>
      <c r="F4" s="391" t="s">
        <v>72</v>
      </c>
      <c r="G4" s="392"/>
      <c r="H4" s="391" t="s">
        <v>73</v>
      </c>
      <c r="I4" s="392"/>
      <c r="J4" s="391" t="s">
        <v>74</v>
      </c>
      <c r="K4" s="393"/>
      <c r="L4" s="407"/>
      <c r="M4" s="410"/>
      <c r="N4" s="387"/>
    </row>
    <row r="5" spans="1:16" ht="18.75" customHeight="1" thickBot="1" x14ac:dyDescent="0.3">
      <c r="A5" s="398"/>
      <c r="B5" s="399"/>
      <c r="C5" s="402"/>
      <c r="D5" s="402"/>
      <c r="E5" s="390"/>
      <c r="F5" s="19" t="s">
        <v>75</v>
      </c>
      <c r="G5" s="20" t="s">
        <v>76</v>
      </c>
      <c r="H5" s="19" t="s">
        <v>77</v>
      </c>
      <c r="I5" s="20" t="s">
        <v>78</v>
      </c>
      <c r="J5" s="19" t="s">
        <v>79</v>
      </c>
      <c r="K5" s="18" t="s">
        <v>80</v>
      </c>
      <c r="L5" s="408"/>
      <c r="M5" s="411"/>
      <c r="N5" s="388"/>
    </row>
    <row r="6" spans="1:16" ht="18.75" customHeight="1" x14ac:dyDescent="0.25">
      <c r="A6" s="377" t="s">
        <v>81</v>
      </c>
      <c r="B6" s="378"/>
      <c r="C6" s="22">
        <v>5209</v>
      </c>
      <c r="D6" s="22">
        <v>15848</v>
      </c>
      <c r="E6" s="23">
        <v>367361</v>
      </c>
      <c r="F6" s="23">
        <v>176418</v>
      </c>
      <c r="G6" s="23">
        <v>190943</v>
      </c>
      <c r="H6" s="23">
        <v>359059</v>
      </c>
      <c r="I6" s="23">
        <v>8302</v>
      </c>
      <c r="J6" s="23">
        <v>356825</v>
      </c>
      <c r="K6" s="24">
        <v>10536</v>
      </c>
      <c r="L6" s="25">
        <v>29513.8</v>
      </c>
      <c r="M6" s="26">
        <v>23.180275113579</v>
      </c>
      <c r="N6" s="27">
        <v>12.447092546537553</v>
      </c>
      <c r="O6" s="28"/>
    </row>
    <row r="7" spans="1:16" ht="18.75" customHeight="1" x14ac:dyDescent="0.25">
      <c r="A7" s="377" t="s">
        <v>82</v>
      </c>
      <c r="B7" s="378"/>
      <c r="C7" s="29">
        <v>5209</v>
      </c>
      <c r="D7" s="29">
        <v>15856</v>
      </c>
      <c r="E7" s="30">
        <v>362653</v>
      </c>
      <c r="F7" s="30">
        <v>174058</v>
      </c>
      <c r="G7" s="30">
        <v>188595</v>
      </c>
      <c r="H7" s="30">
        <v>353159</v>
      </c>
      <c r="I7" s="30">
        <v>9494</v>
      </c>
      <c r="J7" s="30">
        <v>352167</v>
      </c>
      <c r="K7" s="31">
        <v>10486</v>
      </c>
      <c r="L7" s="32">
        <v>29629.5</v>
      </c>
      <c r="M7" s="33">
        <v>22.871657416750757</v>
      </c>
      <c r="N7" s="34">
        <v>12.239592298216305</v>
      </c>
    </row>
    <row r="8" spans="1:16" ht="18.75" customHeight="1" x14ac:dyDescent="0.25">
      <c r="A8" s="377" t="s">
        <v>83</v>
      </c>
      <c r="B8" s="378"/>
      <c r="C8" s="29">
        <v>5269</v>
      </c>
      <c r="D8" s="29">
        <v>15969</v>
      </c>
      <c r="E8" s="30">
        <v>362756</v>
      </c>
      <c r="F8" s="30">
        <v>174333</v>
      </c>
      <c r="G8" s="30">
        <v>188423</v>
      </c>
      <c r="H8" s="30">
        <v>352287</v>
      </c>
      <c r="I8" s="30">
        <v>10469</v>
      </c>
      <c r="J8" s="30">
        <v>351968</v>
      </c>
      <c r="K8" s="31">
        <v>10788</v>
      </c>
      <c r="L8" s="32">
        <v>30303.200000000001</v>
      </c>
      <c r="M8" s="33">
        <v>22.716262759095748</v>
      </c>
      <c r="N8" s="34">
        <v>11.970880963066607</v>
      </c>
    </row>
    <row r="9" spans="1:16" ht="18.75" customHeight="1" x14ac:dyDescent="0.25">
      <c r="A9" s="377" t="s">
        <v>84</v>
      </c>
      <c r="B9" s="378"/>
      <c r="C9" s="29">
        <v>5287</v>
      </c>
      <c r="D9" s="29">
        <v>16064</v>
      </c>
      <c r="E9" s="30">
        <v>363776</v>
      </c>
      <c r="F9" s="30">
        <v>174772</v>
      </c>
      <c r="G9" s="30">
        <v>189004</v>
      </c>
      <c r="H9" s="30">
        <v>352433</v>
      </c>
      <c r="I9" s="30">
        <v>11343</v>
      </c>
      <c r="J9" s="30">
        <v>352531</v>
      </c>
      <c r="K9" s="31">
        <v>11245</v>
      </c>
      <c r="L9" s="32">
        <v>30580.799999999999</v>
      </c>
      <c r="M9" s="33">
        <v>22.645418326693228</v>
      </c>
      <c r="N9" s="34">
        <v>11.895568461256737</v>
      </c>
    </row>
    <row r="10" spans="1:16" ht="18.75" customHeight="1" x14ac:dyDescent="0.25">
      <c r="A10" s="377" t="s">
        <v>85</v>
      </c>
      <c r="B10" s="378"/>
      <c r="C10" s="29">
        <v>5304</v>
      </c>
      <c r="D10" s="29">
        <v>16295</v>
      </c>
      <c r="E10" s="30">
        <v>364909</v>
      </c>
      <c r="F10" s="30">
        <v>175540</v>
      </c>
      <c r="G10" s="30">
        <v>189369</v>
      </c>
      <c r="H10" s="30">
        <v>352967</v>
      </c>
      <c r="I10" s="30">
        <v>11942</v>
      </c>
      <c r="J10" s="30">
        <v>353214</v>
      </c>
      <c r="K10" s="31">
        <v>11695</v>
      </c>
      <c r="L10" s="32">
        <v>32372.6</v>
      </c>
      <c r="M10" s="33">
        <v>22.393924516722922</v>
      </c>
      <c r="N10" s="34">
        <v>11.272156082613074</v>
      </c>
    </row>
    <row r="11" spans="1:16" ht="18.75" customHeight="1" x14ac:dyDescent="0.25">
      <c r="A11" s="377" t="s">
        <v>86</v>
      </c>
      <c r="B11" s="378"/>
      <c r="C11" s="29">
        <v>5317</v>
      </c>
      <c r="D11" s="29">
        <v>16526</v>
      </c>
      <c r="E11" s="30">
        <v>357598</v>
      </c>
      <c r="F11" s="30">
        <v>172011</v>
      </c>
      <c r="G11" s="30">
        <v>185587</v>
      </c>
      <c r="H11" s="30">
        <v>345734</v>
      </c>
      <c r="I11" s="30">
        <v>11864</v>
      </c>
      <c r="J11" s="30">
        <v>346051</v>
      </c>
      <c r="K11" s="31">
        <v>11547</v>
      </c>
      <c r="L11" s="32">
        <v>33156.699999999997</v>
      </c>
      <c r="M11" s="33">
        <v>21.638509016095849</v>
      </c>
      <c r="N11" s="34">
        <v>10.785090192932349</v>
      </c>
    </row>
    <row r="12" spans="1:16" ht="18.75" customHeight="1" x14ac:dyDescent="0.25">
      <c r="A12" s="377" t="s">
        <v>87</v>
      </c>
      <c r="B12" s="378"/>
      <c r="C12" s="29">
        <v>5349</v>
      </c>
      <c r="D12" s="29">
        <v>16800</v>
      </c>
      <c r="E12" s="30">
        <v>360490</v>
      </c>
      <c r="F12" s="30">
        <v>173628</v>
      </c>
      <c r="G12" s="30">
        <v>186862</v>
      </c>
      <c r="H12" s="30">
        <v>348387</v>
      </c>
      <c r="I12" s="30">
        <v>12103</v>
      </c>
      <c r="J12" s="30">
        <v>348442</v>
      </c>
      <c r="K12" s="31">
        <v>12048</v>
      </c>
      <c r="L12" s="32">
        <v>33830.800000000003</v>
      </c>
      <c r="M12" s="33">
        <v>21.457738095238096</v>
      </c>
      <c r="N12" s="34">
        <v>10.655674710618726</v>
      </c>
    </row>
    <row r="13" spans="1:16" ht="18.75" customHeight="1" x14ac:dyDescent="0.25">
      <c r="A13" s="377" t="s">
        <v>88</v>
      </c>
      <c r="B13" s="378"/>
      <c r="C13" s="29">
        <v>5374</v>
      </c>
      <c r="D13" s="29">
        <v>17120</v>
      </c>
      <c r="E13" s="30">
        <v>369205</v>
      </c>
      <c r="F13" s="30">
        <v>178049</v>
      </c>
      <c r="G13" s="30">
        <v>191156</v>
      </c>
      <c r="H13" s="30">
        <v>349638</v>
      </c>
      <c r="I13" s="30">
        <v>19567</v>
      </c>
      <c r="J13" s="30">
        <v>356174</v>
      </c>
      <c r="K13" s="31">
        <v>13031</v>
      </c>
      <c r="L13" s="32">
        <v>34634.5</v>
      </c>
      <c r="M13" s="33">
        <v>21.565712616822431</v>
      </c>
      <c r="N13" s="34">
        <v>10.660035513721867</v>
      </c>
    </row>
    <row r="14" spans="1:16" ht="18.75" customHeight="1" x14ac:dyDescent="0.25">
      <c r="A14" s="377" t="s">
        <v>89</v>
      </c>
      <c r="B14" s="378"/>
      <c r="C14" s="29">
        <v>5398</v>
      </c>
      <c r="D14" s="29">
        <v>17248</v>
      </c>
      <c r="E14" s="30">
        <v>364491</v>
      </c>
      <c r="F14" s="30">
        <v>176147</v>
      </c>
      <c r="G14" s="30">
        <v>188344</v>
      </c>
      <c r="H14" s="30">
        <v>345082</v>
      </c>
      <c r="I14" s="30">
        <v>19409</v>
      </c>
      <c r="J14" s="30">
        <v>350764</v>
      </c>
      <c r="K14" s="31">
        <v>13727</v>
      </c>
      <c r="L14" s="32">
        <v>35068.800000000003</v>
      </c>
      <c r="M14" s="33">
        <v>21.132363172541744</v>
      </c>
      <c r="N14" s="34">
        <v>10.39359772789488</v>
      </c>
    </row>
    <row r="15" spans="1:16" ht="18.75" customHeight="1" x14ac:dyDescent="0.25">
      <c r="A15" s="377" t="s">
        <v>90</v>
      </c>
      <c r="B15" s="378"/>
      <c r="C15" s="29">
        <v>5410</v>
      </c>
      <c r="D15" s="29">
        <v>17410</v>
      </c>
      <c r="E15" s="30">
        <v>360420</v>
      </c>
      <c r="F15" s="30">
        <v>174418</v>
      </c>
      <c r="G15" s="30">
        <v>186002</v>
      </c>
      <c r="H15" s="30">
        <v>340049</v>
      </c>
      <c r="I15" s="30">
        <v>20371</v>
      </c>
      <c r="J15" s="30">
        <v>345844</v>
      </c>
      <c r="K15" s="31">
        <v>14576</v>
      </c>
      <c r="L15" s="32">
        <v>35468.800000000003</v>
      </c>
      <c r="M15" s="33">
        <v>20.701895462377944</v>
      </c>
      <c r="N15" s="34">
        <v>10.161606820642367</v>
      </c>
    </row>
    <row r="16" spans="1:16" ht="18.75" customHeight="1" thickBot="1" x14ac:dyDescent="0.3">
      <c r="A16" s="382" t="s">
        <v>91</v>
      </c>
      <c r="B16" s="383"/>
      <c r="C16" s="29">
        <v>5409</v>
      </c>
      <c r="D16" s="29">
        <v>17513</v>
      </c>
      <c r="E16" s="30">
        <v>347798</v>
      </c>
      <c r="F16" s="30">
        <v>168153</v>
      </c>
      <c r="G16" s="30">
        <v>179645</v>
      </c>
      <c r="H16" s="30">
        <v>326201</v>
      </c>
      <c r="I16" s="30">
        <v>21597</v>
      </c>
      <c r="J16" s="30">
        <v>332138</v>
      </c>
      <c r="K16" s="31">
        <v>15660</v>
      </c>
      <c r="L16" s="32">
        <v>35745.769999999997</v>
      </c>
      <c r="M16" s="33">
        <v>19.859418717524125</v>
      </c>
      <c r="N16" s="34">
        <v>9.7297666269323617</v>
      </c>
    </row>
    <row r="17" spans="1:14" ht="18.75" customHeight="1" x14ac:dyDescent="0.25">
      <c r="A17" s="384" t="s">
        <v>92</v>
      </c>
      <c r="B17" s="35" t="s">
        <v>93</v>
      </c>
      <c r="C17" s="275">
        <f>C16-C15</f>
        <v>-1</v>
      </c>
      <c r="D17" s="275">
        <f>D16-D15</f>
        <v>103</v>
      </c>
      <c r="E17" s="276">
        <f>E16-E15</f>
        <v>-12622</v>
      </c>
      <c r="F17" s="276">
        <f t="shared" ref="F17:N17" si="0">F16-F15</f>
        <v>-6265</v>
      </c>
      <c r="G17" s="276">
        <f t="shared" si="0"/>
        <v>-6357</v>
      </c>
      <c r="H17" s="276">
        <f>H16-H15</f>
        <v>-13848</v>
      </c>
      <c r="I17" s="276">
        <f t="shared" si="0"/>
        <v>1226</v>
      </c>
      <c r="J17" s="276">
        <f t="shared" si="0"/>
        <v>-13706</v>
      </c>
      <c r="K17" s="277">
        <f t="shared" si="0"/>
        <v>1084</v>
      </c>
      <c r="L17" s="278">
        <f t="shared" si="0"/>
        <v>276.96999999999389</v>
      </c>
      <c r="M17" s="279">
        <f t="shared" si="0"/>
        <v>-0.84247674485381907</v>
      </c>
      <c r="N17" s="280">
        <f t="shared" si="0"/>
        <v>-0.43184019371000559</v>
      </c>
    </row>
    <row r="18" spans="1:14" ht="18.75" customHeight="1" x14ac:dyDescent="0.25">
      <c r="A18" s="385"/>
      <c r="B18" s="36" t="s">
        <v>94</v>
      </c>
      <c r="C18" s="281">
        <f>C16/C15-1</f>
        <v>-1.8484288354903011E-4</v>
      </c>
      <c r="D18" s="281">
        <f>D16/D15-1</f>
        <v>5.9161401493394994E-3</v>
      </c>
      <c r="E18" s="282">
        <f>E16/E15-1</f>
        <v>-3.5020254147938523E-2</v>
      </c>
      <c r="F18" s="282">
        <f t="shared" ref="F18:N18" si="1">F16/F15-1</f>
        <v>-3.591945785412054E-2</v>
      </c>
      <c r="G18" s="282">
        <f t="shared" si="1"/>
        <v>-3.417705185965747E-2</v>
      </c>
      <c r="H18" s="282">
        <f t="shared" si="1"/>
        <v>-4.0723542783540068E-2</v>
      </c>
      <c r="I18" s="282">
        <f t="shared" si="1"/>
        <v>6.018359432526621E-2</v>
      </c>
      <c r="J18" s="282">
        <f t="shared" si="1"/>
        <v>-3.963058488798421E-2</v>
      </c>
      <c r="K18" s="283">
        <f t="shared" si="1"/>
        <v>7.4368825466520239E-2</v>
      </c>
      <c r="L18" s="284">
        <f t="shared" si="1"/>
        <v>7.8088348069287328E-3</v>
      </c>
      <c r="M18" s="282">
        <f t="shared" si="1"/>
        <v>-4.069563322763714E-2</v>
      </c>
      <c r="N18" s="283">
        <f t="shared" si="1"/>
        <v>-4.2497235066482064E-2</v>
      </c>
    </row>
    <row r="19" spans="1:14" ht="18.75" customHeight="1" x14ac:dyDescent="0.25">
      <c r="A19" s="379" t="s">
        <v>95</v>
      </c>
      <c r="B19" s="37" t="s">
        <v>93</v>
      </c>
      <c r="C19" s="285">
        <f>C16-C11</f>
        <v>92</v>
      </c>
      <c r="D19" s="285">
        <f>D16-D11</f>
        <v>987</v>
      </c>
      <c r="E19" s="286">
        <f>E16-E11</f>
        <v>-9800</v>
      </c>
      <c r="F19" s="286">
        <f t="shared" ref="F19:N19" si="2">F16-F11</f>
        <v>-3858</v>
      </c>
      <c r="G19" s="286">
        <f t="shared" si="2"/>
        <v>-5942</v>
      </c>
      <c r="H19" s="286">
        <f t="shared" si="2"/>
        <v>-19533</v>
      </c>
      <c r="I19" s="286">
        <f t="shared" si="2"/>
        <v>9733</v>
      </c>
      <c r="J19" s="286">
        <f t="shared" si="2"/>
        <v>-13913</v>
      </c>
      <c r="K19" s="287">
        <f t="shared" si="2"/>
        <v>4113</v>
      </c>
      <c r="L19" s="288">
        <f t="shared" si="2"/>
        <v>2589.0699999999997</v>
      </c>
      <c r="M19" s="289">
        <f t="shared" si="2"/>
        <v>-1.7790902985717238</v>
      </c>
      <c r="N19" s="290">
        <f t="shared" si="2"/>
        <v>-1.0553235659999878</v>
      </c>
    </row>
    <row r="20" spans="1:14" ht="18.75" customHeight="1" x14ac:dyDescent="0.25">
      <c r="A20" s="385"/>
      <c r="B20" s="38" t="s">
        <v>94</v>
      </c>
      <c r="C20" s="291">
        <f>C16/C11-1</f>
        <v>1.7302990408124774E-2</v>
      </c>
      <c r="D20" s="291">
        <f>D16/D11-1</f>
        <v>5.9724071160595527E-2</v>
      </c>
      <c r="E20" s="292">
        <f>E16/E11-1</f>
        <v>-2.7405074972455146E-2</v>
      </c>
      <c r="F20" s="292">
        <f t="shared" ref="F20:N20" si="3">F16/F11-1</f>
        <v>-2.2428798158257268E-2</v>
      </c>
      <c r="G20" s="292">
        <f t="shared" si="3"/>
        <v>-3.201732879996988E-2</v>
      </c>
      <c r="H20" s="292">
        <f t="shared" si="3"/>
        <v>-5.6497191482469233E-2</v>
      </c>
      <c r="I20" s="292">
        <f t="shared" si="3"/>
        <v>0.82038098449089691</v>
      </c>
      <c r="J20" s="292">
        <f t="shared" si="3"/>
        <v>-4.0205056480114187E-2</v>
      </c>
      <c r="K20" s="293">
        <f t="shared" si="3"/>
        <v>0.35619641465315666</v>
      </c>
      <c r="L20" s="294">
        <f t="shared" si="3"/>
        <v>7.8085877062554543E-2</v>
      </c>
      <c r="M20" s="292">
        <f t="shared" si="3"/>
        <v>-8.2218710043669985E-2</v>
      </c>
      <c r="N20" s="293">
        <f t="shared" si="3"/>
        <v>-9.7850230931917359E-2</v>
      </c>
    </row>
    <row r="21" spans="1:14" ht="18.75" customHeight="1" x14ac:dyDescent="0.25">
      <c r="A21" s="379" t="s">
        <v>96</v>
      </c>
      <c r="B21" s="39" t="s">
        <v>93</v>
      </c>
      <c r="C21" s="295">
        <f>C16-C6</f>
        <v>200</v>
      </c>
      <c r="D21" s="295">
        <f>D16-D6</f>
        <v>1665</v>
      </c>
      <c r="E21" s="296">
        <f>E16-E6</f>
        <v>-19563</v>
      </c>
      <c r="F21" s="296">
        <f t="shared" ref="F21:N21" si="4">F16-F6</f>
        <v>-8265</v>
      </c>
      <c r="G21" s="296">
        <f t="shared" si="4"/>
        <v>-11298</v>
      </c>
      <c r="H21" s="296">
        <f t="shared" si="4"/>
        <v>-32858</v>
      </c>
      <c r="I21" s="296">
        <f t="shared" si="4"/>
        <v>13295</v>
      </c>
      <c r="J21" s="296">
        <f t="shared" si="4"/>
        <v>-24687</v>
      </c>
      <c r="K21" s="297">
        <f t="shared" si="4"/>
        <v>5124</v>
      </c>
      <c r="L21" s="298">
        <f t="shared" si="4"/>
        <v>6231.9699999999975</v>
      </c>
      <c r="M21" s="299">
        <f t="shared" si="4"/>
        <v>-3.3208563960548751</v>
      </c>
      <c r="N21" s="300">
        <f t="shared" si="4"/>
        <v>-2.7173259196051909</v>
      </c>
    </row>
    <row r="22" spans="1:14" ht="18.75" customHeight="1" x14ac:dyDescent="0.25">
      <c r="A22" s="380"/>
      <c r="B22" s="40" t="s">
        <v>94</v>
      </c>
      <c r="C22" s="281">
        <f>C16/C6-1</f>
        <v>3.8395085429065112E-2</v>
      </c>
      <c r="D22" s="281">
        <f>D16/D6-1</f>
        <v>0.10506057546693581</v>
      </c>
      <c r="E22" s="282">
        <f>E16/E6-1</f>
        <v>-5.3252794934682823E-2</v>
      </c>
      <c r="F22" s="282">
        <f t="shared" ref="F22:N22" si="5">F16/F6-1</f>
        <v>-4.6848960990375166E-2</v>
      </c>
      <c r="G22" s="282">
        <f t="shared" si="5"/>
        <v>-5.9169490371472122E-2</v>
      </c>
      <c r="H22" s="282">
        <f t="shared" si="5"/>
        <v>-9.1511422913783003E-2</v>
      </c>
      <c r="I22" s="282">
        <f t="shared" si="5"/>
        <v>1.6014213442543968</v>
      </c>
      <c r="J22" s="282">
        <f t="shared" si="5"/>
        <v>-6.9185174805576954E-2</v>
      </c>
      <c r="K22" s="283">
        <f t="shared" si="5"/>
        <v>0.48633257403189067</v>
      </c>
      <c r="L22" s="284">
        <f t="shared" si="5"/>
        <v>0.21115444300632236</v>
      </c>
      <c r="M22" s="282">
        <f t="shared" si="5"/>
        <v>-0.14326216491319888</v>
      </c>
      <c r="N22" s="283">
        <f t="shared" si="5"/>
        <v>-0.21831009205126206</v>
      </c>
    </row>
    <row r="23" spans="1:14" ht="12" customHeight="1" x14ac:dyDescent="0.25">
      <c r="A23" s="41"/>
      <c r="B23" s="2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4" ht="15" customHeight="1" x14ac:dyDescent="0.25">
      <c r="A24" s="43" t="s">
        <v>97</v>
      </c>
      <c r="C24" s="44"/>
      <c r="K24" s="45"/>
    </row>
    <row r="25" spans="1:14" ht="24.75" customHeight="1" x14ac:dyDescent="0.25">
      <c r="A25" s="381" t="s">
        <v>98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  <c r="N25" s="381"/>
    </row>
    <row r="26" spans="1:14" x14ac:dyDescent="0.25">
      <c r="E26" s="44"/>
    </row>
    <row r="27" spans="1:14" x14ac:dyDescent="0.25">
      <c r="E27" s="44"/>
    </row>
  </sheetData>
  <mergeCells count="26">
    <mergeCell ref="A7:B7"/>
    <mergeCell ref="A8:B8"/>
    <mergeCell ref="A9:B9"/>
    <mergeCell ref="A6:B6"/>
    <mergeCell ref="A3:B5"/>
    <mergeCell ref="C3:C5"/>
    <mergeCell ref="D3:D5"/>
    <mergeCell ref="E3:K3"/>
    <mergeCell ref="N3:N5"/>
    <mergeCell ref="E4:E5"/>
    <mergeCell ref="F4:G4"/>
    <mergeCell ref="H4:I4"/>
    <mergeCell ref="J4:K4"/>
    <mergeCell ref="L3:L5"/>
    <mergeCell ref="M3:M5"/>
    <mergeCell ref="A10:B10"/>
    <mergeCell ref="A11:B11"/>
    <mergeCell ref="A21:A22"/>
    <mergeCell ref="A25:N25"/>
    <mergeCell ref="A13:B13"/>
    <mergeCell ref="A14:B14"/>
    <mergeCell ref="A15:B15"/>
    <mergeCell ref="A16:B16"/>
    <mergeCell ref="A17:A18"/>
    <mergeCell ref="A19:A20"/>
    <mergeCell ref="A12:B12"/>
  </mergeCells>
  <hyperlinks>
    <hyperlink ref="P2" location="OBSAH!A1" display="Zpět na obsah" xr:uid="{B04E9072-863C-4652-89ED-E74D0E8427D6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FB75-A338-44FB-A090-FBE4AC5EFA43}">
  <dimension ref="A1:X30"/>
  <sheetViews>
    <sheetView showGridLines="0" zoomScaleNormal="100" workbookViewId="0"/>
  </sheetViews>
  <sheetFormatPr defaultRowHeight="15" x14ac:dyDescent="0.25"/>
  <cols>
    <col min="1" max="1" width="10.85546875" customWidth="1"/>
    <col min="2" max="2" width="5.7109375" customWidth="1"/>
    <col min="3" max="6" width="6.7109375" customWidth="1"/>
    <col min="7" max="8" width="5.7109375" customWidth="1"/>
    <col min="9" max="12" width="6.7109375" customWidth="1"/>
    <col min="13" max="14" width="5.7109375" customWidth="1"/>
    <col min="15" max="18" width="6.42578125" customWidth="1"/>
    <col min="19" max="20" width="5.7109375" customWidth="1"/>
    <col min="21" max="21" width="9.5703125" bestFit="1" customWidth="1"/>
  </cols>
  <sheetData>
    <row r="1" spans="1:24" s="1" customFormat="1" ht="22.5" customHeight="1" x14ac:dyDescent="0.2">
      <c r="A1" s="6" t="s">
        <v>99</v>
      </c>
    </row>
    <row r="2" spans="1:24" s="46" customFormat="1" ht="18.75" customHeight="1" thickBot="1" x14ac:dyDescent="0.3">
      <c r="A2" s="13" t="s">
        <v>61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3"/>
      <c r="N2" s="13"/>
      <c r="O2" s="16"/>
      <c r="P2" s="8"/>
      <c r="S2" s="422" t="s">
        <v>62</v>
      </c>
      <c r="T2" s="422"/>
      <c r="V2" s="17" t="s">
        <v>63</v>
      </c>
    </row>
    <row r="3" spans="1:24" ht="17.25" customHeight="1" x14ac:dyDescent="0.25">
      <c r="A3" s="394" t="s">
        <v>64</v>
      </c>
      <c r="B3" s="395"/>
      <c r="C3" s="423" t="s">
        <v>100</v>
      </c>
      <c r="D3" s="424"/>
      <c r="E3" s="424"/>
      <c r="F3" s="424"/>
      <c r="G3" s="424"/>
      <c r="H3" s="424"/>
      <c r="I3" s="423" t="s">
        <v>101</v>
      </c>
      <c r="J3" s="424"/>
      <c r="K3" s="424"/>
      <c r="L3" s="424"/>
      <c r="M3" s="424"/>
      <c r="N3" s="424"/>
      <c r="O3" s="423" t="s">
        <v>102</v>
      </c>
      <c r="P3" s="424"/>
      <c r="Q3" s="424"/>
      <c r="R3" s="424"/>
      <c r="S3" s="424"/>
      <c r="T3" s="424"/>
    </row>
    <row r="4" spans="1:24" ht="17.25" customHeight="1" x14ac:dyDescent="0.25">
      <c r="A4" s="396"/>
      <c r="B4" s="397"/>
      <c r="C4" s="425"/>
      <c r="D4" s="426"/>
      <c r="E4" s="426"/>
      <c r="F4" s="426"/>
      <c r="G4" s="426"/>
      <c r="H4" s="426"/>
      <c r="I4" s="425"/>
      <c r="J4" s="426"/>
      <c r="K4" s="426"/>
      <c r="L4" s="426"/>
      <c r="M4" s="426"/>
      <c r="N4" s="426"/>
      <c r="O4" s="425"/>
      <c r="P4" s="426"/>
      <c r="Q4" s="426"/>
      <c r="R4" s="426"/>
      <c r="S4" s="426"/>
      <c r="T4" s="426"/>
    </row>
    <row r="5" spans="1:24" ht="22.5" customHeight="1" x14ac:dyDescent="0.25">
      <c r="A5" s="396"/>
      <c r="B5" s="397"/>
      <c r="C5" s="414" t="s">
        <v>103</v>
      </c>
      <c r="D5" s="416" t="s">
        <v>104</v>
      </c>
      <c r="E5" s="416" t="s">
        <v>105</v>
      </c>
      <c r="F5" s="418" t="s">
        <v>106</v>
      </c>
      <c r="G5" s="418" t="s">
        <v>107</v>
      </c>
      <c r="H5" s="412" t="s">
        <v>108</v>
      </c>
      <c r="I5" s="414" t="s">
        <v>103</v>
      </c>
      <c r="J5" s="416" t="s">
        <v>104</v>
      </c>
      <c r="K5" s="416" t="s">
        <v>105</v>
      </c>
      <c r="L5" s="418" t="s">
        <v>106</v>
      </c>
      <c r="M5" s="418" t="s">
        <v>107</v>
      </c>
      <c r="N5" s="412" t="s">
        <v>108</v>
      </c>
      <c r="O5" s="414" t="s">
        <v>103</v>
      </c>
      <c r="P5" s="416" t="s">
        <v>104</v>
      </c>
      <c r="Q5" s="416" t="s">
        <v>105</v>
      </c>
      <c r="R5" s="418" t="s">
        <v>106</v>
      </c>
      <c r="S5" s="418" t="s">
        <v>107</v>
      </c>
      <c r="T5" s="427" t="s">
        <v>108</v>
      </c>
    </row>
    <row r="6" spans="1:24" ht="30" customHeight="1" thickBot="1" x14ac:dyDescent="0.3">
      <c r="A6" s="396"/>
      <c r="B6" s="397"/>
      <c r="C6" s="415"/>
      <c r="D6" s="417"/>
      <c r="E6" s="417"/>
      <c r="F6" s="419"/>
      <c r="G6" s="419"/>
      <c r="H6" s="413"/>
      <c r="I6" s="415"/>
      <c r="J6" s="417"/>
      <c r="K6" s="417"/>
      <c r="L6" s="419"/>
      <c r="M6" s="419"/>
      <c r="N6" s="413"/>
      <c r="O6" s="415"/>
      <c r="P6" s="417"/>
      <c r="Q6" s="417"/>
      <c r="R6" s="419"/>
      <c r="S6" s="419"/>
      <c r="T6" s="428"/>
    </row>
    <row r="7" spans="1:24" s="28" customFormat="1" ht="18.75" customHeight="1" x14ac:dyDescent="0.25">
      <c r="A7" s="420" t="s">
        <v>81</v>
      </c>
      <c r="B7" s="421"/>
      <c r="C7" s="47">
        <v>4828</v>
      </c>
      <c r="D7" s="48">
        <v>15076</v>
      </c>
      <c r="E7" s="49">
        <v>354263</v>
      </c>
      <c r="F7" s="50">
        <v>28104.899999999998</v>
      </c>
      <c r="G7" s="51">
        <v>23.4984743963916</v>
      </c>
      <c r="H7" s="52">
        <v>12.605026169813806</v>
      </c>
      <c r="I7" s="47">
        <v>333</v>
      </c>
      <c r="J7" s="48">
        <v>676</v>
      </c>
      <c r="K7" s="49">
        <v>11197</v>
      </c>
      <c r="L7" s="50">
        <v>1229.9000000000001</v>
      </c>
      <c r="M7" s="51">
        <v>16.56360946745562</v>
      </c>
      <c r="N7" s="52">
        <v>9.1039921944873559</v>
      </c>
      <c r="O7" s="47">
        <v>48</v>
      </c>
      <c r="P7" s="48">
        <v>96</v>
      </c>
      <c r="Q7" s="49">
        <v>1901</v>
      </c>
      <c r="R7" s="50">
        <v>179</v>
      </c>
      <c r="S7" s="51">
        <v>19.802083333333332</v>
      </c>
      <c r="T7" s="52">
        <v>10.6201117318436</v>
      </c>
      <c r="V7" s="53"/>
      <c r="W7" s="53"/>
      <c r="X7" s="53"/>
    </row>
    <row r="8" spans="1:24" s="28" customFormat="1" ht="18.75" customHeight="1" x14ac:dyDescent="0.25">
      <c r="A8" s="377" t="s">
        <v>82</v>
      </c>
      <c r="B8" s="378"/>
      <c r="C8" s="54">
        <v>4820</v>
      </c>
      <c r="D8" s="55">
        <v>15069</v>
      </c>
      <c r="E8" s="56">
        <v>349411</v>
      </c>
      <c r="F8" s="57">
        <v>28194.2</v>
      </c>
      <c r="G8" s="58">
        <v>23.187404605481451</v>
      </c>
      <c r="H8" s="59">
        <v>12.3930099098396</v>
      </c>
      <c r="I8" s="54">
        <v>340</v>
      </c>
      <c r="J8" s="55">
        <v>686</v>
      </c>
      <c r="K8" s="56">
        <v>11256</v>
      </c>
      <c r="L8" s="57">
        <v>1249</v>
      </c>
      <c r="M8" s="58">
        <v>16.408163265306122</v>
      </c>
      <c r="N8" s="59">
        <v>9.0120096076861493</v>
      </c>
      <c r="O8" s="54">
        <v>49</v>
      </c>
      <c r="P8" s="55">
        <v>101</v>
      </c>
      <c r="Q8" s="56">
        <v>1986</v>
      </c>
      <c r="R8" s="57">
        <v>186.3</v>
      </c>
      <c r="S8" s="58">
        <v>19.663366336633665</v>
      </c>
      <c r="T8" s="59">
        <v>10.660225442834138</v>
      </c>
      <c r="V8" s="53"/>
      <c r="W8" s="53"/>
      <c r="X8" s="53"/>
    </row>
    <row r="9" spans="1:24" s="28" customFormat="1" ht="18.75" customHeight="1" x14ac:dyDescent="0.25">
      <c r="A9" s="377" t="s">
        <v>83</v>
      </c>
      <c r="B9" s="378"/>
      <c r="C9" s="54">
        <v>4833</v>
      </c>
      <c r="D9" s="55">
        <v>15117</v>
      </c>
      <c r="E9" s="56">
        <v>348608</v>
      </c>
      <c r="F9" s="57">
        <v>28771.300000000003</v>
      </c>
      <c r="G9" s="58">
        <v>23.060598041810003</v>
      </c>
      <c r="H9" s="59">
        <v>12.11694816864396</v>
      </c>
      <c r="I9" s="54">
        <v>386</v>
      </c>
      <c r="J9" s="55">
        <v>748</v>
      </c>
      <c r="K9" s="56">
        <v>12125</v>
      </c>
      <c r="L9" s="57">
        <v>1345.6</v>
      </c>
      <c r="M9" s="58">
        <v>16.209893048128343</v>
      </c>
      <c r="N9" s="59">
        <v>9.0108501783590977</v>
      </c>
      <c r="O9" s="54">
        <v>50</v>
      </c>
      <c r="P9" s="55">
        <v>104</v>
      </c>
      <c r="Q9" s="56">
        <v>2023</v>
      </c>
      <c r="R9" s="57">
        <v>186.3</v>
      </c>
      <c r="S9" s="58">
        <v>19.451923076923077</v>
      </c>
      <c r="T9" s="59">
        <v>10.858829844337089</v>
      </c>
      <c r="V9" s="53"/>
      <c r="W9" s="53"/>
      <c r="X9" s="53"/>
    </row>
    <row r="10" spans="1:24" s="28" customFormat="1" ht="18.75" customHeight="1" x14ac:dyDescent="0.25">
      <c r="A10" s="377" t="s">
        <v>84</v>
      </c>
      <c r="B10" s="378"/>
      <c r="C10" s="54">
        <v>4838</v>
      </c>
      <c r="D10" s="55">
        <v>15195</v>
      </c>
      <c r="E10" s="56">
        <v>349209</v>
      </c>
      <c r="F10" s="57">
        <v>28992.9</v>
      </c>
      <c r="G10" s="58">
        <v>22.981836130306021</v>
      </c>
      <c r="H10" s="59">
        <v>12.045057071600798</v>
      </c>
      <c r="I10" s="54">
        <v>399</v>
      </c>
      <c r="J10" s="55">
        <v>764</v>
      </c>
      <c r="K10" s="56">
        <v>12520</v>
      </c>
      <c r="L10" s="57">
        <v>1400.8</v>
      </c>
      <c r="M10" s="58">
        <v>16.387434554973822</v>
      </c>
      <c r="N10" s="59">
        <v>8.9377498572244427</v>
      </c>
      <c r="O10" s="54">
        <v>50</v>
      </c>
      <c r="P10" s="55">
        <v>105</v>
      </c>
      <c r="Q10" s="56">
        <v>2047</v>
      </c>
      <c r="R10" s="57">
        <v>187.1</v>
      </c>
      <c r="S10" s="58">
        <v>19.495238095238093</v>
      </c>
      <c r="T10" s="59">
        <v>10.940673436664886</v>
      </c>
      <c r="V10" s="53"/>
      <c r="W10" s="53"/>
      <c r="X10" s="53"/>
    </row>
    <row r="11" spans="1:24" s="28" customFormat="1" ht="18.75" customHeight="1" x14ac:dyDescent="0.25">
      <c r="A11" s="377" t="s">
        <v>85</v>
      </c>
      <c r="B11" s="378"/>
      <c r="C11" s="54">
        <v>4854</v>
      </c>
      <c r="D11" s="55">
        <v>15418</v>
      </c>
      <c r="E11" s="56">
        <v>350066</v>
      </c>
      <c r="F11" s="57">
        <v>30753.3</v>
      </c>
      <c r="G11" s="58">
        <v>22.705020106369179</v>
      </c>
      <c r="H11" s="59">
        <v>11.383038568218696</v>
      </c>
      <c r="I11" s="54">
        <v>401</v>
      </c>
      <c r="J11" s="55">
        <v>774</v>
      </c>
      <c r="K11" s="56">
        <v>12859</v>
      </c>
      <c r="L11" s="57">
        <v>1431.6</v>
      </c>
      <c r="M11" s="58">
        <v>16.613695090439276</v>
      </c>
      <c r="N11" s="59">
        <v>8.9822576138586196</v>
      </c>
      <c r="O11" s="54">
        <v>49</v>
      </c>
      <c r="P11" s="55">
        <v>103</v>
      </c>
      <c r="Q11" s="56">
        <v>1984</v>
      </c>
      <c r="R11" s="57">
        <v>187.7</v>
      </c>
      <c r="S11" s="58">
        <v>19.262135922330096</v>
      </c>
      <c r="T11" s="59">
        <v>10.570058604155568</v>
      </c>
      <c r="V11" s="53"/>
      <c r="W11" s="53"/>
      <c r="X11" s="53"/>
    </row>
    <row r="12" spans="1:24" s="28" customFormat="1" ht="18.75" customHeight="1" x14ac:dyDescent="0.25">
      <c r="A12" s="377" t="s">
        <v>86</v>
      </c>
      <c r="B12" s="378"/>
      <c r="C12" s="54">
        <v>4863</v>
      </c>
      <c r="D12" s="55">
        <v>15626</v>
      </c>
      <c r="E12" s="56">
        <v>342665</v>
      </c>
      <c r="F12" s="57">
        <v>31465.599999999999</v>
      </c>
      <c r="G12" s="58">
        <v>21.929156533981825</v>
      </c>
      <c r="H12" s="59">
        <v>10.890146699888133</v>
      </c>
      <c r="I12" s="54">
        <v>404</v>
      </c>
      <c r="J12" s="55">
        <v>795</v>
      </c>
      <c r="K12" s="56">
        <v>12889</v>
      </c>
      <c r="L12" s="57">
        <v>1501.1</v>
      </c>
      <c r="M12" s="58">
        <v>16.2125786163522</v>
      </c>
      <c r="N12" s="59">
        <v>8.5863699953367529</v>
      </c>
      <c r="O12" s="54">
        <v>50</v>
      </c>
      <c r="P12" s="55">
        <v>105</v>
      </c>
      <c r="Q12" s="56">
        <v>2044</v>
      </c>
      <c r="R12" s="57">
        <v>190</v>
      </c>
      <c r="S12" s="58">
        <v>19.466666666666665</v>
      </c>
      <c r="T12" s="59">
        <v>10.757894736842106</v>
      </c>
      <c r="V12" s="53"/>
      <c r="W12" s="53"/>
      <c r="X12" s="53"/>
    </row>
    <row r="13" spans="1:24" s="28" customFormat="1" ht="18.75" customHeight="1" x14ac:dyDescent="0.25">
      <c r="A13" s="377" t="s">
        <v>87</v>
      </c>
      <c r="B13" s="378"/>
      <c r="C13" s="54">
        <v>4874</v>
      </c>
      <c r="D13" s="55">
        <v>15841</v>
      </c>
      <c r="E13" s="56">
        <v>344529</v>
      </c>
      <c r="F13" s="57">
        <v>32009.8</v>
      </c>
      <c r="G13" s="58">
        <v>21.749195126570292</v>
      </c>
      <c r="H13" s="59">
        <v>10.763235009278409</v>
      </c>
      <c r="I13" s="54">
        <v>425</v>
      </c>
      <c r="J13" s="55">
        <v>853</v>
      </c>
      <c r="K13" s="56">
        <v>13917</v>
      </c>
      <c r="L13" s="57">
        <v>1623.1</v>
      </c>
      <c r="M13" s="58">
        <v>16.315357561547479</v>
      </c>
      <c r="N13" s="59">
        <v>8.574333066354507</v>
      </c>
      <c r="O13" s="54">
        <v>50</v>
      </c>
      <c r="P13" s="55">
        <v>106</v>
      </c>
      <c r="Q13" s="56">
        <v>2044</v>
      </c>
      <c r="R13" s="57">
        <v>197.9</v>
      </c>
      <c r="S13" s="58">
        <v>19.283018867924529</v>
      </c>
      <c r="T13" s="59">
        <v>10.32844871147044</v>
      </c>
      <c r="V13" s="53"/>
      <c r="W13" s="53"/>
      <c r="X13" s="53"/>
    </row>
    <row r="14" spans="1:24" s="28" customFormat="1" ht="18.75" customHeight="1" x14ac:dyDescent="0.25">
      <c r="A14" s="377" t="s">
        <v>88</v>
      </c>
      <c r="B14" s="378"/>
      <c r="C14" s="54">
        <v>4877</v>
      </c>
      <c r="D14" s="55">
        <v>16118</v>
      </c>
      <c r="E14" s="56">
        <v>352322</v>
      </c>
      <c r="F14" s="57">
        <v>32654.6</v>
      </c>
      <c r="G14" s="58">
        <v>21.858915498200769</v>
      </c>
      <c r="H14" s="59">
        <v>10.789352801749217</v>
      </c>
      <c r="I14" s="54">
        <v>447</v>
      </c>
      <c r="J14" s="55">
        <v>894</v>
      </c>
      <c r="K14" s="56">
        <v>14782</v>
      </c>
      <c r="L14" s="57">
        <v>1782.3</v>
      </c>
      <c r="M14" s="58">
        <v>16.534675615212528</v>
      </c>
      <c r="N14" s="59">
        <v>8.2937777029680753</v>
      </c>
      <c r="O14" s="54">
        <v>50</v>
      </c>
      <c r="P14" s="55">
        <v>108</v>
      </c>
      <c r="Q14" s="56">
        <v>2101</v>
      </c>
      <c r="R14" s="57">
        <v>197.6</v>
      </c>
      <c r="S14" s="58">
        <v>19.453703703703702</v>
      </c>
      <c r="T14" s="59">
        <v>10.632591093117409</v>
      </c>
      <c r="V14" s="53"/>
      <c r="W14" s="53"/>
      <c r="X14" s="53"/>
    </row>
    <row r="15" spans="1:24" s="28" customFormat="1" ht="18.75" customHeight="1" x14ac:dyDescent="0.25">
      <c r="A15" s="377" t="s">
        <v>89</v>
      </c>
      <c r="B15" s="378"/>
      <c r="C15" s="54">
        <v>4888</v>
      </c>
      <c r="D15" s="55">
        <v>16228</v>
      </c>
      <c r="E15" s="56">
        <v>347286</v>
      </c>
      <c r="F15" s="57">
        <v>33016.1</v>
      </c>
      <c r="G15" s="58">
        <v>21.400419028839043</v>
      </c>
      <c r="H15" s="59">
        <v>10.518686337877581</v>
      </c>
      <c r="I15" s="54">
        <v>458</v>
      </c>
      <c r="J15" s="55">
        <v>911</v>
      </c>
      <c r="K15" s="56">
        <v>15106</v>
      </c>
      <c r="L15" s="57">
        <v>1846.9</v>
      </c>
      <c r="M15" s="58">
        <v>16.58177826564215</v>
      </c>
      <c r="N15" s="59">
        <v>8.1791109426606745</v>
      </c>
      <c r="O15" s="54">
        <v>52</v>
      </c>
      <c r="P15" s="55">
        <v>109</v>
      </c>
      <c r="Q15" s="56">
        <v>2099</v>
      </c>
      <c r="R15" s="57">
        <v>205.8</v>
      </c>
      <c r="S15" s="58">
        <v>19.256880733944953</v>
      </c>
      <c r="T15" s="59">
        <v>10.199222546161321</v>
      </c>
      <c r="V15" s="53"/>
      <c r="W15" s="53"/>
      <c r="X15" s="53"/>
    </row>
    <row r="16" spans="1:24" s="28" customFormat="1" ht="18.75" customHeight="1" x14ac:dyDescent="0.25">
      <c r="A16" s="377" t="s">
        <v>90</v>
      </c>
      <c r="B16" s="378"/>
      <c r="C16" s="54">
        <v>4889</v>
      </c>
      <c r="D16" s="55">
        <v>16345</v>
      </c>
      <c r="E16" s="56">
        <v>342697</v>
      </c>
      <c r="F16" s="57">
        <v>33356.9</v>
      </c>
      <c r="G16" s="58">
        <v>20.966472927500764</v>
      </c>
      <c r="H16" s="59">
        <v>10.273646531901944</v>
      </c>
      <c r="I16" s="54">
        <v>468</v>
      </c>
      <c r="J16" s="55">
        <v>951</v>
      </c>
      <c r="K16" s="56">
        <v>15552</v>
      </c>
      <c r="L16" s="57">
        <v>1893.8</v>
      </c>
      <c r="M16" s="58">
        <v>16.353312302839118</v>
      </c>
      <c r="N16" s="59">
        <v>8.2120604076460033</v>
      </c>
      <c r="O16" s="54">
        <v>53</v>
      </c>
      <c r="P16" s="55">
        <v>114</v>
      </c>
      <c r="Q16" s="56">
        <v>2171</v>
      </c>
      <c r="R16" s="57">
        <v>218.1</v>
      </c>
      <c r="S16" s="58">
        <v>19.043859649122808</v>
      </c>
      <c r="T16" s="59">
        <v>9.954149472718937</v>
      </c>
      <c r="V16" s="53"/>
      <c r="W16" s="53"/>
      <c r="X16" s="53"/>
    </row>
    <row r="17" spans="1:24" s="28" customFormat="1" ht="18.75" customHeight="1" thickBot="1" x14ac:dyDescent="0.3">
      <c r="A17" s="382" t="s">
        <v>91</v>
      </c>
      <c r="B17" s="383"/>
      <c r="C17" s="54">
        <v>4881</v>
      </c>
      <c r="D17" s="55">
        <v>16446</v>
      </c>
      <c r="E17" s="56">
        <v>330560</v>
      </c>
      <c r="F17" s="57">
        <v>33585.18</v>
      </c>
      <c r="G17" s="58">
        <v>20.099720296728687</v>
      </c>
      <c r="H17" s="59">
        <v>9.8424364556033339</v>
      </c>
      <c r="I17" s="54">
        <v>475</v>
      </c>
      <c r="J17" s="55">
        <v>951</v>
      </c>
      <c r="K17" s="56">
        <v>15069</v>
      </c>
      <c r="L17" s="57">
        <v>1950.52</v>
      </c>
      <c r="M17" s="58">
        <v>15.845425867507887</v>
      </c>
      <c r="N17" s="59">
        <v>7.725632139121875</v>
      </c>
      <c r="O17" s="54">
        <v>53</v>
      </c>
      <c r="P17" s="55">
        <v>116</v>
      </c>
      <c r="Q17" s="56">
        <v>2169</v>
      </c>
      <c r="R17" s="57">
        <v>210.07</v>
      </c>
      <c r="S17" s="58">
        <v>18.698275862068964</v>
      </c>
      <c r="T17" s="59">
        <v>10.325129718665208</v>
      </c>
      <c r="V17" s="53"/>
      <c r="W17" s="53"/>
      <c r="X17" s="53"/>
    </row>
    <row r="18" spans="1:24" s="60" customFormat="1" ht="18.75" customHeight="1" x14ac:dyDescent="0.2">
      <c r="A18" s="384" t="s">
        <v>92</v>
      </c>
      <c r="B18" s="37" t="s">
        <v>93</v>
      </c>
      <c r="C18" s="301">
        <f>C17-C16</f>
        <v>-8</v>
      </c>
      <c r="D18" s="302">
        <f t="shared" ref="D18:T18" si="0">D17-D16</f>
        <v>101</v>
      </c>
      <c r="E18" s="303">
        <f t="shared" si="0"/>
        <v>-12137</v>
      </c>
      <c r="F18" s="304">
        <f>F17-F16</f>
        <v>228.27999999999884</v>
      </c>
      <c r="G18" s="305">
        <f>G17-G16</f>
        <v>-0.86675263077207632</v>
      </c>
      <c r="H18" s="306">
        <f t="shared" si="0"/>
        <v>-0.43121007629861019</v>
      </c>
      <c r="I18" s="301">
        <f t="shared" si="0"/>
        <v>7</v>
      </c>
      <c r="J18" s="302">
        <f t="shared" si="0"/>
        <v>0</v>
      </c>
      <c r="K18" s="303">
        <f t="shared" si="0"/>
        <v>-483</v>
      </c>
      <c r="L18" s="304">
        <f>L17-L16</f>
        <v>56.720000000000027</v>
      </c>
      <c r="M18" s="305">
        <f>M17-M16</f>
        <v>-0.50788643533123157</v>
      </c>
      <c r="N18" s="306">
        <f t="shared" si="0"/>
        <v>-0.48642826852412835</v>
      </c>
      <c r="O18" s="307">
        <f t="shared" si="0"/>
        <v>0</v>
      </c>
      <c r="P18" s="276">
        <f t="shared" si="0"/>
        <v>2</v>
      </c>
      <c r="Q18" s="277">
        <f t="shared" si="0"/>
        <v>-2</v>
      </c>
      <c r="R18" s="308">
        <f>R17-R16</f>
        <v>-8.0300000000000011</v>
      </c>
      <c r="S18" s="305">
        <f>S17-S16</f>
        <v>-0.34558378705384385</v>
      </c>
      <c r="T18" s="306">
        <f t="shared" si="0"/>
        <v>0.37098024594627077</v>
      </c>
    </row>
    <row r="19" spans="1:24" s="60" customFormat="1" ht="18.75" customHeight="1" x14ac:dyDescent="0.2">
      <c r="A19" s="385"/>
      <c r="B19" s="36" t="s">
        <v>94</v>
      </c>
      <c r="C19" s="309">
        <f>C17/C16-1</f>
        <v>-1.6363264471261907E-3</v>
      </c>
      <c r="D19" s="310">
        <f t="shared" ref="D19:T19" si="1">D17/D16-1</f>
        <v>6.179259712450369E-3</v>
      </c>
      <c r="E19" s="311">
        <f t="shared" si="1"/>
        <v>-3.5416125615339467E-2</v>
      </c>
      <c r="F19" s="310">
        <f>F17/F16-1</f>
        <v>6.8435616019473233E-3</v>
      </c>
      <c r="G19" s="310">
        <f>G17/G16-1</f>
        <v>-4.1339935132112537E-2</v>
      </c>
      <c r="H19" s="311">
        <f t="shared" si="1"/>
        <v>-4.197244619615903E-2</v>
      </c>
      <c r="I19" s="309">
        <f t="shared" si="1"/>
        <v>1.4957264957264904E-2</v>
      </c>
      <c r="J19" s="310">
        <f t="shared" si="1"/>
        <v>0</v>
      </c>
      <c r="K19" s="311">
        <f t="shared" si="1"/>
        <v>-3.1057098765432056E-2</v>
      </c>
      <c r="L19" s="310">
        <f>L17/L16-1</f>
        <v>2.9950364346815972E-2</v>
      </c>
      <c r="M19" s="310">
        <f>M17/M16-1</f>
        <v>-3.1057098765432167E-2</v>
      </c>
      <c r="N19" s="311">
        <f t="shared" si="1"/>
        <v>-5.9233401165830424E-2</v>
      </c>
      <c r="O19" s="309">
        <f t="shared" si="1"/>
        <v>0</v>
      </c>
      <c r="P19" s="310">
        <f t="shared" si="1"/>
        <v>1.7543859649122862E-2</v>
      </c>
      <c r="Q19" s="311">
        <f t="shared" si="1"/>
        <v>-9.2123445416858463E-4</v>
      </c>
      <c r="R19" s="310">
        <f>R17/R16-1</f>
        <v>-3.6817973406694238E-2</v>
      </c>
      <c r="S19" s="310">
        <f>S17/S16-1</f>
        <v>-1.8146730411855438E-2</v>
      </c>
      <c r="T19" s="311">
        <f t="shared" si="1"/>
        <v>3.7268904486817966E-2</v>
      </c>
    </row>
    <row r="20" spans="1:24" ht="18.75" customHeight="1" x14ac:dyDescent="0.25">
      <c r="A20" s="379" t="s">
        <v>95</v>
      </c>
      <c r="B20" s="39" t="s">
        <v>93</v>
      </c>
      <c r="C20" s="312">
        <f>C17-C12</f>
        <v>18</v>
      </c>
      <c r="D20" s="313">
        <f t="shared" ref="D20:T20" si="2">D17-D12</f>
        <v>820</v>
      </c>
      <c r="E20" s="314">
        <f t="shared" si="2"/>
        <v>-12105</v>
      </c>
      <c r="F20" s="313">
        <f>F17-F12</f>
        <v>2119.5800000000017</v>
      </c>
      <c r="G20" s="315">
        <f>G17-G12</f>
        <v>-1.8294362372531374</v>
      </c>
      <c r="H20" s="316">
        <f t="shared" si="2"/>
        <v>-1.047710244284799</v>
      </c>
      <c r="I20" s="312">
        <f t="shared" si="2"/>
        <v>71</v>
      </c>
      <c r="J20" s="313">
        <f t="shared" si="2"/>
        <v>156</v>
      </c>
      <c r="K20" s="314">
        <f t="shared" si="2"/>
        <v>2180</v>
      </c>
      <c r="L20" s="313">
        <f>L17-L12</f>
        <v>449.42000000000007</v>
      </c>
      <c r="M20" s="315">
        <f>M17-M12</f>
        <v>-0.36715274884431359</v>
      </c>
      <c r="N20" s="316">
        <f t="shared" si="2"/>
        <v>-0.86073785621487797</v>
      </c>
      <c r="O20" s="312">
        <f t="shared" si="2"/>
        <v>3</v>
      </c>
      <c r="P20" s="313">
        <f t="shared" si="2"/>
        <v>11</v>
      </c>
      <c r="Q20" s="314">
        <f t="shared" si="2"/>
        <v>125</v>
      </c>
      <c r="R20" s="313">
        <f>R17-R12</f>
        <v>20.069999999999993</v>
      </c>
      <c r="S20" s="315">
        <f>S17-S12</f>
        <v>-0.76839080459770059</v>
      </c>
      <c r="T20" s="316">
        <f t="shared" si="2"/>
        <v>-0.43276501817689805</v>
      </c>
    </row>
    <row r="21" spans="1:24" ht="18.75" customHeight="1" x14ac:dyDescent="0.25">
      <c r="A21" s="385"/>
      <c r="B21" s="36" t="s">
        <v>94</v>
      </c>
      <c r="C21" s="317">
        <f>C17/C12-1</f>
        <v>3.7014188772361845E-3</v>
      </c>
      <c r="D21" s="318">
        <f t="shared" ref="D21:T21" si="3">D17/D12-1</f>
        <v>5.2476641494944243E-2</v>
      </c>
      <c r="E21" s="319">
        <f t="shared" si="3"/>
        <v>-3.5326047305677566E-2</v>
      </c>
      <c r="F21" s="318">
        <f>F17/F12-1</f>
        <v>6.7361817349740782E-2</v>
      </c>
      <c r="G21" s="318">
        <f>G17/G12-1</f>
        <v>-8.3424833710234569E-2</v>
      </c>
      <c r="H21" s="319">
        <f t="shared" si="3"/>
        <v>-9.6207174536552476E-2</v>
      </c>
      <c r="I21" s="317">
        <f t="shared" si="3"/>
        <v>0.17574257425742568</v>
      </c>
      <c r="J21" s="318">
        <f t="shared" si="3"/>
        <v>0.19622641509433958</v>
      </c>
      <c r="K21" s="319">
        <f t="shared" si="3"/>
        <v>0.16913647296143997</v>
      </c>
      <c r="L21" s="318">
        <f>L17/L12-1</f>
        <v>0.29939377789620947</v>
      </c>
      <c r="M21" s="318">
        <f>M17/M12-1</f>
        <v>-2.2646166136335633E-2</v>
      </c>
      <c r="N21" s="319">
        <f t="shared" si="3"/>
        <v>-0.10024467343968912</v>
      </c>
      <c r="O21" s="317">
        <f t="shared" si="3"/>
        <v>6.0000000000000053E-2</v>
      </c>
      <c r="P21" s="318">
        <f t="shared" si="3"/>
        <v>0.10476190476190483</v>
      </c>
      <c r="Q21" s="319">
        <f t="shared" si="3"/>
        <v>6.1154598825831741E-2</v>
      </c>
      <c r="R21" s="318">
        <f>R17/R12-1</f>
        <v>0.1056315789473683</v>
      </c>
      <c r="S21" s="318">
        <f>S17/S12-1</f>
        <v>-3.9472130373169545E-2</v>
      </c>
      <c r="T21" s="319">
        <f t="shared" si="3"/>
        <v>-4.0227668030142216E-2</v>
      </c>
    </row>
    <row r="22" spans="1:24" s="60" customFormat="1" ht="18.75" customHeight="1" x14ac:dyDescent="0.2">
      <c r="A22" s="379" t="s">
        <v>109</v>
      </c>
      <c r="B22" s="39" t="s">
        <v>93</v>
      </c>
      <c r="C22" s="320">
        <f t="shared" ref="C22:T22" si="4">C17-C7</f>
        <v>53</v>
      </c>
      <c r="D22" s="321">
        <f t="shared" si="4"/>
        <v>1370</v>
      </c>
      <c r="E22" s="322">
        <f t="shared" si="4"/>
        <v>-23703</v>
      </c>
      <c r="F22" s="321">
        <f t="shared" si="4"/>
        <v>5480.2800000000025</v>
      </c>
      <c r="G22" s="323">
        <f t="shared" si="4"/>
        <v>-3.3987540996629129</v>
      </c>
      <c r="H22" s="324">
        <f t="shared" si="4"/>
        <v>-2.7625897142104723</v>
      </c>
      <c r="I22" s="320">
        <f t="shared" si="4"/>
        <v>142</v>
      </c>
      <c r="J22" s="321">
        <f t="shared" si="4"/>
        <v>275</v>
      </c>
      <c r="K22" s="322">
        <f t="shared" si="4"/>
        <v>3872</v>
      </c>
      <c r="L22" s="321">
        <f t="shared" si="4"/>
        <v>720.61999999999989</v>
      </c>
      <c r="M22" s="323">
        <f t="shared" si="4"/>
        <v>-0.71818359994773395</v>
      </c>
      <c r="N22" s="324">
        <f t="shared" si="4"/>
        <v>-1.3783600553654809</v>
      </c>
      <c r="O22" s="320">
        <f t="shared" si="4"/>
        <v>5</v>
      </c>
      <c r="P22" s="321">
        <f t="shared" si="4"/>
        <v>20</v>
      </c>
      <c r="Q22" s="322">
        <f t="shared" si="4"/>
        <v>268</v>
      </c>
      <c r="R22" s="321">
        <f t="shared" si="4"/>
        <v>31.069999999999993</v>
      </c>
      <c r="S22" s="323">
        <f t="shared" si="4"/>
        <v>-1.1038074712643677</v>
      </c>
      <c r="T22" s="324">
        <f t="shared" si="4"/>
        <v>-0.29498201317839268</v>
      </c>
    </row>
    <row r="23" spans="1:24" ht="18.75" customHeight="1" x14ac:dyDescent="0.25">
      <c r="A23" s="380"/>
      <c r="B23" s="61" t="s">
        <v>94</v>
      </c>
      <c r="C23" s="309">
        <f t="shared" ref="C23:T23" si="5">C17/C7-1</f>
        <v>1.0977630488815171E-2</v>
      </c>
      <c r="D23" s="310">
        <f t="shared" si="5"/>
        <v>9.0872910586362377E-2</v>
      </c>
      <c r="E23" s="311">
        <f t="shared" si="5"/>
        <v>-6.6907918693174251E-2</v>
      </c>
      <c r="F23" s="310">
        <f t="shared" si="5"/>
        <v>0.1949937555372907</v>
      </c>
      <c r="G23" s="310">
        <f t="shared" si="5"/>
        <v>-0.14463722377588994</v>
      </c>
      <c r="H23" s="311">
        <f t="shared" si="5"/>
        <v>-0.21916572619470254</v>
      </c>
      <c r="I23" s="309">
        <f t="shared" si="5"/>
        <v>0.42642642642642636</v>
      </c>
      <c r="J23" s="310">
        <f t="shared" si="5"/>
        <v>0.40680473372781067</v>
      </c>
      <c r="K23" s="311">
        <f t="shared" si="5"/>
        <v>0.34580691256586582</v>
      </c>
      <c r="L23" s="310">
        <f t="shared" si="5"/>
        <v>0.58591755427270487</v>
      </c>
      <c r="M23" s="310">
        <f t="shared" si="5"/>
        <v>-4.3359124190825105E-2</v>
      </c>
      <c r="N23" s="311">
        <f t="shared" si="5"/>
        <v>-0.15140171761132493</v>
      </c>
      <c r="O23" s="309">
        <f t="shared" si="5"/>
        <v>0.10416666666666674</v>
      </c>
      <c r="P23" s="310">
        <f t="shared" si="5"/>
        <v>0.20833333333333326</v>
      </c>
      <c r="Q23" s="311">
        <f t="shared" si="5"/>
        <v>0.14097843240399799</v>
      </c>
      <c r="R23" s="310">
        <f t="shared" si="5"/>
        <v>0.17357541899441342</v>
      </c>
      <c r="S23" s="310">
        <f t="shared" si="5"/>
        <v>-5.5741986976001745E-2</v>
      </c>
      <c r="T23" s="311">
        <f t="shared" si="5"/>
        <v>-2.7775791877397205E-2</v>
      </c>
    </row>
    <row r="24" spans="1:24" ht="6.75" customHeight="1" x14ac:dyDescent="0.25">
      <c r="A24" s="41"/>
      <c r="B24" s="62"/>
      <c r="C24" s="63"/>
      <c r="D24" s="63"/>
      <c r="E24" s="63"/>
      <c r="F24" s="63"/>
      <c r="G24" s="64"/>
      <c r="H24" s="64"/>
      <c r="I24" s="63"/>
      <c r="J24" s="63"/>
      <c r="K24" s="63"/>
      <c r="L24" s="63"/>
      <c r="M24" s="64"/>
      <c r="N24" s="64"/>
      <c r="O24" s="63"/>
      <c r="P24" s="63"/>
      <c r="Q24" s="63"/>
      <c r="R24" s="63"/>
      <c r="S24" s="64"/>
      <c r="T24" s="64"/>
    </row>
    <row r="25" spans="1:24" ht="15" customHeight="1" x14ac:dyDescent="0.25">
      <c r="A25" s="43" t="s">
        <v>97</v>
      </c>
    </row>
    <row r="26" spans="1:24" x14ac:dyDescent="0.25"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</row>
    <row r="27" spans="1:24" x14ac:dyDescent="0.25">
      <c r="A27" s="44"/>
      <c r="C27" s="45"/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1:24" x14ac:dyDescent="0.25">
      <c r="A28" s="44"/>
      <c r="C28" s="45"/>
      <c r="D28" s="65"/>
      <c r="E28" s="4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</row>
    <row r="29" spans="1:24" x14ac:dyDescent="0.25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4" x14ac:dyDescent="0.25"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</row>
  </sheetData>
  <mergeCells count="37">
    <mergeCell ref="S2:T2"/>
    <mergeCell ref="A3:B6"/>
    <mergeCell ref="C3:H4"/>
    <mergeCell ref="I3:N4"/>
    <mergeCell ref="O3:T4"/>
    <mergeCell ref="C5:C6"/>
    <mergeCell ref="D5:D6"/>
    <mergeCell ref="E5:E6"/>
    <mergeCell ref="F5:F6"/>
    <mergeCell ref="G5:G6"/>
    <mergeCell ref="T5:T6"/>
    <mergeCell ref="R5:R6"/>
    <mergeCell ref="S5:S6"/>
    <mergeCell ref="A11:B11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A7:B7"/>
    <mergeCell ref="A8:B8"/>
    <mergeCell ref="A9:B9"/>
    <mergeCell ref="A10:B10"/>
    <mergeCell ref="A18:A19"/>
    <mergeCell ref="A20:A21"/>
    <mergeCell ref="A22:A23"/>
    <mergeCell ref="A12:B12"/>
    <mergeCell ref="A13:B13"/>
    <mergeCell ref="A14:B14"/>
    <mergeCell ref="A15:B15"/>
    <mergeCell ref="A16:B16"/>
    <mergeCell ref="A17:B17"/>
  </mergeCells>
  <hyperlinks>
    <hyperlink ref="V2" location="OBSAH!A1" display="Zpět na obsah" xr:uid="{E98B44D1-543E-4EF4-B24F-6FFA1F673B4C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8105D-0099-4AF2-850D-E883A427D27B}">
  <dimension ref="A1:Q27"/>
  <sheetViews>
    <sheetView showGridLines="0" zoomScaleNormal="100" workbookViewId="0"/>
  </sheetViews>
  <sheetFormatPr defaultRowHeight="15" x14ac:dyDescent="0.25"/>
  <cols>
    <col min="1" max="1" width="18.28515625" customWidth="1"/>
    <col min="2" max="13" width="9.28515625" customWidth="1"/>
  </cols>
  <sheetData>
    <row r="1" spans="1:17" ht="22.5" customHeight="1" x14ac:dyDescent="0.25">
      <c r="A1" s="6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ht="18.75" customHeight="1" thickBot="1" x14ac:dyDescent="0.3">
      <c r="A2" s="13" t="s">
        <v>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5" t="s">
        <v>62</v>
      </c>
      <c r="N2" s="46"/>
      <c r="O2" s="17" t="s">
        <v>63</v>
      </c>
    </row>
    <row r="3" spans="1:17" ht="23.25" customHeight="1" x14ac:dyDescent="0.25">
      <c r="A3" s="444" t="s">
        <v>111</v>
      </c>
      <c r="B3" s="448" t="s">
        <v>65</v>
      </c>
      <c r="C3" s="400" t="s">
        <v>66</v>
      </c>
      <c r="D3" s="429" t="s">
        <v>67</v>
      </c>
      <c r="E3" s="404"/>
      <c r="F3" s="404"/>
      <c r="G3" s="404"/>
      <c r="H3" s="404"/>
      <c r="I3" s="404"/>
      <c r="J3" s="430"/>
      <c r="K3" s="431" t="s">
        <v>68</v>
      </c>
      <c r="L3" s="409" t="s">
        <v>112</v>
      </c>
      <c r="M3" s="386" t="s">
        <v>113</v>
      </c>
    </row>
    <row r="4" spans="1:17" ht="21.75" customHeight="1" x14ac:dyDescent="0.25">
      <c r="A4" s="445"/>
      <c r="B4" s="449"/>
      <c r="C4" s="401"/>
      <c r="D4" s="436" t="s">
        <v>71</v>
      </c>
      <c r="E4" s="391" t="s">
        <v>72</v>
      </c>
      <c r="F4" s="392"/>
      <c r="G4" s="393" t="s">
        <v>73</v>
      </c>
      <c r="H4" s="439"/>
      <c r="I4" s="391" t="s">
        <v>74</v>
      </c>
      <c r="J4" s="440"/>
      <c r="K4" s="432"/>
      <c r="L4" s="410"/>
      <c r="M4" s="387"/>
    </row>
    <row r="5" spans="1:17" ht="15" customHeight="1" x14ac:dyDescent="0.25">
      <c r="A5" s="446"/>
      <c r="B5" s="450"/>
      <c r="C5" s="452"/>
      <c r="D5" s="437"/>
      <c r="E5" s="441" t="s">
        <v>75</v>
      </c>
      <c r="F5" s="434" t="s">
        <v>76</v>
      </c>
      <c r="G5" s="443" t="s">
        <v>77</v>
      </c>
      <c r="H5" s="434" t="s">
        <v>78</v>
      </c>
      <c r="I5" s="441" t="s">
        <v>79</v>
      </c>
      <c r="J5" s="434" t="s">
        <v>80</v>
      </c>
      <c r="K5" s="432"/>
      <c r="L5" s="410"/>
      <c r="M5" s="387"/>
    </row>
    <row r="6" spans="1:17" ht="11.25" customHeight="1" thickBot="1" x14ac:dyDescent="0.3">
      <c r="A6" s="447"/>
      <c r="B6" s="451"/>
      <c r="C6" s="402"/>
      <c r="D6" s="438"/>
      <c r="E6" s="442"/>
      <c r="F6" s="435"/>
      <c r="G6" s="442"/>
      <c r="H6" s="435"/>
      <c r="I6" s="442"/>
      <c r="J6" s="435"/>
      <c r="K6" s="433"/>
      <c r="L6" s="411"/>
      <c r="M6" s="388"/>
    </row>
    <row r="7" spans="1:17" ht="18.75" customHeight="1" x14ac:dyDescent="0.25">
      <c r="A7" s="66" t="s">
        <v>114</v>
      </c>
      <c r="B7" s="67">
        <v>5409</v>
      </c>
      <c r="C7" s="68">
        <v>17513</v>
      </c>
      <c r="D7" s="69">
        <v>347798</v>
      </c>
      <c r="E7" s="70">
        <v>168153</v>
      </c>
      <c r="F7" s="70">
        <v>179645</v>
      </c>
      <c r="G7" s="70">
        <v>326201</v>
      </c>
      <c r="H7" s="70">
        <f>D7-G7</f>
        <v>21597</v>
      </c>
      <c r="I7" s="70">
        <v>332138</v>
      </c>
      <c r="J7" s="71">
        <v>15660</v>
      </c>
      <c r="K7" s="72">
        <v>35745.769999999997</v>
      </c>
      <c r="L7" s="73">
        <v>19.859418717524125</v>
      </c>
      <c r="M7" s="74">
        <v>9.7297666269323617</v>
      </c>
      <c r="N7" s="75"/>
      <c r="O7" s="44"/>
      <c r="P7" s="76"/>
      <c r="Q7" s="76"/>
    </row>
    <row r="8" spans="1:17" ht="18.75" customHeight="1" x14ac:dyDescent="0.25">
      <c r="A8" s="77" t="s">
        <v>115</v>
      </c>
      <c r="B8" s="78">
        <v>445</v>
      </c>
      <c r="C8" s="29">
        <v>2009</v>
      </c>
      <c r="D8" s="79">
        <v>40809</v>
      </c>
      <c r="E8" s="80">
        <v>19983</v>
      </c>
      <c r="F8" s="80">
        <v>20826</v>
      </c>
      <c r="G8" s="80">
        <v>33951</v>
      </c>
      <c r="H8" s="80">
        <f t="shared" ref="H8:H21" si="0">D8-G8</f>
        <v>6858</v>
      </c>
      <c r="I8" s="80">
        <v>39253</v>
      </c>
      <c r="J8" s="81">
        <v>1556</v>
      </c>
      <c r="K8" s="82">
        <v>4171.6400000000003</v>
      </c>
      <c r="L8" s="83">
        <v>20.313091090094574</v>
      </c>
      <c r="M8" s="84">
        <v>9.7824836275421649</v>
      </c>
      <c r="N8" s="75"/>
      <c r="O8" s="44"/>
      <c r="P8" s="76"/>
      <c r="Q8" s="76"/>
    </row>
    <row r="9" spans="1:17" ht="18.75" customHeight="1" x14ac:dyDescent="0.25">
      <c r="A9" s="77" t="s">
        <v>116</v>
      </c>
      <c r="B9" s="78">
        <v>831</v>
      </c>
      <c r="C9" s="29">
        <v>2554</v>
      </c>
      <c r="D9" s="79">
        <v>51082</v>
      </c>
      <c r="E9" s="80">
        <v>24734</v>
      </c>
      <c r="F9" s="80">
        <v>26348</v>
      </c>
      <c r="G9" s="80">
        <v>47655</v>
      </c>
      <c r="H9" s="80">
        <f t="shared" si="0"/>
        <v>3427</v>
      </c>
      <c r="I9" s="80">
        <v>49449</v>
      </c>
      <c r="J9" s="81">
        <v>1633</v>
      </c>
      <c r="K9" s="82">
        <v>5172.5600000000004</v>
      </c>
      <c r="L9" s="83">
        <v>20.000783085356304</v>
      </c>
      <c r="M9" s="84">
        <v>9.8755741837697375</v>
      </c>
      <c r="N9" s="75"/>
      <c r="O9" s="44"/>
      <c r="P9" s="76"/>
      <c r="Q9" s="76"/>
    </row>
    <row r="10" spans="1:17" ht="18.75" customHeight="1" x14ac:dyDescent="0.25">
      <c r="A10" s="77" t="s">
        <v>117</v>
      </c>
      <c r="B10" s="78">
        <v>333</v>
      </c>
      <c r="C10" s="29">
        <v>1086</v>
      </c>
      <c r="D10" s="79">
        <v>21956</v>
      </c>
      <c r="E10" s="80">
        <v>10524</v>
      </c>
      <c r="F10" s="80">
        <v>11432</v>
      </c>
      <c r="G10" s="80">
        <v>20945</v>
      </c>
      <c r="H10" s="80">
        <f t="shared" si="0"/>
        <v>1011</v>
      </c>
      <c r="I10" s="80">
        <v>21190</v>
      </c>
      <c r="J10" s="81">
        <v>766</v>
      </c>
      <c r="K10" s="82">
        <v>2203.36</v>
      </c>
      <c r="L10" s="83">
        <v>20.21731123388582</v>
      </c>
      <c r="M10" s="84">
        <v>9.964781061651296</v>
      </c>
      <c r="N10" s="75"/>
      <c r="O10" s="44"/>
      <c r="P10" s="76"/>
      <c r="Q10" s="76"/>
    </row>
    <row r="11" spans="1:17" ht="18.75" customHeight="1" x14ac:dyDescent="0.25">
      <c r="A11" s="77" t="s">
        <v>118</v>
      </c>
      <c r="B11" s="78">
        <v>285</v>
      </c>
      <c r="C11" s="29">
        <v>923</v>
      </c>
      <c r="D11" s="79">
        <v>18460</v>
      </c>
      <c r="E11" s="80">
        <v>8955</v>
      </c>
      <c r="F11" s="80">
        <v>9505</v>
      </c>
      <c r="G11" s="80">
        <v>17015</v>
      </c>
      <c r="H11" s="80">
        <f t="shared" si="0"/>
        <v>1445</v>
      </c>
      <c r="I11" s="80">
        <v>17709</v>
      </c>
      <c r="J11" s="81">
        <v>751</v>
      </c>
      <c r="K11" s="82">
        <v>1871.34</v>
      </c>
      <c r="L11" s="83">
        <v>20</v>
      </c>
      <c r="M11" s="84">
        <v>9.8645890110829679</v>
      </c>
      <c r="N11" s="75"/>
      <c r="O11" s="44"/>
      <c r="P11" s="76"/>
      <c r="Q11" s="76"/>
    </row>
    <row r="12" spans="1:17" ht="18.75" customHeight="1" x14ac:dyDescent="0.25">
      <c r="A12" s="77" t="s">
        <v>119</v>
      </c>
      <c r="B12" s="78">
        <v>128</v>
      </c>
      <c r="C12" s="29">
        <v>397</v>
      </c>
      <c r="D12" s="79">
        <v>7890</v>
      </c>
      <c r="E12" s="80">
        <v>3841</v>
      </c>
      <c r="F12" s="80">
        <v>4049</v>
      </c>
      <c r="G12" s="80">
        <v>7263</v>
      </c>
      <c r="H12" s="80">
        <f t="shared" si="0"/>
        <v>627</v>
      </c>
      <c r="I12" s="80">
        <v>7528</v>
      </c>
      <c r="J12" s="81">
        <v>362</v>
      </c>
      <c r="K12" s="82">
        <v>817.04</v>
      </c>
      <c r="L12" s="83">
        <v>19.874055415617129</v>
      </c>
      <c r="M12" s="84">
        <v>9.6568099481053569</v>
      </c>
      <c r="N12" s="75"/>
      <c r="O12" s="44"/>
      <c r="P12" s="76"/>
      <c r="Q12" s="76"/>
    </row>
    <row r="13" spans="1:17" ht="18.75" customHeight="1" x14ac:dyDescent="0.25">
      <c r="A13" s="77" t="s">
        <v>120</v>
      </c>
      <c r="B13" s="78">
        <v>359</v>
      </c>
      <c r="C13" s="29">
        <v>1195</v>
      </c>
      <c r="D13" s="79">
        <v>23005</v>
      </c>
      <c r="E13" s="80">
        <v>11195</v>
      </c>
      <c r="F13" s="80">
        <v>11810</v>
      </c>
      <c r="G13" s="80">
        <v>21775</v>
      </c>
      <c r="H13" s="80">
        <f t="shared" si="0"/>
        <v>1230</v>
      </c>
      <c r="I13" s="80">
        <v>21642</v>
      </c>
      <c r="J13" s="81">
        <v>1363</v>
      </c>
      <c r="K13" s="82">
        <v>2447.69</v>
      </c>
      <c r="L13" s="83">
        <v>19.251046025104603</v>
      </c>
      <c r="M13" s="84">
        <v>9.3986575097336669</v>
      </c>
      <c r="N13" s="75"/>
      <c r="O13" s="44"/>
      <c r="P13" s="76"/>
      <c r="Q13" s="76"/>
    </row>
    <row r="14" spans="1:17" ht="18.75" customHeight="1" x14ac:dyDescent="0.25">
      <c r="A14" s="77" t="s">
        <v>121</v>
      </c>
      <c r="B14" s="78">
        <v>232</v>
      </c>
      <c r="C14" s="29">
        <v>738</v>
      </c>
      <c r="D14" s="79">
        <v>14035</v>
      </c>
      <c r="E14" s="80">
        <v>6757</v>
      </c>
      <c r="F14" s="80">
        <v>7278</v>
      </c>
      <c r="G14" s="80">
        <v>13216</v>
      </c>
      <c r="H14" s="80">
        <f t="shared" si="0"/>
        <v>819</v>
      </c>
      <c r="I14" s="80">
        <v>13417</v>
      </c>
      <c r="J14" s="81">
        <v>618</v>
      </c>
      <c r="K14" s="82">
        <v>1510.49</v>
      </c>
      <c r="L14" s="83">
        <v>19.017615176151761</v>
      </c>
      <c r="M14" s="84">
        <v>9.2916868036200171</v>
      </c>
      <c r="N14" s="75"/>
      <c r="O14" s="44"/>
      <c r="P14" s="76"/>
      <c r="Q14" s="76"/>
    </row>
    <row r="15" spans="1:17" ht="18.75" customHeight="1" x14ac:dyDescent="0.25">
      <c r="A15" s="77" t="s">
        <v>122</v>
      </c>
      <c r="B15" s="78">
        <v>311</v>
      </c>
      <c r="C15" s="29">
        <v>916</v>
      </c>
      <c r="D15" s="79">
        <v>17670</v>
      </c>
      <c r="E15" s="80">
        <v>8409</v>
      </c>
      <c r="F15" s="80">
        <v>9261</v>
      </c>
      <c r="G15" s="80">
        <v>16916</v>
      </c>
      <c r="H15" s="80">
        <f t="shared" si="0"/>
        <v>754</v>
      </c>
      <c r="I15" s="80">
        <v>16635</v>
      </c>
      <c r="J15" s="81">
        <v>1035</v>
      </c>
      <c r="K15" s="82">
        <v>1866.23</v>
      </c>
      <c r="L15" s="83">
        <v>19.290393013100438</v>
      </c>
      <c r="M15" s="84">
        <v>9.4682863312667784</v>
      </c>
      <c r="N15" s="75"/>
      <c r="O15" s="44"/>
      <c r="P15" s="76"/>
      <c r="Q15" s="76"/>
    </row>
    <row r="16" spans="1:17" ht="18.75" customHeight="1" x14ac:dyDescent="0.25">
      <c r="A16" s="77" t="s">
        <v>123</v>
      </c>
      <c r="B16" s="78">
        <v>326</v>
      </c>
      <c r="C16" s="29">
        <v>840</v>
      </c>
      <c r="D16" s="79">
        <v>17392</v>
      </c>
      <c r="E16" s="80">
        <v>8374</v>
      </c>
      <c r="F16" s="80">
        <v>9018</v>
      </c>
      <c r="G16" s="80">
        <v>16639</v>
      </c>
      <c r="H16" s="80">
        <f t="shared" si="0"/>
        <v>753</v>
      </c>
      <c r="I16" s="80">
        <v>16858</v>
      </c>
      <c r="J16" s="81">
        <v>534</v>
      </c>
      <c r="K16" s="82">
        <v>1762.29</v>
      </c>
      <c r="L16" s="83">
        <v>20.704761904761906</v>
      </c>
      <c r="M16" s="84">
        <v>9.8689772965856921</v>
      </c>
      <c r="N16" s="75"/>
      <c r="O16" s="44"/>
      <c r="P16" s="76"/>
      <c r="Q16" s="76"/>
    </row>
    <row r="17" spans="1:17" ht="18.75" customHeight="1" x14ac:dyDescent="0.25">
      <c r="A17" s="77" t="s">
        <v>124</v>
      </c>
      <c r="B17" s="78">
        <v>295</v>
      </c>
      <c r="C17" s="29">
        <v>882</v>
      </c>
      <c r="D17" s="79">
        <v>17607</v>
      </c>
      <c r="E17" s="80">
        <v>8482</v>
      </c>
      <c r="F17" s="80">
        <v>9125</v>
      </c>
      <c r="G17" s="80">
        <v>16925</v>
      </c>
      <c r="H17" s="80">
        <f t="shared" si="0"/>
        <v>682</v>
      </c>
      <c r="I17" s="80">
        <v>16972</v>
      </c>
      <c r="J17" s="81">
        <v>635</v>
      </c>
      <c r="K17" s="82">
        <v>1778.82</v>
      </c>
      <c r="L17" s="83">
        <v>19.962585034013607</v>
      </c>
      <c r="M17" s="84">
        <v>9.898134718521268</v>
      </c>
      <c r="N17" s="75"/>
      <c r="O17" s="44"/>
      <c r="P17" s="76"/>
      <c r="Q17" s="76"/>
    </row>
    <row r="18" spans="1:17" ht="18.75" customHeight="1" x14ac:dyDescent="0.25">
      <c r="A18" s="77" t="s">
        <v>125</v>
      </c>
      <c r="B18" s="78">
        <v>693</v>
      </c>
      <c r="C18" s="29">
        <v>2045</v>
      </c>
      <c r="D18" s="79">
        <v>40495</v>
      </c>
      <c r="E18" s="80">
        <v>19411</v>
      </c>
      <c r="F18" s="80">
        <v>21084</v>
      </c>
      <c r="G18" s="80">
        <v>38609</v>
      </c>
      <c r="H18" s="80">
        <f t="shared" si="0"/>
        <v>1886</v>
      </c>
      <c r="I18" s="80">
        <v>38485</v>
      </c>
      <c r="J18" s="81">
        <v>2010</v>
      </c>
      <c r="K18" s="82">
        <v>4133.71</v>
      </c>
      <c r="L18" s="83">
        <v>19.801955990220048</v>
      </c>
      <c r="M18" s="84">
        <v>9.7962846934110033</v>
      </c>
      <c r="N18" s="75"/>
      <c r="O18" s="44"/>
      <c r="P18" s="76"/>
      <c r="Q18" s="76"/>
    </row>
    <row r="19" spans="1:17" ht="18.75" customHeight="1" x14ac:dyDescent="0.25">
      <c r="A19" s="77" t="s">
        <v>126</v>
      </c>
      <c r="B19" s="78">
        <v>391</v>
      </c>
      <c r="C19" s="29">
        <v>1117</v>
      </c>
      <c r="D19" s="79">
        <v>21341</v>
      </c>
      <c r="E19" s="80">
        <v>10366</v>
      </c>
      <c r="F19" s="80">
        <v>10975</v>
      </c>
      <c r="G19" s="80">
        <v>20784</v>
      </c>
      <c r="H19" s="80">
        <f t="shared" si="0"/>
        <v>557</v>
      </c>
      <c r="I19" s="80">
        <v>20231</v>
      </c>
      <c r="J19" s="81">
        <v>1110</v>
      </c>
      <c r="K19" s="82">
        <v>2261.2800000000002</v>
      </c>
      <c r="L19" s="83">
        <v>19.105640107430617</v>
      </c>
      <c r="M19" s="84">
        <v>9.4375751786598734</v>
      </c>
      <c r="N19" s="75"/>
      <c r="O19" s="44"/>
      <c r="P19" s="76"/>
      <c r="Q19" s="76"/>
    </row>
    <row r="20" spans="1:17" ht="18.75" customHeight="1" x14ac:dyDescent="0.25">
      <c r="A20" s="77" t="s">
        <v>127</v>
      </c>
      <c r="B20" s="78">
        <v>317</v>
      </c>
      <c r="C20" s="29">
        <v>940</v>
      </c>
      <c r="D20" s="79">
        <v>19072</v>
      </c>
      <c r="E20" s="80">
        <v>9217</v>
      </c>
      <c r="F20" s="80">
        <v>9855</v>
      </c>
      <c r="G20" s="80">
        <v>18505</v>
      </c>
      <c r="H20" s="80">
        <f t="shared" si="0"/>
        <v>567</v>
      </c>
      <c r="I20" s="80">
        <v>18002</v>
      </c>
      <c r="J20" s="81">
        <v>1070</v>
      </c>
      <c r="K20" s="82">
        <v>1907.33</v>
      </c>
      <c r="L20" s="83">
        <v>20.28936170212766</v>
      </c>
      <c r="M20" s="84">
        <v>9.9993184189416624</v>
      </c>
      <c r="N20" s="75"/>
      <c r="O20" s="44"/>
      <c r="P20" s="76"/>
      <c r="Q20" s="76"/>
    </row>
    <row r="21" spans="1:17" ht="18.75" customHeight="1" x14ac:dyDescent="0.25">
      <c r="A21" s="77" t="s">
        <v>128</v>
      </c>
      <c r="B21" s="78">
        <v>463</v>
      </c>
      <c r="C21" s="29">
        <v>1871</v>
      </c>
      <c r="D21" s="79">
        <v>36984</v>
      </c>
      <c r="E21" s="80">
        <v>17905</v>
      </c>
      <c r="F21" s="80">
        <v>19079</v>
      </c>
      <c r="G21" s="80">
        <v>36003</v>
      </c>
      <c r="H21" s="80">
        <f t="shared" si="0"/>
        <v>981</v>
      </c>
      <c r="I21" s="80">
        <v>34767</v>
      </c>
      <c r="J21" s="81">
        <v>2217</v>
      </c>
      <c r="K21" s="82">
        <v>3841.99</v>
      </c>
      <c r="L21" s="83">
        <v>19.766969535008016</v>
      </c>
      <c r="M21" s="84">
        <v>9.626261390581444</v>
      </c>
      <c r="N21" s="75"/>
      <c r="O21" s="44"/>
      <c r="P21" s="76"/>
      <c r="Q21" s="76"/>
    </row>
    <row r="22" spans="1:17" ht="9" customHeight="1" x14ac:dyDescent="0.25">
      <c r="A22" s="85"/>
      <c r="B22" s="86"/>
      <c r="C22" s="86"/>
      <c r="D22" s="87"/>
      <c r="E22" s="88"/>
      <c r="F22" s="88"/>
      <c r="G22" s="88"/>
      <c r="H22" s="88"/>
      <c r="I22" s="88"/>
      <c r="J22" s="86"/>
      <c r="K22" s="89"/>
      <c r="L22" s="90"/>
      <c r="M22" s="90"/>
      <c r="N22" s="75"/>
      <c r="O22" s="44"/>
      <c r="P22" s="44"/>
    </row>
    <row r="23" spans="1:17" ht="15" customHeight="1" x14ac:dyDescent="0.25">
      <c r="A23" s="43" t="s">
        <v>129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M23" s="92"/>
    </row>
    <row r="24" spans="1:17" ht="31.5" customHeight="1" x14ac:dyDescent="0.25">
      <c r="A24" s="381" t="s">
        <v>98</v>
      </c>
      <c r="B24" s="381"/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</row>
    <row r="26" spans="1:17" x14ac:dyDescent="0.25">
      <c r="B26" s="44"/>
      <c r="C26" s="44"/>
      <c r="D26" s="44"/>
      <c r="E26" s="44"/>
      <c r="F26" s="44"/>
      <c r="G26" s="44"/>
      <c r="H26" s="44"/>
      <c r="I26" s="44"/>
      <c r="J26" s="44"/>
      <c r="K26" s="44"/>
    </row>
    <row r="27" spans="1:17" x14ac:dyDescent="0.25">
      <c r="B27" s="44"/>
      <c r="C27" s="44"/>
      <c r="D27" s="44"/>
      <c r="E27" s="44"/>
      <c r="F27" s="44"/>
      <c r="G27" s="44"/>
      <c r="H27" s="44"/>
      <c r="I27" s="44"/>
      <c r="J27" s="44"/>
      <c r="K27" s="44"/>
    </row>
  </sheetData>
  <mergeCells count="18">
    <mergeCell ref="B3:B6"/>
    <mergeCell ref="C3:C6"/>
    <mergeCell ref="D3:J3"/>
    <mergeCell ref="K3:K6"/>
    <mergeCell ref="L3:L6"/>
    <mergeCell ref="J5:J6"/>
    <mergeCell ref="A24:M24"/>
    <mergeCell ref="M3:M6"/>
    <mergeCell ref="D4:D6"/>
    <mergeCell ref="E4:F4"/>
    <mergeCell ref="G4:H4"/>
    <mergeCell ref="I4:J4"/>
    <mergeCell ref="E5:E6"/>
    <mergeCell ref="F5:F6"/>
    <mergeCell ref="G5:G6"/>
    <mergeCell ref="H5:H6"/>
    <mergeCell ref="I5:I6"/>
    <mergeCell ref="A3:A6"/>
  </mergeCells>
  <hyperlinks>
    <hyperlink ref="O2" location="OBSAH!A1" display="Zpět na obsah" xr:uid="{E860A6EE-0248-4C51-8634-938B8A316A6F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7304-8146-4CBC-B678-470313D5EE56}">
  <dimension ref="A1:AD25"/>
  <sheetViews>
    <sheetView showGridLines="0" zoomScaleNormal="100" workbookViewId="0"/>
  </sheetViews>
  <sheetFormatPr defaultRowHeight="15" x14ac:dyDescent="0.25"/>
  <cols>
    <col min="1" max="1" width="17.5703125" customWidth="1"/>
    <col min="2" max="2" width="5.85546875" customWidth="1"/>
    <col min="3" max="3" width="7.28515625" customWidth="1"/>
    <col min="4" max="4" width="7.7109375" customWidth="1"/>
    <col min="5" max="15" width="5.85546875" customWidth="1"/>
    <col min="16" max="16" width="6.7109375" customWidth="1"/>
    <col min="17" max="19" width="5.85546875" customWidth="1"/>
  </cols>
  <sheetData>
    <row r="1" spans="1:30" s="1" customFormat="1" ht="22.5" customHeight="1" x14ac:dyDescent="0.2">
      <c r="A1" s="6" t="s">
        <v>130</v>
      </c>
    </row>
    <row r="2" spans="1:30" s="46" customFormat="1" ht="18.75" customHeight="1" thickBot="1" x14ac:dyDescent="0.3">
      <c r="A2" s="13" t="s">
        <v>61</v>
      </c>
      <c r="O2" s="46" t="s">
        <v>131</v>
      </c>
      <c r="S2" s="15" t="s">
        <v>62</v>
      </c>
      <c r="U2" s="17" t="s">
        <v>63</v>
      </c>
    </row>
    <row r="3" spans="1:30" s="60" customFormat="1" ht="17.25" customHeight="1" thickBot="1" x14ac:dyDescent="0.25">
      <c r="A3" s="395" t="s">
        <v>111</v>
      </c>
      <c r="B3" s="457" t="s">
        <v>132</v>
      </c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</row>
    <row r="4" spans="1:30" ht="17.25" customHeight="1" x14ac:dyDescent="0.25">
      <c r="A4" s="397"/>
      <c r="B4" s="459" t="s">
        <v>133</v>
      </c>
      <c r="C4" s="460"/>
      <c r="D4" s="461"/>
      <c r="E4" s="93"/>
      <c r="F4" s="93" t="s">
        <v>134</v>
      </c>
      <c r="G4" s="93"/>
      <c r="H4" s="462" t="s">
        <v>135</v>
      </c>
      <c r="I4" s="463"/>
      <c r="J4" s="464"/>
      <c r="K4" s="465" t="s">
        <v>136</v>
      </c>
      <c r="L4" s="466"/>
      <c r="M4" s="467"/>
      <c r="N4" s="459" t="s">
        <v>137</v>
      </c>
      <c r="O4" s="460"/>
      <c r="P4" s="461"/>
      <c r="Q4" s="460" t="s">
        <v>138</v>
      </c>
      <c r="R4" s="460"/>
      <c r="S4" s="460"/>
    </row>
    <row r="5" spans="1:30" s="94" customFormat="1" ht="15" customHeight="1" x14ac:dyDescent="0.25">
      <c r="A5" s="397"/>
      <c r="B5" s="414" t="s">
        <v>103</v>
      </c>
      <c r="C5" s="416" t="s">
        <v>104</v>
      </c>
      <c r="D5" s="455" t="s">
        <v>105</v>
      </c>
      <c r="E5" s="414" t="s">
        <v>103</v>
      </c>
      <c r="F5" s="416" t="s">
        <v>104</v>
      </c>
      <c r="G5" s="453" t="s">
        <v>105</v>
      </c>
      <c r="H5" s="414" t="s">
        <v>103</v>
      </c>
      <c r="I5" s="416" t="s">
        <v>104</v>
      </c>
      <c r="J5" s="455" t="s">
        <v>105</v>
      </c>
      <c r="K5" s="414" t="s">
        <v>103</v>
      </c>
      <c r="L5" s="416" t="s">
        <v>104</v>
      </c>
      <c r="M5" s="455" t="s">
        <v>105</v>
      </c>
      <c r="N5" s="414" t="s">
        <v>103</v>
      </c>
      <c r="O5" s="416" t="s">
        <v>104</v>
      </c>
      <c r="P5" s="455" t="s">
        <v>105</v>
      </c>
      <c r="Q5" s="414" t="s">
        <v>103</v>
      </c>
      <c r="R5" s="416" t="s">
        <v>104</v>
      </c>
      <c r="S5" s="453" t="s">
        <v>105</v>
      </c>
      <c r="U5"/>
      <c r="V5"/>
      <c r="W5"/>
      <c r="X5"/>
      <c r="Y5"/>
      <c r="Z5"/>
      <c r="AA5"/>
      <c r="AB5"/>
      <c r="AC5"/>
      <c r="AD5"/>
    </row>
    <row r="6" spans="1:30" s="94" customFormat="1" ht="15" customHeight="1" thickBot="1" x14ac:dyDescent="0.3">
      <c r="A6" s="399"/>
      <c r="B6" s="415"/>
      <c r="C6" s="417"/>
      <c r="D6" s="456"/>
      <c r="E6" s="415"/>
      <c r="F6" s="417"/>
      <c r="G6" s="454"/>
      <c r="H6" s="415"/>
      <c r="I6" s="417"/>
      <c r="J6" s="456"/>
      <c r="K6" s="415"/>
      <c r="L6" s="417"/>
      <c r="M6" s="456"/>
      <c r="N6" s="415"/>
      <c r="O6" s="417"/>
      <c r="P6" s="456"/>
      <c r="Q6" s="415"/>
      <c r="R6" s="417"/>
      <c r="S6" s="454"/>
      <c r="U6"/>
      <c r="V6"/>
      <c r="W6"/>
      <c r="X6"/>
      <c r="Y6"/>
      <c r="Z6"/>
      <c r="AA6"/>
      <c r="AB6"/>
      <c r="AC6"/>
      <c r="AD6"/>
    </row>
    <row r="7" spans="1:30" ht="18.75" customHeight="1" x14ac:dyDescent="0.25">
      <c r="A7" s="66" t="s">
        <v>114</v>
      </c>
      <c r="B7" s="95">
        <v>4789</v>
      </c>
      <c r="C7" s="96">
        <v>16127</v>
      </c>
      <c r="D7" s="97">
        <v>327747</v>
      </c>
      <c r="E7" s="95">
        <v>84</v>
      </c>
      <c r="F7" s="96">
        <v>296</v>
      </c>
      <c r="G7" s="98">
        <v>2631</v>
      </c>
      <c r="H7" s="95">
        <v>7</v>
      </c>
      <c r="I7" s="96">
        <v>21</v>
      </c>
      <c r="J7" s="97">
        <v>155</v>
      </c>
      <c r="K7" s="99">
        <v>1</v>
      </c>
      <c r="L7" s="70">
        <v>2</v>
      </c>
      <c r="M7" s="100">
        <v>27</v>
      </c>
      <c r="N7" s="95">
        <v>475</v>
      </c>
      <c r="O7" s="96">
        <v>951</v>
      </c>
      <c r="P7" s="97">
        <v>15069</v>
      </c>
      <c r="Q7" s="95">
        <v>53</v>
      </c>
      <c r="R7" s="96">
        <v>116</v>
      </c>
      <c r="S7" s="98">
        <v>2169</v>
      </c>
      <c r="T7" s="101"/>
    </row>
    <row r="8" spans="1:30" ht="18.75" customHeight="1" x14ac:dyDescent="0.25">
      <c r="A8" s="77" t="s">
        <v>115</v>
      </c>
      <c r="B8" s="102">
        <v>300</v>
      </c>
      <c r="C8" s="80">
        <v>1635</v>
      </c>
      <c r="D8" s="103">
        <v>35639</v>
      </c>
      <c r="E8" s="102">
        <v>12</v>
      </c>
      <c r="F8" s="80">
        <v>44</v>
      </c>
      <c r="G8" s="104">
        <v>347</v>
      </c>
      <c r="H8" s="102">
        <v>2</v>
      </c>
      <c r="I8" s="80">
        <v>5</v>
      </c>
      <c r="J8" s="103">
        <v>32</v>
      </c>
      <c r="K8" s="102">
        <v>1</v>
      </c>
      <c r="L8" s="80">
        <v>2</v>
      </c>
      <c r="M8" s="103">
        <v>27</v>
      </c>
      <c r="N8" s="102">
        <v>120</v>
      </c>
      <c r="O8" s="80">
        <v>294</v>
      </c>
      <c r="P8" s="103">
        <v>4208</v>
      </c>
      <c r="Q8" s="102">
        <v>10</v>
      </c>
      <c r="R8" s="80">
        <v>29</v>
      </c>
      <c r="S8" s="104">
        <v>556</v>
      </c>
    </row>
    <row r="9" spans="1:30" ht="18.75" customHeight="1" x14ac:dyDescent="0.25">
      <c r="A9" s="77" t="s">
        <v>116</v>
      </c>
      <c r="B9" s="102">
        <v>717</v>
      </c>
      <c r="C9" s="80">
        <v>2324</v>
      </c>
      <c r="D9" s="103">
        <v>47677</v>
      </c>
      <c r="E9" s="102">
        <v>9</v>
      </c>
      <c r="F9" s="80">
        <v>21</v>
      </c>
      <c r="G9" s="104">
        <v>165</v>
      </c>
      <c r="H9" s="102">
        <v>0</v>
      </c>
      <c r="I9" s="80">
        <v>0</v>
      </c>
      <c r="J9" s="103">
        <v>0</v>
      </c>
      <c r="K9" s="102">
        <v>0</v>
      </c>
      <c r="L9" s="80">
        <v>0</v>
      </c>
      <c r="M9" s="103">
        <v>0</v>
      </c>
      <c r="N9" s="102">
        <v>97</v>
      </c>
      <c r="O9" s="80">
        <v>197</v>
      </c>
      <c r="P9" s="103">
        <v>3022</v>
      </c>
      <c r="Q9" s="102">
        <v>8</v>
      </c>
      <c r="R9" s="80">
        <v>12</v>
      </c>
      <c r="S9" s="104">
        <v>218</v>
      </c>
    </row>
    <row r="10" spans="1:30" ht="18.75" customHeight="1" x14ac:dyDescent="0.25">
      <c r="A10" s="77" t="s">
        <v>117</v>
      </c>
      <c r="B10" s="102">
        <v>302</v>
      </c>
      <c r="C10" s="80">
        <v>1027</v>
      </c>
      <c r="D10" s="103">
        <v>21026</v>
      </c>
      <c r="E10" s="102">
        <v>6</v>
      </c>
      <c r="F10" s="80">
        <v>16</v>
      </c>
      <c r="G10" s="104">
        <v>229</v>
      </c>
      <c r="H10" s="102">
        <v>1</v>
      </c>
      <c r="I10" s="80">
        <v>3</v>
      </c>
      <c r="J10" s="103">
        <v>22</v>
      </c>
      <c r="K10" s="102">
        <v>0</v>
      </c>
      <c r="L10" s="80">
        <v>0</v>
      </c>
      <c r="M10" s="103">
        <v>0</v>
      </c>
      <c r="N10" s="102">
        <v>20</v>
      </c>
      <c r="O10" s="80">
        <v>28</v>
      </c>
      <c r="P10" s="103">
        <v>446</v>
      </c>
      <c r="Q10" s="102">
        <v>4</v>
      </c>
      <c r="R10" s="80">
        <v>12</v>
      </c>
      <c r="S10" s="104">
        <v>233</v>
      </c>
    </row>
    <row r="11" spans="1:30" ht="18.75" customHeight="1" x14ac:dyDescent="0.25">
      <c r="A11" s="77" t="s">
        <v>118</v>
      </c>
      <c r="B11" s="102">
        <v>261</v>
      </c>
      <c r="C11" s="80">
        <v>871</v>
      </c>
      <c r="D11" s="103">
        <v>17698</v>
      </c>
      <c r="E11" s="102">
        <v>5</v>
      </c>
      <c r="F11" s="80">
        <v>16</v>
      </c>
      <c r="G11" s="104">
        <v>146</v>
      </c>
      <c r="H11" s="102">
        <v>0</v>
      </c>
      <c r="I11" s="80">
        <v>0</v>
      </c>
      <c r="J11" s="103">
        <v>0</v>
      </c>
      <c r="K11" s="102">
        <v>0</v>
      </c>
      <c r="L11" s="80">
        <v>0</v>
      </c>
      <c r="M11" s="103">
        <v>0</v>
      </c>
      <c r="N11" s="102">
        <v>18</v>
      </c>
      <c r="O11" s="80">
        <v>32</v>
      </c>
      <c r="P11" s="103">
        <v>530</v>
      </c>
      <c r="Q11" s="102">
        <v>1</v>
      </c>
      <c r="R11" s="80">
        <v>4</v>
      </c>
      <c r="S11" s="104">
        <v>86</v>
      </c>
    </row>
    <row r="12" spans="1:30" ht="18.75" customHeight="1" x14ac:dyDescent="0.25">
      <c r="A12" s="77" t="s">
        <v>119</v>
      </c>
      <c r="B12" s="102">
        <v>117</v>
      </c>
      <c r="C12" s="80">
        <v>380</v>
      </c>
      <c r="D12" s="103">
        <v>7614</v>
      </c>
      <c r="E12" s="102">
        <v>0</v>
      </c>
      <c r="F12" s="80">
        <v>0</v>
      </c>
      <c r="G12" s="103">
        <v>0</v>
      </c>
      <c r="H12" s="102">
        <v>0</v>
      </c>
      <c r="I12" s="80">
        <v>0</v>
      </c>
      <c r="J12" s="103">
        <v>0</v>
      </c>
      <c r="K12" s="102">
        <v>0</v>
      </c>
      <c r="L12" s="80">
        <v>0</v>
      </c>
      <c r="M12" s="103">
        <v>0</v>
      </c>
      <c r="N12" s="102">
        <v>10</v>
      </c>
      <c r="O12" s="80">
        <v>15</v>
      </c>
      <c r="P12" s="103">
        <v>232</v>
      </c>
      <c r="Q12" s="102">
        <v>1</v>
      </c>
      <c r="R12" s="80">
        <v>2</v>
      </c>
      <c r="S12" s="104">
        <v>44</v>
      </c>
    </row>
    <row r="13" spans="1:30" ht="18.75" customHeight="1" x14ac:dyDescent="0.25">
      <c r="A13" s="77" t="s">
        <v>120</v>
      </c>
      <c r="B13" s="102">
        <v>328</v>
      </c>
      <c r="C13" s="80">
        <v>1126</v>
      </c>
      <c r="D13" s="103">
        <v>21862</v>
      </c>
      <c r="E13" s="102">
        <v>3</v>
      </c>
      <c r="F13" s="80">
        <v>13</v>
      </c>
      <c r="G13" s="104">
        <v>135</v>
      </c>
      <c r="H13" s="102">
        <v>0</v>
      </c>
      <c r="I13" s="80">
        <v>0</v>
      </c>
      <c r="J13" s="103">
        <v>0</v>
      </c>
      <c r="K13" s="102">
        <v>0</v>
      </c>
      <c r="L13" s="80">
        <v>0</v>
      </c>
      <c r="M13" s="103">
        <v>0</v>
      </c>
      <c r="N13" s="102">
        <v>24</v>
      </c>
      <c r="O13" s="80">
        <v>51</v>
      </c>
      <c r="P13" s="103">
        <v>921</v>
      </c>
      <c r="Q13" s="102">
        <v>4</v>
      </c>
      <c r="R13" s="80">
        <v>5</v>
      </c>
      <c r="S13" s="104">
        <v>87</v>
      </c>
    </row>
    <row r="14" spans="1:30" ht="18.75" customHeight="1" x14ac:dyDescent="0.25">
      <c r="A14" s="77" t="s">
        <v>121</v>
      </c>
      <c r="B14" s="102">
        <v>212</v>
      </c>
      <c r="C14" s="80">
        <v>692</v>
      </c>
      <c r="D14" s="103">
        <v>13308</v>
      </c>
      <c r="E14" s="102">
        <v>3</v>
      </c>
      <c r="F14" s="80">
        <v>10</v>
      </c>
      <c r="G14" s="104">
        <v>80</v>
      </c>
      <c r="H14" s="102">
        <v>0</v>
      </c>
      <c r="I14" s="80">
        <v>0</v>
      </c>
      <c r="J14" s="103">
        <v>0</v>
      </c>
      <c r="K14" s="102">
        <v>0</v>
      </c>
      <c r="L14" s="80">
        <v>0</v>
      </c>
      <c r="M14" s="103">
        <v>0</v>
      </c>
      <c r="N14" s="102">
        <v>16</v>
      </c>
      <c r="O14" s="80">
        <v>33</v>
      </c>
      <c r="P14" s="103">
        <v>597</v>
      </c>
      <c r="Q14" s="102">
        <v>1</v>
      </c>
      <c r="R14" s="80">
        <v>3</v>
      </c>
      <c r="S14" s="104">
        <v>50</v>
      </c>
    </row>
    <row r="15" spans="1:30" ht="18.75" customHeight="1" x14ac:dyDescent="0.25">
      <c r="A15" s="77" t="s">
        <v>122</v>
      </c>
      <c r="B15" s="102">
        <v>283</v>
      </c>
      <c r="C15" s="80">
        <v>855</v>
      </c>
      <c r="D15" s="103">
        <v>16850</v>
      </c>
      <c r="E15" s="102">
        <v>6</v>
      </c>
      <c r="F15" s="80">
        <v>30</v>
      </c>
      <c r="G15" s="104">
        <v>285</v>
      </c>
      <c r="H15" s="102">
        <v>0</v>
      </c>
      <c r="I15" s="80">
        <v>0</v>
      </c>
      <c r="J15" s="103">
        <v>0</v>
      </c>
      <c r="K15" s="102">
        <v>0</v>
      </c>
      <c r="L15" s="80">
        <v>0</v>
      </c>
      <c r="M15" s="103">
        <v>0</v>
      </c>
      <c r="N15" s="102">
        <v>19</v>
      </c>
      <c r="O15" s="80">
        <v>26</v>
      </c>
      <c r="P15" s="103">
        <v>441</v>
      </c>
      <c r="Q15" s="102">
        <v>3</v>
      </c>
      <c r="R15" s="80">
        <v>5</v>
      </c>
      <c r="S15" s="104">
        <v>94</v>
      </c>
    </row>
    <row r="16" spans="1:30" ht="18.75" customHeight="1" x14ac:dyDescent="0.25">
      <c r="A16" s="77" t="s">
        <v>123</v>
      </c>
      <c r="B16" s="102">
        <v>309</v>
      </c>
      <c r="C16" s="80">
        <v>820</v>
      </c>
      <c r="D16" s="103">
        <v>17065</v>
      </c>
      <c r="E16" s="102">
        <v>2</v>
      </c>
      <c r="F16" s="80">
        <v>3</v>
      </c>
      <c r="G16" s="104">
        <v>26</v>
      </c>
      <c r="H16" s="102">
        <v>0</v>
      </c>
      <c r="I16" s="80">
        <v>0</v>
      </c>
      <c r="J16" s="103">
        <v>0</v>
      </c>
      <c r="K16" s="102">
        <v>0</v>
      </c>
      <c r="L16" s="80">
        <v>0</v>
      </c>
      <c r="M16" s="103">
        <v>0</v>
      </c>
      <c r="N16" s="102">
        <v>13</v>
      </c>
      <c r="O16" s="80">
        <v>15</v>
      </c>
      <c r="P16" s="103">
        <v>263</v>
      </c>
      <c r="Q16" s="102">
        <v>2</v>
      </c>
      <c r="R16" s="80">
        <v>2</v>
      </c>
      <c r="S16" s="104">
        <v>38</v>
      </c>
    </row>
    <row r="17" spans="1:19" ht="18.75" customHeight="1" x14ac:dyDescent="0.25">
      <c r="A17" s="77" t="s">
        <v>124</v>
      </c>
      <c r="B17" s="102">
        <v>281</v>
      </c>
      <c r="C17" s="80">
        <v>859</v>
      </c>
      <c r="D17" s="103">
        <v>17189</v>
      </c>
      <c r="E17" s="102">
        <v>0</v>
      </c>
      <c r="F17" s="80">
        <v>0</v>
      </c>
      <c r="G17" s="103">
        <v>0</v>
      </c>
      <c r="H17" s="102">
        <v>0</v>
      </c>
      <c r="I17" s="80">
        <v>0</v>
      </c>
      <c r="J17" s="103">
        <v>0</v>
      </c>
      <c r="K17" s="102">
        <v>0</v>
      </c>
      <c r="L17" s="80">
        <v>0</v>
      </c>
      <c r="M17" s="103">
        <v>0</v>
      </c>
      <c r="N17" s="102">
        <v>12</v>
      </c>
      <c r="O17" s="80">
        <v>19</v>
      </c>
      <c r="P17" s="103">
        <v>330</v>
      </c>
      <c r="Q17" s="102">
        <v>2</v>
      </c>
      <c r="R17" s="80">
        <v>4</v>
      </c>
      <c r="S17" s="104">
        <v>88</v>
      </c>
    </row>
    <row r="18" spans="1:19" ht="18.75" customHeight="1" x14ac:dyDescent="0.25">
      <c r="A18" s="77" t="s">
        <v>125</v>
      </c>
      <c r="B18" s="102">
        <v>631</v>
      </c>
      <c r="C18" s="80">
        <v>1905</v>
      </c>
      <c r="D18" s="103">
        <v>38481</v>
      </c>
      <c r="E18" s="102">
        <v>13</v>
      </c>
      <c r="F18" s="80">
        <v>48</v>
      </c>
      <c r="G18" s="104">
        <v>438</v>
      </c>
      <c r="H18" s="102">
        <v>2</v>
      </c>
      <c r="I18" s="80">
        <v>6</v>
      </c>
      <c r="J18" s="103">
        <v>49</v>
      </c>
      <c r="K18" s="102">
        <v>0</v>
      </c>
      <c r="L18" s="80">
        <v>0</v>
      </c>
      <c r="M18" s="103">
        <v>0</v>
      </c>
      <c r="N18" s="102">
        <v>43</v>
      </c>
      <c r="O18" s="80">
        <v>77</v>
      </c>
      <c r="P18" s="103">
        <v>1351</v>
      </c>
      <c r="Q18" s="102">
        <v>4</v>
      </c>
      <c r="R18" s="80">
        <v>9</v>
      </c>
      <c r="S18" s="104">
        <v>176</v>
      </c>
    </row>
    <row r="19" spans="1:19" ht="18.75" customHeight="1" x14ac:dyDescent="0.25">
      <c r="A19" s="77" t="s">
        <v>126</v>
      </c>
      <c r="B19" s="102">
        <v>349</v>
      </c>
      <c r="C19" s="80">
        <v>1013</v>
      </c>
      <c r="D19" s="103">
        <v>19906</v>
      </c>
      <c r="E19" s="102">
        <v>9</v>
      </c>
      <c r="F19" s="80">
        <v>33</v>
      </c>
      <c r="G19" s="104">
        <v>269</v>
      </c>
      <c r="H19" s="102">
        <v>1</v>
      </c>
      <c r="I19" s="80">
        <v>4</v>
      </c>
      <c r="J19" s="103">
        <v>19</v>
      </c>
      <c r="K19" s="102">
        <v>0</v>
      </c>
      <c r="L19" s="80">
        <v>0</v>
      </c>
      <c r="M19" s="103">
        <v>0</v>
      </c>
      <c r="N19" s="102">
        <v>27</v>
      </c>
      <c r="O19" s="80">
        <v>57</v>
      </c>
      <c r="P19" s="103">
        <v>940</v>
      </c>
      <c r="Q19" s="102">
        <v>5</v>
      </c>
      <c r="R19" s="80">
        <v>10</v>
      </c>
      <c r="S19" s="104">
        <v>207</v>
      </c>
    </row>
    <row r="20" spans="1:19" ht="18.75" customHeight="1" x14ac:dyDescent="0.25">
      <c r="A20" s="77" t="s">
        <v>127</v>
      </c>
      <c r="B20" s="102">
        <v>293</v>
      </c>
      <c r="C20" s="80">
        <v>888</v>
      </c>
      <c r="D20" s="103">
        <v>18304</v>
      </c>
      <c r="E20" s="102">
        <v>5</v>
      </c>
      <c r="F20" s="80">
        <v>14</v>
      </c>
      <c r="G20" s="104">
        <v>84</v>
      </c>
      <c r="H20" s="102">
        <v>1</v>
      </c>
      <c r="I20" s="80">
        <v>3</v>
      </c>
      <c r="J20" s="103">
        <v>33</v>
      </c>
      <c r="K20" s="102">
        <v>0</v>
      </c>
      <c r="L20" s="80">
        <v>0</v>
      </c>
      <c r="M20" s="103">
        <v>0</v>
      </c>
      <c r="N20" s="102">
        <v>17</v>
      </c>
      <c r="O20" s="80">
        <v>33</v>
      </c>
      <c r="P20" s="103">
        <v>607</v>
      </c>
      <c r="Q20" s="102">
        <v>1</v>
      </c>
      <c r="R20" s="80">
        <v>2</v>
      </c>
      <c r="S20" s="104">
        <v>44</v>
      </c>
    </row>
    <row r="21" spans="1:19" ht="18.75" customHeight="1" x14ac:dyDescent="0.25">
      <c r="A21" s="77" t="s">
        <v>128</v>
      </c>
      <c r="B21" s="102">
        <v>406</v>
      </c>
      <c r="C21" s="80">
        <v>1732</v>
      </c>
      <c r="D21" s="103">
        <v>35128</v>
      </c>
      <c r="E21" s="102">
        <v>11</v>
      </c>
      <c r="F21" s="80">
        <v>48</v>
      </c>
      <c r="G21" s="104">
        <v>427</v>
      </c>
      <c r="H21" s="102">
        <v>0</v>
      </c>
      <c r="I21" s="80">
        <v>0</v>
      </c>
      <c r="J21" s="103">
        <v>0</v>
      </c>
      <c r="K21" s="102">
        <v>0</v>
      </c>
      <c r="L21" s="80">
        <v>0</v>
      </c>
      <c r="M21" s="103">
        <v>0</v>
      </c>
      <c r="N21" s="102">
        <v>39</v>
      </c>
      <c r="O21" s="80">
        <v>74</v>
      </c>
      <c r="P21" s="103">
        <v>1181</v>
      </c>
      <c r="Q21" s="102">
        <v>7</v>
      </c>
      <c r="R21" s="80">
        <v>17</v>
      </c>
      <c r="S21" s="104">
        <v>248</v>
      </c>
    </row>
    <row r="22" spans="1:19" ht="17.25" customHeight="1" x14ac:dyDescent="0.25">
      <c r="A22" s="85"/>
      <c r="B22" s="105"/>
      <c r="C22" s="105"/>
      <c r="D22" s="105"/>
      <c r="E22" s="105"/>
      <c r="F22" s="105"/>
      <c r="G22" s="105"/>
      <c r="H22" s="106"/>
      <c r="I22" s="106"/>
      <c r="J22" s="106"/>
      <c r="K22" s="106"/>
      <c r="L22" s="106"/>
      <c r="M22" s="106"/>
      <c r="N22" s="105"/>
      <c r="O22" s="105"/>
      <c r="P22" s="105"/>
      <c r="Q22" s="105"/>
      <c r="R22" s="105"/>
      <c r="S22" s="105"/>
    </row>
    <row r="23" spans="1:19" ht="17.25" customHeight="1" x14ac:dyDescent="0.25">
      <c r="A23" s="107"/>
    </row>
    <row r="24" spans="1:19" x14ac:dyDescent="0.25">
      <c r="B24" s="44"/>
      <c r="C24" s="44"/>
      <c r="D24" s="44"/>
    </row>
    <row r="25" spans="1:19" x14ac:dyDescent="0.25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</sheetData>
  <mergeCells count="25">
    <mergeCell ref="J5:J6"/>
    <mergeCell ref="A3:A6"/>
    <mergeCell ref="B3:S3"/>
    <mergeCell ref="B4:D4"/>
    <mergeCell ref="H4:J4"/>
    <mergeCell ref="K4:M4"/>
    <mergeCell ref="N4:P4"/>
    <mergeCell ref="Q4:S4"/>
    <mergeCell ref="B5:B6"/>
    <mergeCell ref="C5:C6"/>
    <mergeCell ref="D5:D6"/>
    <mergeCell ref="E5:E6"/>
    <mergeCell ref="F5:F6"/>
    <mergeCell ref="G5:G6"/>
    <mergeCell ref="H5:H6"/>
    <mergeCell ref="I5:I6"/>
    <mergeCell ref="Q5:Q6"/>
    <mergeCell ref="R5:R6"/>
    <mergeCell ref="S5:S6"/>
    <mergeCell ref="K5:K6"/>
    <mergeCell ref="L5:L6"/>
    <mergeCell ref="M5:M6"/>
    <mergeCell ref="N5:N6"/>
    <mergeCell ref="O5:O6"/>
    <mergeCell ref="P5:P6"/>
  </mergeCells>
  <hyperlinks>
    <hyperlink ref="U2" location="OBSAH!A1" display="Zpět na obsah" xr:uid="{D7B0EE0A-170A-4B95-8A48-C2911B6BB7BC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AEA2-32B4-40FD-AF25-5437839C38D8}">
  <dimension ref="A1:T23"/>
  <sheetViews>
    <sheetView showGridLines="0" zoomScaleNormal="100" workbookViewId="0"/>
  </sheetViews>
  <sheetFormatPr defaultColWidth="9.140625" defaultRowHeight="15" x14ac:dyDescent="0.25"/>
  <cols>
    <col min="1" max="1" width="17.140625" customWidth="1"/>
    <col min="2" max="12" width="6.28515625" customWidth="1"/>
    <col min="13" max="18" width="6.42578125" customWidth="1"/>
  </cols>
  <sheetData>
    <row r="1" spans="1:20" s="108" customFormat="1" ht="22.5" customHeight="1" x14ac:dyDescent="0.2">
      <c r="A1" s="6" t="s">
        <v>139</v>
      </c>
      <c r="B1" s="1"/>
      <c r="C1" s="1"/>
      <c r="D1" s="1"/>
      <c r="O1" s="109"/>
    </row>
    <row r="2" spans="1:20" s="16" customFormat="1" ht="18.75" customHeight="1" thickBot="1" x14ac:dyDescent="0.3">
      <c r="A2" s="13" t="s">
        <v>61</v>
      </c>
      <c r="B2" s="14"/>
      <c r="C2" s="14"/>
      <c r="P2" s="46"/>
      <c r="Q2" s="46"/>
      <c r="R2" s="15" t="s">
        <v>62</v>
      </c>
      <c r="S2" s="46"/>
      <c r="T2" s="17" t="s">
        <v>63</v>
      </c>
    </row>
    <row r="3" spans="1:20" ht="30" customHeight="1" x14ac:dyDescent="0.25">
      <c r="A3" s="468" t="s">
        <v>111</v>
      </c>
      <c r="B3" s="470" t="s">
        <v>64</v>
      </c>
      <c r="C3" s="471"/>
      <c r="D3" s="471"/>
      <c r="E3" s="471"/>
      <c r="F3" s="471"/>
      <c r="G3" s="471"/>
      <c r="H3" s="471"/>
      <c r="I3" s="471"/>
      <c r="J3" s="471"/>
      <c r="K3" s="471"/>
      <c r="L3" s="472"/>
      <c r="M3" s="473" t="s">
        <v>92</v>
      </c>
      <c r="N3" s="474"/>
      <c r="O3" s="475" t="s">
        <v>95</v>
      </c>
      <c r="P3" s="476"/>
      <c r="Q3" s="477" t="s">
        <v>96</v>
      </c>
      <c r="R3" s="474"/>
    </row>
    <row r="4" spans="1:20" ht="18.75" customHeight="1" thickBot="1" x14ac:dyDescent="0.3">
      <c r="A4" s="469"/>
      <c r="B4" s="110" t="s">
        <v>81</v>
      </c>
      <c r="C4" s="110" t="s">
        <v>82</v>
      </c>
      <c r="D4" s="110" t="s">
        <v>83</v>
      </c>
      <c r="E4" s="110" t="s">
        <v>84</v>
      </c>
      <c r="F4" s="110" t="s">
        <v>85</v>
      </c>
      <c r="G4" s="110" t="s">
        <v>86</v>
      </c>
      <c r="H4" s="111" t="s">
        <v>87</v>
      </c>
      <c r="I4" s="112" t="s">
        <v>88</v>
      </c>
      <c r="J4" s="111" t="s">
        <v>89</v>
      </c>
      <c r="K4" s="111" t="s">
        <v>90</v>
      </c>
      <c r="L4" s="113" t="s">
        <v>91</v>
      </c>
      <c r="M4" s="114" t="s">
        <v>93</v>
      </c>
      <c r="N4" s="115" t="s">
        <v>94</v>
      </c>
      <c r="O4" s="114" t="s">
        <v>93</v>
      </c>
      <c r="P4" s="115" t="s">
        <v>94</v>
      </c>
      <c r="Q4" s="114" t="s">
        <v>93</v>
      </c>
      <c r="R4" s="116" t="s">
        <v>94</v>
      </c>
    </row>
    <row r="5" spans="1:20" ht="18.75" customHeight="1" x14ac:dyDescent="0.25">
      <c r="A5" s="66" t="s">
        <v>114</v>
      </c>
      <c r="B5" s="117">
        <v>15848</v>
      </c>
      <c r="C5" s="117">
        <v>15856</v>
      </c>
      <c r="D5" s="117">
        <v>15969</v>
      </c>
      <c r="E5" s="117">
        <v>16064</v>
      </c>
      <c r="F5" s="117">
        <v>16295</v>
      </c>
      <c r="G5" s="117">
        <v>16526</v>
      </c>
      <c r="H5" s="117">
        <v>16800</v>
      </c>
      <c r="I5" s="118">
        <v>17120</v>
      </c>
      <c r="J5" s="117">
        <v>17248</v>
      </c>
      <c r="K5" s="117">
        <v>17410</v>
      </c>
      <c r="L5" s="119">
        <v>17513</v>
      </c>
      <c r="M5" s="120">
        <f>L5-K5</f>
        <v>103</v>
      </c>
      <c r="N5" s="121">
        <f>L5/K5-1</f>
        <v>5.9161401493394994E-3</v>
      </c>
      <c r="O5" s="120">
        <f>L5-G5</f>
        <v>987</v>
      </c>
      <c r="P5" s="121">
        <f>L5/G5-1</f>
        <v>5.9724071160595527E-2</v>
      </c>
      <c r="Q5" s="120">
        <f>L5-B5</f>
        <v>1665</v>
      </c>
      <c r="R5" s="122">
        <f>L5/B5-1</f>
        <v>0.10506057546693581</v>
      </c>
    </row>
    <row r="6" spans="1:20" ht="18.75" customHeight="1" x14ac:dyDescent="0.25">
      <c r="A6" s="77" t="s">
        <v>115</v>
      </c>
      <c r="B6" s="123">
        <v>1775</v>
      </c>
      <c r="C6" s="123">
        <v>1801</v>
      </c>
      <c r="D6" s="123">
        <v>1847</v>
      </c>
      <c r="E6" s="123">
        <v>1862</v>
      </c>
      <c r="F6" s="123">
        <v>1879</v>
      </c>
      <c r="G6" s="123">
        <v>1901</v>
      </c>
      <c r="H6" s="123">
        <v>1928</v>
      </c>
      <c r="I6" s="124">
        <v>1966</v>
      </c>
      <c r="J6" s="123">
        <v>1979</v>
      </c>
      <c r="K6" s="123">
        <v>1995</v>
      </c>
      <c r="L6" s="125">
        <v>2009</v>
      </c>
      <c r="M6" s="126">
        <f t="shared" ref="M6:M19" si="0">L6-K6</f>
        <v>14</v>
      </c>
      <c r="N6" s="127">
        <f t="shared" ref="N6:N19" si="1">L6/K6-1</f>
        <v>7.0175438596491446E-3</v>
      </c>
      <c r="O6" s="126">
        <f t="shared" ref="O6:O19" si="2">L6-G6</f>
        <v>108</v>
      </c>
      <c r="P6" s="127">
        <f t="shared" ref="P6:P19" si="3">L6/G6-1</f>
        <v>5.6812204103103614E-2</v>
      </c>
      <c r="Q6" s="126">
        <f t="shared" ref="Q6:Q19" si="4">L6-B6</f>
        <v>234</v>
      </c>
      <c r="R6" s="128">
        <f t="shared" ref="R6:R19" si="5">L6/B6-1</f>
        <v>0.13183098591549292</v>
      </c>
    </row>
    <row r="7" spans="1:20" ht="18.75" customHeight="1" x14ac:dyDescent="0.25">
      <c r="A7" s="77" t="s">
        <v>116</v>
      </c>
      <c r="B7" s="123">
        <v>2168</v>
      </c>
      <c r="C7" s="123">
        <v>2188</v>
      </c>
      <c r="D7" s="123">
        <v>2226</v>
      </c>
      <c r="E7" s="123">
        <v>2258</v>
      </c>
      <c r="F7" s="123">
        <v>2306</v>
      </c>
      <c r="G7" s="123">
        <v>2364</v>
      </c>
      <c r="H7" s="123">
        <v>2402</v>
      </c>
      <c r="I7" s="124">
        <v>2460</v>
      </c>
      <c r="J7" s="123">
        <v>2487</v>
      </c>
      <c r="K7" s="123">
        <v>2510</v>
      </c>
      <c r="L7" s="125">
        <v>2554</v>
      </c>
      <c r="M7" s="126">
        <f t="shared" si="0"/>
        <v>44</v>
      </c>
      <c r="N7" s="127">
        <f t="shared" si="1"/>
        <v>1.7529880478087678E-2</v>
      </c>
      <c r="O7" s="126">
        <f t="shared" si="2"/>
        <v>190</v>
      </c>
      <c r="P7" s="127">
        <f t="shared" si="3"/>
        <v>8.0372250423011771E-2</v>
      </c>
      <c r="Q7" s="126">
        <f t="shared" si="4"/>
        <v>386</v>
      </c>
      <c r="R7" s="128">
        <f t="shared" si="5"/>
        <v>0.1780442804428044</v>
      </c>
    </row>
    <row r="8" spans="1:20" ht="18.75" customHeight="1" x14ac:dyDescent="0.25">
      <c r="A8" s="77" t="s">
        <v>117</v>
      </c>
      <c r="B8" s="123">
        <v>986</v>
      </c>
      <c r="C8" s="123">
        <v>998</v>
      </c>
      <c r="D8" s="123">
        <v>1005</v>
      </c>
      <c r="E8" s="123">
        <v>1009</v>
      </c>
      <c r="F8" s="123">
        <v>1020</v>
      </c>
      <c r="G8" s="123">
        <v>1035</v>
      </c>
      <c r="H8" s="123">
        <v>1053</v>
      </c>
      <c r="I8" s="124">
        <v>1070</v>
      </c>
      <c r="J8" s="123">
        <v>1075</v>
      </c>
      <c r="K8" s="123">
        <v>1079</v>
      </c>
      <c r="L8" s="125">
        <v>1086</v>
      </c>
      <c r="M8" s="126">
        <f t="shared" si="0"/>
        <v>7</v>
      </c>
      <c r="N8" s="127">
        <f t="shared" si="1"/>
        <v>6.4874884151993051E-3</v>
      </c>
      <c r="O8" s="126">
        <f t="shared" si="2"/>
        <v>51</v>
      </c>
      <c r="P8" s="127">
        <f t="shared" si="3"/>
        <v>4.9275362318840665E-2</v>
      </c>
      <c r="Q8" s="126">
        <f t="shared" si="4"/>
        <v>100</v>
      </c>
      <c r="R8" s="128">
        <f t="shared" si="5"/>
        <v>0.10141987829614596</v>
      </c>
    </row>
    <row r="9" spans="1:20" ht="18.75" customHeight="1" x14ac:dyDescent="0.25">
      <c r="A9" s="77" t="s">
        <v>118</v>
      </c>
      <c r="B9" s="123">
        <v>842</v>
      </c>
      <c r="C9" s="123">
        <v>833</v>
      </c>
      <c r="D9" s="123">
        <v>837</v>
      </c>
      <c r="E9" s="123">
        <v>841</v>
      </c>
      <c r="F9" s="123">
        <v>858</v>
      </c>
      <c r="G9" s="123">
        <v>869</v>
      </c>
      <c r="H9" s="123">
        <v>884</v>
      </c>
      <c r="I9" s="124">
        <v>905</v>
      </c>
      <c r="J9" s="123">
        <v>914</v>
      </c>
      <c r="K9" s="123">
        <v>922</v>
      </c>
      <c r="L9" s="125">
        <v>923</v>
      </c>
      <c r="M9" s="126">
        <f t="shared" si="0"/>
        <v>1</v>
      </c>
      <c r="N9" s="127">
        <f t="shared" si="1"/>
        <v>1.0845986984815426E-3</v>
      </c>
      <c r="O9" s="126">
        <f t="shared" si="2"/>
        <v>54</v>
      </c>
      <c r="P9" s="127">
        <f t="shared" si="3"/>
        <v>6.2140391254315253E-2</v>
      </c>
      <c r="Q9" s="126">
        <f t="shared" si="4"/>
        <v>81</v>
      </c>
      <c r="R9" s="128">
        <f t="shared" si="5"/>
        <v>9.6199524940617565E-2</v>
      </c>
    </row>
    <row r="10" spans="1:20" ht="18.75" customHeight="1" x14ac:dyDescent="0.25">
      <c r="A10" s="77" t="s">
        <v>119</v>
      </c>
      <c r="B10" s="123">
        <v>388</v>
      </c>
      <c r="C10" s="123">
        <v>381</v>
      </c>
      <c r="D10" s="123">
        <v>384</v>
      </c>
      <c r="E10" s="123">
        <v>382</v>
      </c>
      <c r="F10" s="123">
        <v>385</v>
      </c>
      <c r="G10" s="123">
        <v>385</v>
      </c>
      <c r="H10" s="123">
        <v>386</v>
      </c>
      <c r="I10" s="124">
        <v>397</v>
      </c>
      <c r="J10" s="123">
        <v>397</v>
      </c>
      <c r="K10" s="123">
        <v>399</v>
      </c>
      <c r="L10" s="125">
        <v>397</v>
      </c>
      <c r="M10" s="126">
        <f>L10-K10</f>
        <v>-2</v>
      </c>
      <c r="N10" s="127">
        <f t="shared" si="1"/>
        <v>-5.0125313283208017E-3</v>
      </c>
      <c r="O10" s="126">
        <f t="shared" si="2"/>
        <v>12</v>
      </c>
      <c r="P10" s="127">
        <f t="shared" si="3"/>
        <v>3.1168831168831179E-2</v>
      </c>
      <c r="Q10" s="126">
        <f t="shared" si="4"/>
        <v>9</v>
      </c>
      <c r="R10" s="128">
        <f t="shared" si="5"/>
        <v>2.3195876288659711E-2</v>
      </c>
    </row>
    <row r="11" spans="1:20" ht="18.75" customHeight="1" x14ac:dyDescent="0.25">
      <c r="A11" s="77" t="s">
        <v>120</v>
      </c>
      <c r="B11" s="123">
        <v>1141</v>
      </c>
      <c r="C11" s="123">
        <v>1136</v>
      </c>
      <c r="D11" s="123">
        <v>1137</v>
      </c>
      <c r="E11" s="123">
        <v>1137</v>
      </c>
      <c r="F11" s="123">
        <v>1148</v>
      </c>
      <c r="G11" s="123">
        <v>1159</v>
      </c>
      <c r="H11" s="123">
        <v>1170</v>
      </c>
      <c r="I11" s="124">
        <v>1185</v>
      </c>
      <c r="J11" s="123">
        <v>1192</v>
      </c>
      <c r="K11" s="123">
        <v>1194</v>
      </c>
      <c r="L11" s="125">
        <v>1195</v>
      </c>
      <c r="M11" s="126">
        <f>L11-K11</f>
        <v>1</v>
      </c>
      <c r="N11" s="127">
        <f t="shared" si="1"/>
        <v>8.3752093802336169E-4</v>
      </c>
      <c r="O11" s="126">
        <f t="shared" si="2"/>
        <v>36</v>
      </c>
      <c r="P11" s="127">
        <f t="shared" si="3"/>
        <v>3.1061259706643751E-2</v>
      </c>
      <c r="Q11" s="126">
        <f t="shared" si="4"/>
        <v>54</v>
      </c>
      <c r="R11" s="128">
        <f t="shared" si="5"/>
        <v>4.732690622261182E-2</v>
      </c>
    </row>
    <row r="12" spans="1:20" ht="18.75" customHeight="1" x14ac:dyDescent="0.25">
      <c r="A12" s="77" t="s">
        <v>121</v>
      </c>
      <c r="B12" s="123">
        <v>686</v>
      </c>
      <c r="C12" s="123">
        <v>678</v>
      </c>
      <c r="D12" s="123">
        <v>674</v>
      </c>
      <c r="E12" s="123">
        <v>673</v>
      </c>
      <c r="F12" s="123">
        <v>697</v>
      </c>
      <c r="G12" s="123">
        <v>710</v>
      </c>
      <c r="H12" s="123">
        <v>723</v>
      </c>
      <c r="I12" s="124">
        <v>734</v>
      </c>
      <c r="J12" s="123">
        <v>738</v>
      </c>
      <c r="K12" s="123">
        <v>738</v>
      </c>
      <c r="L12" s="125">
        <v>738</v>
      </c>
      <c r="M12" s="126">
        <f t="shared" si="0"/>
        <v>0</v>
      </c>
      <c r="N12" s="127">
        <f t="shared" si="1"/>
        <v>0</v>
      </c>
      <c r="O12" s="126">
        <f t="shared" si="2"/>
        <v>28</v>
      </c>
      <c r="P12" s="127">
        <f t="shared" si="3"/>
        <v>3.9436619718309807E-2</v>
      </c>
      <c r="Q12" s="126">
        <f t="shared" si="4"/>
        <v>52</v>
      </c>
      <c r="R12" s="128">
        <f t="shared" si="5"/>
        <v>7.580174927113692E-2</v>
      </c>
    </row>
    <row r="13" spans="1:20" ht="18.75" customHeight="1" x14ac:dyDescent="0.25">
      <c r="A13" s="77" t="s">
        <v>122</v>
      </c>
      <c r="B13" s="123">
        <v>873</v>
      </c>
      <c r="C13" s="123">
        <v>865</v>
      </c>
      <c r="D13" s="123">
        <v>856</v>
      </c>
      <c r="E13" s="123">
        <v>849</v>
      </c>
      <c r="F13" s="123">
        <v>859</v>
      </c>
      <c r="G13" s="123">
        <v>869</v>
      </c>
      <c r="H13" s="123">
        <v>886</v>
      </c>
      <c r="I13" s="124">
        <v>897</v>
      </c>
      <c r="J13" s="123">
        <v>902</v>
      </c>
      <c r="K13" s="123">
        <v>913</v>
      </c>
      <c r="L13" s="125">
        <v>916</v>
      </c>
      <c r="M13" s="126">
        <f t="shared" si="0"/>
        <v>3</v>
      </c>
      <c r="N13" s="127">
        <f t="shared" si="1"/>
        <v>3.2858707557503752E-3</v>
      </c>
      <c r="O13" s="126">
        <f t="shared" si="2"/>
        <v>47</v>
      </c>
      <c r="P13" s="127">
        <f t="shared" si="3"/>
        <v>5.4085155350978242E-2</v>
      </c>
      <c r="Q13" s="126">
        <f t="shared" si="4"/>
        <v>43</v>
      </c>
      <c r="R13" s="128">
        <f t="shared" si="5"/>
        <v>4.9255441008018375E-2</v>
      </c>
    </row>
    <row r="14" spans="1:20" ht="18.75" customHeight="1" x14ac:dyDescent="0.25">
      <c r="A14" s="77" t="s">
        <v>123</v>
      </c>
      <c r="B14" s="123">
        <v>783</v>
      </c>
      <c r="C14" s="123">
        <v>778</v>
      </c>
      <c r="D14" s="123">
        <v>774</v>
      </c>
      <c r="E14" s="123">
        <v>780</v>
      </c>
      <c r="F14" s="123">
        <v>792</v>
      </c>
      <c r="G14" s="123">
        <v>800</v>
      </c>
      <c r="H14" s="123">
        <v>813</v>
      </c>
      <c r="I14" s="124">
        <v>827</v>
      </c>
      <c r="J14" s="123">
        <v>832</v>
      </c>
      <c r="K14" s="123">
        <v>836</v>
      </c>
      <c r="L14" s="125">
        <v>840</v>
      </c>
      <c r="M14" s="126">
        <f t="shared" si="0"/>
        <v>4</v>
      </c>
      <c r="N14" s="127">
        <f t="shared" si="1"/>
        <v>4.7846889952152249E-3</v>
      </c>
      <c r="O14" s="126">
        <f t="shared" si="2"/>
        <v>40</v>
      </c>
      <c r="P14" s="127">
        <f t="shared" si="3"/>
        <v>5.0000000000000044E-2</v>
      </c>
      <c r="Q14" s="126">
        <f t="shared" si="4"/>
        <v>57</v>
      </c>
      <c r="R14" s="128">
        <f t="shared" si="5"/>
        <v>7.2796934865900331E-2</v>
      </c>
    </row>
    <row r="15" spans="1:20" ht="18.75" customHeight="1" x14ac:dyDescent="0.25">
      <c r="A15" s="77" t="s">
        <v>124</v>
      </c>
      <c r="B15" s="123">
        <v>789</v>
      </c>
      <c r="C15" s="123">
        <v>791</v>
      </c>
      <c r="D15" s="123">
        <v>803</v>
      </c>
      <c r="E15" s="123">
        <v>806</v>
      </c>
      <c r="F15" s="123">
        <v>815</v>
      </c>
      <c r="G15" s="123">
        <v>829</v>
      </c>
      <c r="H15" s="123">
        <v>853</v>
      </c>
      <c r="I15" s="124">
        <v>864</v>
      </c>
      <c r="J15" s="123">
        <v>873</v>
      </c>
      <c r="K15" s="123">
        <v>880</v>
      </c>
      <c r="L15" s="125">
        <v>882</v>
      </c>
      <c r="M15" s="126">
        <f t="shared" si="0"/>
        <v>2</v>
      </c>
      <c r="N15" s="127">
        <f t="shared" si="1"/>
        <v>2.2727272727272041E-3</v>
      </c>
      <c r="O15" s="126">
        <f t="shared" si="2"/>
        <v>53</v>
      </c>
      <c r="P15" s="127">
        <f t="shared" si="3"/>
        <v>6.393244873341386E-2</v>
      </c>
      <c r="Q15" s="126">
        <f t="shared" si="4"/>
        <v>93</v>
      </c>
      <c r="R15" s="128">
        <f t="shared" si="5"/>
        <v>0.11787072243346008</v>
      </c>
    </row>
    <row r="16" spans="1:20" ht="18.75" customHeight="1" x14ac:dyDescent="0.25">
      <c r="A16" s="77" t="s">
        <v>125</v>
      </c>
      <c r="B16" s="123">
        <v>1793</v>
      </c>
      <c r="C16" s="123">
        <v>1799</v>
      </c>
      <c r="D16" s="123">
        <v>1811</v>
      </c>
      <c r="E16" s="123">
        <v>1831</v>
      </c>
      <c r="F16" s="123">
        <v>1856</v>
      </c>
      <c r="G16" s="123">
        <v>1879</v>
      </c>
      <c r="H16" s="123">
        <v>1919</v>
      </c>
      <c r="I16" s="124">
        <v>1958</v>
      </c>
      <c r="J16" s="123">
        <v>1974</v>
      </c>
      <c r="K16" s="123">
        <v>2015</v>
      </c>
      <c r="L16" s="125">
        <v>2045</v>
      </c>
      <c r="M16" s="126">
        <f t="shared" si="0"/>
        <v>30</v>
      </c>
      <c r="N16" s="127">
        <f t="shared" si="1"/>
        <v>1.4888337468982549E-2</v>
      </c>
      <c r="O16" s="126">
        <f t="shared" si="2"/>
        <v>166</v>
      </c>
      <c r="P16" s="127">
        <f t="shared" si="3"/>
        <v>8.8344864289515712E-2</v>
      </c>
      <c r="Q16" s="126">
        <f t="shared" si="4"/>
        <v>252</v>
      </c>
      <c r="R16" s="128">
        <f t="shared" si="5"/>
        <v>0.14054656999442283</v>
      </c>
    </row>
    <row r="17" spans="1:18" ht="18.75" customHeight="1" x14ac:dyDescent="0.25">
      <c r="A17" s="77" t="s">
        <v>126</v>
      </c>
      <c r="B17" s="123">
        <v>1005</v>
      </c>
      <c r="C17" s="123">
        <v>1007</v>
      </c>
      <c r="D17" s="123">
        <v>1006</v>
      </c>
      <c r="E17" s="123">
        <v>1022</v>
      </c>
      <c r="F17" s="123">
        <v>1041</v>
      </c>
      <c r="G17" s="123">
        <v>1060</v>
      </c>
      <c r="H17" s="123">
        <v>1078</v>
      </c>
      <c r="I17" s="124">
        <v>1098</v>
      </c>
      <c r="J17" s="123">
        <v>1104</v>
      </c>
      <c r="K17" s="123">
        <v>1114</v>
      </c>
      <c r="L17" s="125">
        <v>1117</v>
      </c>
      <c r="M17" s="126">
        <f t="shared" si="0"/>
        <v>3</v>
      </c>
      <c r="N17" s="127">
        <f t="shared" si="1"/>
        <v>2.6929982046679513E-3</v>
      </c>
      <c r="O17" s="126">
        <f t="shared" si="2"/>
        <v>57</v>
      </c>
      <c r="P17" s="127">
        <f t="shared" si="3"/>
        <v>5.3773584905660421E-2</v>
      </c>
      <c r="Q17" s="126">
        <f t="shared" si="4"/>
        <v>112</v>
      </c>
      <c r="R17" s="128">
        <f t="shared" si="5"/>
        <v>0.11144278606965163</v>
      </c>
    </row>
    <row r="18" spans="1:18" ht="18.75" customHeight="1" x14ac:dyDescent="0.25">
      <c r="A18" s="77" t="s">
        <v>127</v>
      </c>
      <c r="B18" s="123">
        <v>857</v>
      </c>
      <c r="C18" s="123">
        <v>854</v>
      </c>
      <c r="D18" s="123">
        <v>859</v>
      </c>
      <c r="E18" s="123">
        <v>862</v>
      </c>
      <c r="F18" s="123">
        <v>870</v>
      </c>
      <c r="G18" s="123">
        <v>883</v>
      </c>
      <c r="H18" s="123">
        <v>898</v>
      </c>
      <c r="I18" s="124">
        <v>919</v>
      </c>
      <c r="J18" s="123">
        <v>928</v>
      </c>
      <c r="K18" s="123">
        <v>934</v>
      </c>
      <c r="L18" s="125">
        <v>940</v>
      </c>
      <c r="M18" s="126">
        <f t="shared" si="0"/>
        <v>6</v>
      </c>
      <c r="N18" s="127">
        <f t="shared" si="1"/>
        <v>6.4239828693790635E-3</v>
      </c>
      <c r="O18" s="126">
        <f t="shared" si="2"/>
        <v>57</v>
      </c>
      <c r="P18" s="127">
        <f t="shared" si="3"/>
        <v>6.4552661381653387E-2</v>
      </c>
      <c r="Q18" s="126">
        <f t="shared" si="4"/>
        <v>83</v>
      </c>
      <c r="R18" s="128">
        <f t="shared" si="5"/>
        <v>9.6849474912485523E-2</v>
      </c>
    </row>
    <row r="19" spans="1:18" ht="18.75" customHeight="1" x14ac:dyDescent="0.25">
      <c r="A19" s="77" t="s">
        <v>128</v>
      </c>
      <c r="B19" s="123">
        <v>1762</v>
      </c>
      <c r="C19" s="123">
        <v>1747</v>
      </c>
      <c r="D19" s="123">
        <v>1750</v>
      </c>
      <c r="E19" s="123">
        <v>1752</v>
      </c>
      <c r="F19" s="123">
        <v>1769</v>
      </c>
      <c r="G19" s="123">
        <v>1783</v>
      </c>
      <c r="H19" s="123">
        <v>1807</v>
      </c>
      <c r="I19" s="124">
        <v>1840</v>
      </c>
      <c r="J19" s="123">
        <v>1853</v>
      </c>
      <c r="K19" s="123">
        <v>1881</v>
      </c>
      <c r="L19" s="125">
        <v>1871</v>
      </c>
      <c r="M19" s="126">
        <f t="shared" si="0"/>
        <v>-10</v>
      </c>
      <c r="N19" s="127">
        <f t="shared" si="1"/>
        <v>-5.3163211057948301E-3</v>
      </c>
      <c r="O19" s="126">
        <f t="shared" si="2"/>
        <v>88</v>
      </c>
      <c r="P19" s="127">
        <f t="shared" si="3"/>
        <v>4.9355019629837349E-2</v>
      </c>
      <c r="Q19" s="126">
        <f t="shared" si="4"/>
        <v>109</v>
      </c>
      <c r="R19" s="128">
        <f t="shared" si="5"/>
        <v>6.1861520998864883E-2</v>
      </c>
    </row>
    <row r="20" spans="1:18" ht="7.5" customHeight="1" x14ac:dyDescent="0.25">
      <c r="A20" s="85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30"/>
      <c r="N20" s="128"/>
      <c r="O20" s="130"/>
      <c r="P20" s="128"/>
      <c r="Q20" s="131"/>
      <c r="R20" s="128"/>
    </row>
    <row r="21" spans="1:18" s="133" customFormat="1" ht="17.25" customHeight="1" x14ac:dyDescent="0.25">
      <c r="A21" s="132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8" x14ac:dyDescent="0.25">
      <c r="A22" s="107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</row>
    <row r="23" spans="1:18" x14ac:dyDescent="0.25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54048A7C-0997-48D2-B116-D69A8E8EF20F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1AD8-3F2A-4AE7-8C77-26942C99B834}">
  <dimension ref="A1:T23"/>
  <sheetViews>
    <sheetView showGridLines="0" zoomScaleNormal="100" workbookViewId="0"/>
  </sheetViews>
  <sheetFormatPr defaultColWidth="9.140625" defaultRowHeight="15" x14ac:dyDescent="0.25"/>
  <cols>
    <col min="1" max="1" width="17.140625" customWidth="1"/>
    <col min="2" max="12" width="7" customWidth="1"/>
    <col min="13" max="13" width="6.5703125" customWidth="1"/>
    <col min="14" max="14" width="4.85546875" customWidth="1"/>
    <col min="15" max="15" width="5.85546875" bestFit="1" customWidth="1"/>
    <col min="16" max="16" width="5.140625" bestFit="1" customWidth="1"/>
    <col min="17" max="17" width="6.7109375" bestFit="1" customWidth="1"/>
    <col min="18" max="18" width="6.140625" customWidth="1"/>
  </cols>
  <sheetData>
    <row r="1" spans="1:20" s="108" customFormat="1" ht="22.5" customHeight="1" x14ac:dyDescent="0.2">
      <c r="A1" s="6" t="s">
        <v>140</v>
      </c>
      <c r="B1" s="1"/>
      <c r="C1" s="1"/>
      <c r="D1" s="1"/>
      <c r="M1" s="109"/>
    </row>
    <row r="2" spans="1:20" ht="18.75" customHeight="1" thickBot="1" x14ac:dyDescent="0.3">
      <c r="A2" s="13" t="s">
        <v>61</v>
      </c>
      <c r="B2" s="46"/>
      <c r="C2" s="46"/>
      <c r="P2" s="46"/>
      <c r="Q2" s="46"/>
      <c r="R2" s="15" t="s">
        <v>62</v>
      </c>
      <c r="S2" s="46"/>
      <c r="T2" s="17" t="s">
        <v>63</v>
      </c>
    </row>
    <row r="3" spans="1:20" ht="34.5" customHeight="1" x14ac:dyDescent="0.25">
      <c r="A3" s="468" t="s">
        <v>111</v>
      </c>
      <c r="B3" s="470" t="s">
        <v>64</v>
      </c>
      <c r="C3" s="471"/>
      <c r="D3" s="471"/>
      <c r="E3" s="471"/>
      <c r="F3" s="471"/>
      <c r="G3" s="471"/>
      <c r="H3" s="471"/>
      <c r="I3" s="471"/>
      <c r="J3" s="471"/>
      <c r="K3" s="471"/>
      <c r="L3" s="468"/>
      <c r="M3" s="473" t="s">
        <v>92</v>
      </c>
      <c r="N3" s="474"/>
      <c r="O3" s="475" t="s">
        <v>95</v>
      </c>
      <c r="P3" s="476"/>
      <c r="Q3" s="477" t="s">
        <v>96</v>
      </c>
      <c r="R3" s="474"/>
    </row>
    <row r="4" spans="1:20" ht="17.25" customHeight="1" thickBot="1" x14ac:dyDescent="0.3">
      <c r="A4" s="469"/>
      <c r="B4" s="110" t="s">
        <v>81</v>
      </c>
      <c r="C4" s="110" t="s">
        <v>82</v>
      </c>
      <c r="D4" s="110" t="s">
        <v>83</v>
      </c>
      <c r="E4" s="110" t="s">
        <v>84</v>
      </c>
      <c r="F4" s="110" t="s">
        <v>85</v>
      </c>
      <c r="G4" s="110" t="s">
        <v>86</v>
      </c>
      <c r="H4" s="111" t="s">
        <v>87</v>
      </c>
      <c r="I4" s="112" t="s">
        <v>88</v>
      </c>
      <c r="J4" s="111" t="s">
        <v>89</v>
      </c>
      <c r="K4" s="111" t="s">
        <v>90</v>
      </c>
      <c r="L4" s="113" t="s">
        <v>91</v>
      </c>
      <c r="M4" s="114" t="s">
        <v>93</v>
      </c>
      <c r="N4" s="115" t="s">
        <v>94</v>
      </c>
      <c r="O4" s="136" t="s">
        <v>93</v>
      </c>
      <c r="P4" s="115" t="s">
        <v>94</v>
      </c>
      <c r="Q4" s="136" t="s">
        <v>93</v>
      </c>
      <c r="R4" s="116" t="s">
        <v>94</v>
      </c>
    </row>
    <row r="5" spans="1:20" ht="18.75" customHeight="1" x14ac:dyDescent="0.25">
      <c r="A5" s="137" t="s">
        <v>114</v>
      </c>
      <c r="B5" s="138">
        <v>367361</v>
      </c>
      <c r="C5" s="138">
        <v>362653</v>
      </c>
      <c r="D5" s="138">
        <v>362756</v>
      </c>
      <c r="E5" s="138">
        <v>363776</v>
      </c>
      <c r="F5" s="138">
        <v>364909</v>
      </c>
      <c r="G5" s="138">
        <v>357598</v>
      </c>
      <c r="H5" s="138">
        <v>360490</v>
      </c>
      <c r="I5" s="139">
        <v>369205</v>
      </c>
      <c r="J5" s="139">
        <v>364491</v>
      </c>
      <c r="K5" s="139">
        <v>360420</v>
      </c>
      <c r="L5" s="140">
        <v>347798</v>
      </c>
      <c r="M5" s="141">
        <f>L5-K5</f>
        <v>-12622</v>
      </c>
      <c r="N5" s="142">
        <f>L5/K5-1</f>
        <v>-3.5020254147938523E-2</v>
      </c>
      <c r="O5" s="141">
        <f>L5-G5</f>
        <v>-9800</v>
      </c>
      <c r="P5" s="142">
        <f>L5/G5-1</f>
        <v>-2.7405074972455146E-2</v>
      </c>
      <c r="Q5" s="141">
        <f>L5-B5</f>
        <v>-19563</v>
      </c>
      <c r="R5" s="143">
        <f>L5/B5-1</f>
        <v>-5.3252794934682823E-2</v>
      </c>
    </row>
    <row r="6" spans="1:20" ht="18.75" customHeight="1" x14ac:dyDescent="0.25">
      <c r="A6" s="77" t="s">
        <v>115</v>
      </c>
      <c r="B6" s="144">
        <v>42371</v>
      </c>
      <c r="C6" s="144">
        <v>42711</v>
      </c>
      <c r="D6" s="144">
        <v>43147</v>
      </c>
      <c r="E6" s="144">
        <v>43288</v>
      </c>
      <c r="F6" s="144">
        <v>43260</v>
      </c>
      <c r="G6" s="144">
        <v>42578</v>
      </c>
      <c r="H6" s="144">
        <v>42580</v>
      </c>
      <c r="I6" s="145">
        <v>43510</v>
      </c>
      <c r="J6" s="145">
        <v>42771</v>
      </c>
      <c r="K6" s="145">
        <v>42355</v>
      </c>
      <c r="L6" s="146">
        <v>40809</v>
      </c>
      <c r="M6" s="147">
        <f t="shared" ref="M6:M19" si="0">L6-K6</f>
        <v>-1546</v>
      </c>
      <c r="N6" s="148">
        <f t="shared" ref="N6:N19" si="1">L6/K6-1</f>
        <v>-3.6501003423444645E-2</v>
      </c>
      <c r="O6" s="147">
        <f t="shared" ref="O6:O19" si="2">L6-G6</f>
        <v>-1769</v>
      </c>
      <c r="P6" s="148">
        <f t="shared" ref="P6:P19" si="3">L6/G6-1</f>
        <v>-4.1547277936962779E-2</v>
      </c>
      <c r="Q6" s="147">
        <f t="shared" ref="Q6:Q19" si="4">L6-B6</f>
        <v>-1562</v>
      </c>
      <c r="R6" s="149">
        <f t="shared" ref="R6:R19" si="5">L6/B6-1</f>
        <v>-3.6864836798753853E-2</v>
      </c>
    </row>
    <row r="7" spans="1:20" ht="18.75" customHeight="1" x14ac:dyDescent="0.25">
      <c r="A7" s="77" t="s">
        <v>116</v>
      </c>
      <c r="B7" s="144">
        <v>49663</v>
      </c>
      <c r="C7" s="144">
        <v>49771</v>
      </c>
      <c r="D7" s="144">
        <v>50315</v>
      </c>
      <c r="E7" s="144">
        <v>50797</v>
      </c>
      <c r="F7" s="144">
        <v>51347</v>
      </c>
      <c r="G7" s="144">
        <v>51197</v>
      </c>
      <c r="H7" s="144">
        <v>51834</v>
      </c>
      <c r="I7" s="145">
        <v>53338</v>
      </c>
      <c r="J7" s="145">
        <v>52957</v>
      </c>
      <c r="K7" s="145">
        <v>52606</v>
      </c>
      <c r="L7" s="146">
        <v>51082</v>
      </c>
      <c r="M7" s="147">
        <f t="shared" si="0"/>
        <v>-1524</v>
      </c>
      <c r="N7" s="148">
        <f t="shared" si="1"/>
        <v>-2.8970079458616849E-2</v>
      </c>
      <c r="O7" s="147">
        <f t="shared" si="2"/>
        <v>-115</v>
      </c>
      <c r="P7" s="148">
        <f t="shared" si="3"/>
        <v>-2.2462253647674846E-3</v>
      </c>
      <c r="Q7" s="147">
        <f t="shared" si="4"/>
        <v>1419</v>
      </c>
      <c r="R7" s="149">
        <f t="shared" si="5"/>
        <v>2.8572579183698155E-2</v>
      </c>
    </row>
    <row r="8" spans="1:20" ht="18.75" customHeight="1" x14ac:dyDescent="0.25">
      <c r="A8" s="77" t="s">
        <v>117</v>
      </c>
      <c r="B8" s="144">
        <v>23351</v>
      </c>
      <c r="C8" s="144">
        <v>23065</v>
      </c>
      <c r="D8" s="144">
        <v>23045</v>
      </c>
      <c r="E8" s="144">
        <v>23060</v>
      </c>
      <c r="F8" s="144">
        <v>23017</v>
      </c>
      <c r="G8" s="144">
        <v>22651</v>
      </c>
      <c r="H8" s="144">
        <v>22743</v>
      </c>
      <c r="I8" s="145">
        <v>23536</v>
      </c>
      <c r="J8" s="145">
        <v>23216</v>
      </c>
      <c r="K8" s="145">
        <v>22945</v>
      </c>
      <c r="L8" s="146">
        <v>21956</v>
      </c>
      <c r="M8" s="147">
        <f t="shared" si="0"/>
        <v>-989</v>
      </c>
      <c r="N8" s="148">
        <f t="shared" si="1"/>
        <v>-4.3103072564828926E-2</v>
      </c>
      <c r="O8" s="147">
        <f t="shared" si="2"/>
        <v>-695</v>
      </c>
      <c r="P8" s="148">
        <f t="shared" si="3"/>
        <v>-3.0682972054213997E-2</v>
      </c>
      <c r="Q8" s="147">
        <f t="shared" si="4"/>
        <v>-1395</v>
      </c>
      <c r="R8" s="149">
        <f t="shared" si="5"/>
        <v>-5.9740482206329548E-2</v>
      </c>
    </row>
    <row r="9" spans="1:20" ht="18.75" customHeight="1" x14ac:dyDescent="0.25">
      <c r="A9" s="77" t="s">
        <v>118</v>
      </c>
      <c r="B9" s="144">
        <v>19399</v>
      </c>
      <c r="C9" s="144">
        <v>18853</v>
      </c>
      <c r="D9" s="144">
        <v>18704</v>
      </c>
      <c r="E9" s="144">
        <v>18863</v>
      </c>
      <c r="F9" s="144">
        <v>18845</v>
      </c>
      <c r="G9" s="144">
        <v>18789</v>
      </c>
      <c r="H9" s="144">
        <v>19023</v>
      </c>
      <c r="I9" s="145">
        <v>19710</v>
      </c>
      <c r="J9" s="145">
        <v>19496</v>
      </c>
      <c r="K9" s="145">
        <v>19154</v>
      </c>
      <c r="L9" s="146">
        <v>18460</v>
      </c>
      <c r="M9" s="147">
        <f t="shared" si="0"/>
        <v>-694</v>
      </c>
      <c r="N9" s="148">
        <f t="shared" si="1"/>
        <v>-3.6232640701681085E-2</v>
      </c>
      <c r="O9" s="147">
        <f t="shared" si="2"/>
        <v>-329</v>
      </c>
      <c r="P9" s="148">
        <f t="shared" si="3"/>
        <v>-1.7510245356325504E-2</v>
      </c>
      <c r="Q9" s="147">
        <f t="shared" si="4"/>
        <v>-939</v>
      </c>
      <c r="R9" s="149">
        <f t="shared" si="5"/>
        <v>-4.8404556935924492E-2</v>
      </c>
    </row>
    <row r="10" spans="1:20" ht="18.75" customHeight="1" x14ac:dyDescent="0.25">
      <c r="A10" s="77" t="s">
        <v>119</v>
      </c>
      <c r="B10" s="144">
        <v>9271</v>
      </c>
      <c r="C10" s="144">
        <v>8856</v>
      </c>
      <c r="D10" s="144">
        <v>8927</v>
      </c>
      <c r="E10" s="144">
        <v>8954</v>
      </c>
      <c r="F10" s="144">
        <v>8766</v>
      </c>
      <c r="G10" s="144">
        <v>8341</v>
      </c>
      <c r="H10" s="144">
        <v>8354</v>
      </c>
      <c r="I10" s="145">
        <v>8610</v>
      </c>
      <c r="J10" s="145">
        <v>8402</v>
      </c>
      <c r="K10" s="145">
        <v>8266</v>
      </c>
      <c r="L10" s="146">
        <v>7890</v>
      </c>
      <c r="M10" s="147">
        <f t="shared" si="0"/>
        <v>-376</v>
      </c>
      <c r="N10" s="148">
        <f t="shared" si="1"/>
        <v>-4.5487539317686898E-2</v>
      </c>
      <c r="O10" s="147">
        <f t="shared" si="2"/>
        <v>-451</v>
      </c>
      <c r="P10" s="148">
        <f t="shared" si="3"/>
        <v>-5.4070255365064157E-2</v>
      </c>
      <c r="Q10" s="147">
        <f t="shared" si="4"/>
        <v>-1381</v>
      </c>
      <c r="R10" s="149">
        <f t="shared" si="5"/>
        <v>-0.14895911983604793</v>
      </c>
    </row>
    <row r="11" spans="1:20" ht="18.75" customHeight="1" x14ac:dyDescent="0.25">
      <c r="A11" s="77" t="s">
        <v>120</v>
      </c>
      <c r="B11" s="144">
        <v>25979</v>
      </c>
      <c r="C11" s="144">
        <v>25348</v>
      </c>
      <c r="D11" s="144">
        <v>25424</v>
      </c>
      <c r="E11" s="144">
        <v>25122</v>
      </c>
      <c r="F11" s="144">
        <v>25071</v>
      </c>
      <c r="G11" s="144">
        <v>24230</v>
      </c>
      <c r="H11" s="144">
        <v>24264</v>
      </c>
      <c r="I11" s="145">
        <v>24650</v>
      </c>
      <c r="J11" s="145">
        <v>24224</v>
      </c>
      <c r="K11" s="145">
        <v>23697</v>
      </c>
      <c r="L11" s="146">
        <v>23005</v>
      </c>
      <c r="M11" s="147">
        <f t="shared" si="0"/>
        <v>-692</v>
      </c>
      <c r="N11" s="148">
        <f t="shared" si="1"/>
        <v>-2.9202008693083537E-2</v>
      </c>
      <c r="O11" s="147">
        <f t="shared" si="2"/>
        <v>-1225</v>
      </c>
      <c r="P11" s="148">
        <f t="shared" si="3"/>
        <v>-5.0557160544779212E-2</v>
      </c>
      <c r="Q11" s="147">
        <f t="shared" si="4"/>
        <v>-2974</v>
      </c>
      <c r="R11" s="149">
        <f t="shared" si="5"/>
        <v>-0.114477077639632</v>
      </c>
    </row>
    <row r="12" spans="1:20" ht="18.75" customHeight="1" x14ac:dyDescent="0.25">
      <c r="A12" s="77" t="s">
        <v>121</v>
      </c>
      <c r="B12" s="144">
        <v>15510</v>
      </c>
      <c r="C12" s="144">
        <v>15178</v>
      </c>
      <c r="D12" s="144">
        <v>14992</v>
      </c>
      <c r="E12" s="144">
        <v>15078</v>
      </c>
      <c r="F12" s="144">
        <v>15228</v>
      </c>
      <c r="G12" s="144">
        <v>14962</v>
      </c>
      <c r="H12" s="144">
        <v>15195</v>
      </c>
      <c r="I12" s="145">
        <v>15490</v>
      </c>
      <c r="J12" s="145">
        <v>15158</v>
      </c>
      <c r="K12" s="145">
        <v>14714</v>
      </c>
      <c r="L12" s="146">
        <v>14035</v>
      </c>
      <c r="M12" s="147">
        <f t="shared" si="0"/>
        <v>-679</v>
      </c>
      <c r="N12" s="148">
        <f t="shared" si="1"/>
        <v>-4.6146527117031377E-2</v>
      </c>
      <c r="O12" s="147">
        <f t="shared" si="2"/>
        <v>-927</v>
      </c>
      <c r="P12" s="148">
        <f t="shared" si="3"/>
        <v>-6.1956957625985853E-2</v>
      </c>
      <c r="Q12" s="147">
        <f t="shared" si="4"/>
        <v>-1475</v>
      </c>
      <c r="R12" s="149">
        <f t="shared" si="5"/>
        <v>-9.5099935525467472E-2</v>
      </c>
    </row>
    <row r="13" spans="1:20" ht="18.75" customHeight="1" x14ac:dyDescent="0.25">
      <c r="A13" s="77" t="s">
        <v>122</v>
      </c>
      <c r="B13" s="144">
        <v>19876</v>
      </c>
      <c r="C13" s="144">
        <v>19340</v>
      </c>
      <c r="D13" s="144">
        <v>19222</v>
      </c>
      <c r="E13" s="144">
        <v>19009</v>
      </c>
      <c r="F13" s="144">
        <v>19137</v>
      </c>
      <c r="G13" s="144">
        <v>18311</v>
      </c>
      <c r="H13" s="144">
        <v>18482</v>
      </c>
      <c r="I13" s="145">
        <v>18828</v>
      </c>
      <c r="J13" s="145">
        <v>18391</v>
      </c>
      <c r="K13" s="145">
        <v>18231</v>
      </c>
      <c r="L13" s="146">
        <v>17670</v>
      </c>
      <c r="M13" s="147">
        <f t="shared" si="0"/>
        <v>-561</v>
      </c>
      <c r="N13" s="148">
        <f t="shared" si="1"/>
        <v>-3.0771762382754697E-2</v>
      </c>
      <c r="O13" s="147">
        <f t="shared" si="2"/>
        <v>-641</v>
      </c>
      <c r="P13" s="148">
        <f t="shared" si="3"/>
        <v>-3.5006280377914867E-2</v>
      </c>
      <c r="Q13" s="147">
        <f t="shared" si="4"/>
        <v>-2206</v>
      </c>
      <c r="R13" s="149">
        <f t="shared" si="5"/>
        <v>-0.11098812638357813</v>
      </c>
    </row>
    <row r="14" spans="1:20" ht="18.75" customHeight="1" x14ac:dyDescent="0.25">
      <c r="A14" s="77" t="s">
        <v>123</v>
      </c>
      <c r="B14" s="144">
        <v>18915</v>
      </c>
      <c r="C14" s="144">
        <v>18562</v>
      </c>
      <c r="D14" s="144">
        <v>18387</v>
      </c>
      <c r="E14" s="144">
        <v>18398</v>
      </c>
      <c r="F14" s="144">
        <v>18391</v>
      </c>
      <c r="G14" s="144">
        <v>17897</v>
      </c>
      <c r="H14" s="144">
        <v>17975</v>
      </c>
      <c r="I14" s="145">
        <v>18511</v>
      </c>
      <c r="J14" s="145">
        <v>18266</v>
      </c>
      <c r="K14" s="145">
        <v>18009</v>
      </c>
      <c r="L14" s="146">
        <v>17392</v>
      </c>
      <c r="M14" s="147">
        <f t="shared" si="0"/>
        <v>-617</v>
      </c>
      <c r="N14" s="148">
        <f t="shared" si="1"/>
        <v>-3.4260647454050774E-2</v>
      </c>
      <c r="O14" s="147">
        <f t="shared" si="2"/>
        <v>-505</v>
      </c>
      <c r="P14" s="148">
        <f t="shared" si="3"/>
        <v>-2.8217019612225558E-2</v>
      </c>
      <c r="Q14" s="147">
        <f t="shared" si="4"/>
        <v>-1523</v>
      </c>
      <c r="R14" s="149">
        <f t="shared" si="5"/>
        <v>-8.0518107322231081E-2</v>
      </c>
    </row>
    <row r="15" spans="1:20" ht="18.75" customHeight="1" x14ac:dyDescent="0.25">
      <c r="A15" s="77" t="s">
        <v>124</v>
      </c>
      <c r="B15" s="144">
        <v>17982</v>
      </c>
      <c r="C15" s="144">
        <v>17821</v>
      </c>
      <c r="D15" s="144">
        <v>17866</v>
      </c>
      <c r="E15" s="144">
        <v>17770</v>
      </c>
      <c r="F15" s="144">
        <v>17965</v>
      </c>
      <c r="G15" s="144">
        <v>17527</v>
      </c>
      <c r="H15" s="144">
        <v>17693</v>
      </c>
      <c r="I15" s="145">
        <v>18134</v>
      </c>
      <c r="J15" s="145">
        <v>18185</v>
      </c>
      <c r="K15" s="145">
        <v>18113</v>
      </c>
      <c r="L15" s="146">
        <v>17607</v>
      </c>
      <c r="M15" s="147">
        <f t="shared" si="0"/>
        <v>-506</v>
      </c>
      <c r="N15" s="148">
        <f t="shared" si="1"/>
        <v>-2.7935736763650465E-2</v>
      </c>
      <c r="O15" s="147">
        <f t="shared" si="2"/>
        <v>80</v>
      </c>
      <c r="P15" s="148">
        <f t="shared" si="3"/>
        <v>4.5643863753066505E-3</v>
      </c>
      <c r="Q15" s="147">
        <f t="shared" si="4"/>
        <v>-375</v>
      </c>
      <c r="R15" s="149">
        <f t="shared" si="5"/>
        <v>-2.0854187520854217E-2</v>
      </c>
    </row>
    <row r="16" spans="1:20" ht="18.75" customHeight="1" x14ac:dyDescent="0.25">
      <c r="A16" s="77" t="s">
        <v>125</v>
      </c>
      <c r="B16" s="144">
        <v>41519</v>
      </c>
      <c r="C16" s="144">
        <v>41129</v>
      </c>
      <c r="D16" s="144">
        <v>41301</v>
      </c>
      <c r="E16" s="144">
        <v>41618</v>
      </c>
      <c r="F16" s="144">
        <v>41796</v>
      </c>
      <c r="G16" s="144">
        <v>41058</v>
      </c>
      <c r="H16" s="144">
        <v>41612</v>
      </c>
      <c r="I16" s="145">
        <v>42422</v>
      </c>
      <c r="J16" s="145">
        <v>41868</v>
      </c>
      <c r="K16" s="145">
        <v>41694</v>
      </c>
      <c r="L16" s="146">
        <v>40495</v>
      </c>
      <c r="M16" s="147">
        <f t="shared" si="0"/>
        <v>-1199</v>
      </c>
      <c r="N16" s="148">
        <f t="shared" si="1"/>
        <v>-2.8757135319230631E-2</v>
      </c>
      <c r="O16" s="147">
        <f t="shared" si="2"/>
        <v>-563</v>
      </c>
      <c r="P16" s="148">
        <f t="shared" si="3"/>
        <v>-1.3712309415948143E-2</v>
      </c>
      <c r="Q16" s="147">
        <f t="shared" si="4"/>
        <v>-1024</v>
      </c>
      <c r="R16" s="149">
        <f t="shared" si="5"/>
        <v>-2.466340711481485E-2</v>
      </c>
    </row>
    <row r="17" spans="1:18" ht="18.75" customHeight="1" x14ac:dyDescent="0.25">
      <c r="A17" s="77" t="s">
        <v>126</v>
      </c>
      <c r="B17" s="144">
        <v>22980</v>
      </c>
      <c r="C17" s="144">
        <v>22628</v>
      </c>
      <c r="D17" s="144">
        <v>22350</v>
      </c>
      <c r="E17" s="144">
        <v>22667</v>
      </c>
      <c r="F17" s="144">
        <v>22931</v>
      </c>
      <c r="G17" s="144">
        <v>22249</v>
      </c>
      <c r="H17" s="144">
        <v>22407</v>
      </c>
      <c r="I17" s="145">
        <v>22848</v>
      </c>
      <c r="J17" s="145">
        <v>22640</v>
      </c>
      <c r="K17" s="145">
        <v>22173</v>
      </c>
      <c r="L17" s="146">
        <v>21341</v>
      </c>
      <c r="M17" s="147">
        <f t="shared" si="0"/>
        <v>-832</v>
      </c>
      <c r="N17" s="148">
        <f t="shared" si="1"/>
        <v>-3.7523113696838473E-2</v>
      </c>
      <c r="O17" s="147">
        <f t="shared" si="2"/>
        <v>-908</v>
      </c>
      <c r="P17" s="148">
        <f t="shared" si="3"/>
        <v>-4.0810822958335158E-2</v>
      </c>
      <c r="Q17" s="147">
        <f t="shared" si="4"/>
        <v>-1639</v>
      </c>
      <c r="R17" s="149">
        <f t="shared" si="5"/>
        <v>-7.132288946910359E-2</v>
      </c>
    </row>
    <row r="18" spans="1:18" ht="18.75" customHeight="1" x14ac:dyDescent="0.25">
      <c r="A18" s="77" t="s">
        <v>127</v>
      </c>
      <c r="B18" s="144">
        <v>20278</v>
      </c>
      <c r="C18" s="144">
        <v>19972</v>
      </c>
      <c r="D18" s="144">
        <v>19890</v>
      </c>
      <c r="E18" s="144">
        <v>19912</v>
      </c>
      <c r="F18" s="144">
        <v>19999</v>
      </c>
      <c r="G18" s="144">
        <v>19735</v>
      </c>
      <c r="H18" s="144">
        <v>19860</v>
      </c>
      <c r="I18" s="145">
        <v>20241</v>
      </c>
      <c r="J18" s="145">
        <v>19985</v>
      </c>
      <c r="K18" s="145">
        <v>19820</v>
      </c>
      <c r="L18" s="146">
        <v>19072</v>
      </c>
      <c r="M18" s="147">
        <f t="shared" si="0"/>
        <v>-748</v>
      </c>
      <c r="N18" s="148">
        <f t="shared" si="1"/>
        <v>-3.7739656912209929E-2</v>
      </c>
      <c r="O18" s="147">
        <f t="shared" si="2"/>
        <v>-663</v>
      </c>
      <c r="P18" s="150">
        <f t="shared" si="3"/>
        <v>-3.3595135545984256E-2</v>
      </c>
      <c r="Q18" s="147">
        <f t="shared" si="4"/>
        <v>-1206</v>
      </c>
      <c r="R18" s="149">
        <f t="shared" si="5"/>
        <v>-5.9473320840319532E-2</v>
      </c>
    </row>
    <row r="19" spans="1:18" ht="18.75" customHeight="1" x14ac:dyDescent="0.25">
      <c r="A19" s="77" t="s">
        <v>128</v>
      </c>
      <c r="B19" s="144">
        <v>40267</v>
      </c>
      <c r="C19" s="144">
        <v>39419</v>
      </c>
      <c r="D19" s="144">
        <v>39186</v>
      </c>
      <c r="E19" s="144">
        <v>39240</v>
      </c>
      <c r="F19" s="144">
        <v>39156</v>
      </c>
      <c r="G19" s="144">
        <v>38073</v>
      </c>
      <c r="H19" s="144">
        <v>38468</v>
      </c>
      <c r="I19" s="145">
        <v>39377</v>
      </c>
      <c r="J19" s="145">
        <v>38932</v>
      </c>
      <c r="K19" s="145">
        <v>38643</v>
      </c>
      <c r="L19" s="146">
        <v>36984</v>
      </c>
      <c r="M19" s="147">
        <f t="shared" si="0"/>
        <v>-1659</v>
      </c>
      <c r="N19" s="148">
        <f t="shared" si="1"/>
        <v>-4.2931449421628742E-2</v>
      </c>
      <c r="O19" s="147">
        <f t="shared" si="2"/>
        <v>-1089</v>
      </c>
      <c r="P19" s="148">
        <f t="shared" si="3"/>
        <v>-2.8602946970293863E-2</v>
      </c>
      <c r="Q19" s="147">
        <f t="shared" si="4"/>
        <v>-3283</v>
      </c>
      <c r="R19" s="149">
        <f t="shared" si="5"/>
        <v>-8.1530782029950122E-2</v>
      </c>
    </row>
    <row r="20" spans="1:18" ht="12" customHeight="1" x14ac:dyDescent="0.25">
      <c r="A20" s="85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151"/>
      <c r="N20" s="128"/>
      <c r="O20" s="151"/>
      <c r="P20" s="128"/>
      <c r="Q20" s="151"/>
      <c r="R20" s="128"/>
    </row>
    <row r="21" spans="1:18" s="133" customFormat="1" ht="17.25" customHeight="1" x14ac:dyDescent="0.25">
      <c r="A21" s="107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8" x14ac:dyDescent="0.25"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</row>
    <row r="23" spans="1:18" x14ac:dyDescent="0.25"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810C05E4-91D3-415E-B96A-3DA187C1BBC7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13E8-056A-4A68-9228-53FA5BD4BD7C}">
  <dimension ref="A1:T23"/>
  <sheetViews>
    <sheetView showGridLines="0" zoomScaleNormal="100" workbookViewId="0"/>
  </sheetViews>
  <sheetFormatPr defaultColWidth="9.140625" defaultRowHeight="15" x14ac:dyDescent="0.25"/>
  <cols>
    <col min="1" max="1" width="17.140625" customWidth="1"/>
    <col min="2" max="12" width="6.7109375" customWidth="1"/>
    <col min="13" max="18" width="6.42578125" customWidth="1"/>
  </cols>
  <sheetData>
    <row r="1" spans="1:20" s="108" customFormat="1" ht="22.5" customHeight="1" x14ac:dyDescent="0.2">
      <c r="A1" s="6" t="s">
        <v>141</v>
      </c>
      <c r="B1" s="1"/>
      <c r="C1" s="1"/>
      <c r="D1" s="1"/>
      <c r="O1" s="109"/>
    </row>
    <row r="2" spans="1:20" s="16" customFormat="1" ht="18.75" customHeight="1" thickBot="1" x14ac:dyDescent="0.3">
      <c r="A2" s="13" t="s">
        <v>61</v>
      </c>
      <c r="B2" s="14"/>
      <c r="C2" s="14"/>
      <c r="P2" s="46"/>
      <c r="Q2" s="46"/>
      <c r="R2" s="15" t="s">
        <v>62</v>
      </c>
      <c r="S2" s="46"/>
      <c r="T2" s="17" t="s">
        <v>63</v>
      </c>
    </row>
    <row r="3" spans="1:20" ht="30" customHeight="1" x14ac:dyDescent="0.25">
      <c r="A3" s="468" t="s">
        <v>111</v>
      </c>
      <c r="B3" s="470" t="s">
        <v>64</v>
      </c>
      <c r="C3" s="471"/>
      <c r="D3" s="471"/>
      <c r="E3" s="471"/>
      <c r="F3" s="471"/>
      <c r="G3" s="471"/>
      <c r="H3" s="471"/>
      <c r="I3" s="471"/>
      <c r="J3" s="471"/>
      <c r="K3" s="471"/>
      <c r="L3" s="472"/>
      <c r="M3" s="473" t="s">
        <v>92</v>
      </c>
      <c r="N3" s="474"/>
      <c r="O3" s="475" t="s">
        <v>95</v>
      </c>
      <c r="P3" s="476"/>
      <c r="Q3" s="477" t="s">
        <v>96</v>
      </c>
      <c r="R3" s="474"/>
    </row>
    <row r="4" spans="1:20" ht="18.75" customHeight="1" thickBot="1" x14ac:dyDescent="0.3">
      <c r="A4" s="469"/>
      <c r="B4" s="110" t="s">
        <v>81</v>
      </c>
      <c r="C4" s="110" t="s">
        <v>82</v>
      </c>
      <c r="D4" s="110" t="s">
        <v>83</v>
      </c>
      <c r="E4" s="110" t="s">
        <v>84</v>
      </c>
      <c r="F4" s="110" t="s">
        <v>85</v>
      </c>
      <c r="G4" s="110" t="s">
        <v>86</v>
      </c>
      <c r="H4" s="111" t="s">
        <v>87</v>
      </c>
      <c r="I4" s="112" t="s">
        <v>88</v>
      </c>
      <c r="J4" s="111" t="s">
        <v>89</v>
      </c>
      <c r="K4" s="111" t="s">
        <v>90</v>
      </c>
      <c r="L4" s="113" t="s">
        <v>91</v>
      </c>
      <c r="M4" s="114" t="s">
        <v>93</v>
      </c>
      <c r="N4" s="115" t="s">
        <v>94</v>
      </c>
      <c r="O4" s="114" t="s">
        <v>93</v>
      </c>
      <c r="P4" s="115" t="s">
        <v>94</v>
      </c>
      <c r="Q4" s="114" t="s">
        <v>93</v>
      </c>
      <c r="R4" s="116" t="s">
        <v>94</v>
      </c>
    </row>
    <row r="5" spans="1:20" ht="18.75" customHeight="1" x14ac:dyDescent="0.25">
      <c r="A5" s="66" t="s">
        <v>114</v>
      </c>
      <c r="B5" s="117">
        <v>29513.8</v>
      </c>
      <c r="C5" s="117">
        <v>29629.5</v>
      </c>
      <c r="D5" s="117">
        <v>30303.200000000001</v>
      </c>
      <c r="E5" s="117">
        <v>30580.799999999999</v>
      </c>
      <c r="F5" s="117">
        <v>32372.6</v>
      </c>
      <c r="G5" s="117">
        <v>33156.699999999997</v>
      </c>
      <c r="H5" s="117">
        <v>33830.800000000003</v>
      </c>
      <c r="I5" s="118">
        <v>34634.5</v>
      </c>
      <c r="J5" s="117">
        <v>35068.800000000003</v>
      </c>
      <c r="K5" s="117">
        <v>35468.800000000003</v>
      </c>
      <c r="L5" s="119">
        <v>35745.769999999997</v>
      </c>
      <c r="M5" s="120">
        <f>L5-K5</f>
        <v>276.96999999999389</v>
      </c>
      <c r="N5" s="121">
        <f>L5/K5-1</f>
        <v>7.8088348069287328E-3</v>
      </c>
      <c r="O5" s="120">
        <f>L5-G5</f>
        <v>2589.0699999999997</v>
      </c>
      <c r="P5" s="121">
        <f>L5/G5-1</f>
        <v>7.8085877062554543E-2</v>
      </c>
      <c r="Q5" s="120">
        <f>L5-B5</f>
        <v>6231.9699999999975</v>
      </c>
      <c r="R5" s="122">
        <f>L5/B5-1</f>
        <v>0.21115444300632236</v>
      </c>
    </row>
    <row r="6" spans="1:20" ht="18.75" customHeight="1" x14ac:dyDescent="0.25">
      <c r="A6" s="77" t="s">
        <v>115</v>
      </c>
      <c r="B6" s="123">
        <v>3522.9</v>
      </c>
      <c r="C6" s="123">
        <v>3544.1</v>
      </c>
      <c r="D6" s="123">
        <v>3648.5</v>
      </c>
      <c r="E6" s="123">
        <v>3746.1</v>
      </c>
      <c r="F6" s="123">
        <v>3821.2</v>
      </c>
      <c r="G6" s="123">
        <v>3892.6</v>
      </c>
      <c r="H6" s="123">
        <v>3940.6</v>
      </c>
      <c r="I6" s="124">
        <v>4043.4</v>
      </c>
      <c r="J6" s="123">
        <v>4104.1000000000004</v>
      </c>
      <c r="K6" s="123">
        <v>4133.7</v>
      </c>
      <c r="L6" s="125">
        <v>4171.6400000000003</v>
      </c>
      <c r="M6" s="126">
        <f t="shared" ref="M6:M19" si="0">L6-K6</f>
        <v>37.940000000000509</v>
      </c>
      <c r="N6" s="127">
        <f t="shared" ref="N6:N19" si="1">L6/K6-1</f>
        <v>9.1782180613011466E-3</v>
      </c>
      <c r="O6" s="126">
        <f t="shared" ref="O6:O19" si="2">L6-G6</f>
        <v>279.04000000000042</v>
      </c>
      <c r="P6" s="127">
        <f t="shared" ref="P6:P19" si="3">L6/G6-1</f>
        <v>7.1684735138467959E-2</v>
      </c>
      <c r="Q6" s="126">
        <f t="shared" ref="Q6:Q19" si="4">L6-B6</f>
        <v>648.74000000000024</v>
      </c>
      <c r="R6" s="128">
        <f t="shared" ref="R6:R19" si="5">L6/B6-1</f>
        <v>0.18414942235090415</v>
      </c>
    </row>
    <row r="7" spans="1:20" ht="18.75" customHeight="1" x14ac:dyDescent="0.25">
      <c r="A7" s="77" t="s">
        <v>116</v>
      </c>
      <c r="B7" s="123">
        <v>3960.2</v>
      </c>
      <c r="C7" s="123">
        <v>4031.1</v>
      </c>
      <c r="D7" s="123">
        <v>4243.3</v>
      </c>
      <c r="E7" s="123">
        <v>4324.3999999999996</v>
      </c>
      <c r="F7" s="123">
        <v>4585.5</v>
      </c>
      <c r="G7" s="123">
        <v>4767.1000000000004</v>
      </c>
      <c r="H7" s="123">
        <v>4851.5</v>
      </c>
      <c r="I7" s="124">
        <v>4990</v>
      </c>
      <c r="J7" s="123">
        <v>5046.7</v>
      </c>
      <c r="K7" s="123">
        <v>5095.2</v>
      </c>
      <c r="L7" s="125">
        <v>5172.5600000000004</v>
      </c>
      <c r="M7" s="126">
        <f t="shared" si="0"/>
        <v>77.360000000000582</v>
      </c>
      <c r="N7" s="127">
        <f t="shared" si="1"/>
        <v>1.5182917255456285E-2</v>
      </c>
      <c r="O7" s="126">
        <f t="shared" si="2"/>
        <v>405.46000000000004</v>
      </c>
      <c r="P7" s="127">
        <f t="shared" si="3"/>
        <v>8.5053806297329615E-2</v>
      </c>
      <c r="Q7" s="126">
        <f t="shared" si="4"/>
        <v>1212.3600000000006</v>
      </c>
      <c r="R7" s="128">
        <f t="shared" si="5"/>
        <v>0.30613605373466002</v>
      </c>
    </row>
    <row r="8" spans="1:20" ht="18.75" customHeight="1" x14ac:dyDescent="0.25">
      <c r="A8" s="77" t="s">
        <v>117</v>
      </c>
      <c r="B8" s="123">
        <v>1760.1</v>
      </c>
      <c r="C8" s="123">
        <v>1780.1</v>
      </c>
      <c r="D8" s="123">
        <v>1821</v>
      </c>
      <c r="E8" s="123">
        <v>1834.3</v>
      </c>
      <c r="F8" s="123">
        <v>2015.2</v>
      </c>
      <c r="G8" s="123">
        <v>2061.6999999999998</v>
      </c>
      <c r="H8" s="123">
        <v>2102.6</v>
      </c>
      <c r="I8" s="124">
        <v>2146.4</v>
      </c>
      <c r="J8" s="123">
        <v>2170.4</v>
      </c>
      <c r="K8" s="123">
        <v>2182</v>
      </c>
      <c r="L8" s="125">
        <v>2203.36</v>
      </c>
      <c r="M8" s="126">
        <f t="shared" si="0"/>
        <v>21.360000000000127</v>
      </c>
      <c r="N8" s="127">
        <f t="shared" si="1"/>
        <v>9.7891842346471414E-3</v>
      </c>
      <c r="O8" s="126">
        <f t="shared" si="2"/>
        <v>141.66000000000031</v>
      </c>
      <c r="P8" s="127">
        <f t="shared" si="3"/>
        <v>6.8710287626716049E-2</v>
      </c>
      <c r="Q8" s="126">
        <f t="shared" si="4"/>
        <v>443.26000000000022</v>
      </c>
      <c r="R8" s="128">
        <f t="shared" si="5"/>
        <v>0.25183796375205958</v>
      </c>
    </row>
    <row r="9" spans="1:20" ht="18.75" customHeight="1" x14ac:dyDescent="0.25">
      <c r="A9" s="77" t="s">
        <v>118</v>
      </c>
      <c r="B9" s="123">
        <v>1560.7</v>
      </c>
      <c r="C9" s="123">
        <v>1550.9</v>
      </c>
      <c r="D9" s="123">
        <v>1600.7</v>
      </c>
      <c r="E9" s="123">
        <v>1617.5</v>
      </c>
      <c r="F9" s="123">
        <v>1705.6</v>
      </c>
      <c r="G9" s="123">
        <v>1738.3</v>
      </c>
      <c r="H9" s="123">
        <v>1773.2</v>
      </c>
      <c r="I9" s="124">
        <v>1815.9</v>
      </c>
      <c r="J9" s="123">
        <v>1839.1</v>
      </c>
      <c r="K9" s="123">
        <v>1861.2</v>
      </c>
      <c r="L9" s="125">
        <v>1871.34</v>
      </c>
      <c r="M9" s="126">
        <f t="shared" si="0"/>
        <v>10.139999999999873</v>
      </c>
      <c r="N9" s="127">
        <f t="shared" si="1"/>
        <v>5.4480980012894253E-3</v>
      </c>
      <c r="O9" s="126">
        <f t="shared" si="2"/>
        <v>133.03999999999996</v>
      </c>
      <c r="P9" s="127">
        <f t="shared" si="3"/>
        <v>7.6534545245354746E-2</v>
      </c>
      <c r="Q9" s="126">
        <f t="shared" si="4"/>
        <v>310.63999999999987</v>
      </c>
      <c r="R9" s="128">
        <f t="shared" si="5"/>
        <v>0.19903889280451081</v>
      </c>
    </row>
    <row r="10" spans="1:20" ht="18.75" customHeight="1" x14ac:dyDescent="0.25">
      <c r="A10" s="77" t="s">
        <v>119</v>
      </c>
      <c r="B10" s="123">
        <v>733.6</v>
      </c>
      <c r="C10" s="123">
        <v>728.9</v>
      </c>
      <c r="D10" s="123">
        <v>746.1</v>
      </c>
      <c r="E10" s="123">
        <v>747.8</v>
      </c>
      <c r="F10" s="123">
        <v>775.8</v>
      </c>
      <c r="G10" s="123">
        <v>774.6</v>
      </c>
      <c r="H10" s="123">
        <v>786</v>
      </c>
      <c r="I10" s="124">
        <v>810.1</v>
      </c>
      <c r="J10" s="123">
        <v>816.1</v>
      </c>
      <c r="K10" s="123">
        <v>818.8</v>
      </c>
      <c r="L10" s="125">
        <v>817.04</v>
      </c>
      <c r="M10" s="126">
        <f t="shared" si="0"/>
        <v>-1.7599999999999909</v>
      </c>
      <c r="N10" s="127">
        <f t="shared" si="1"/>
        <v>-2.149487054225685E-3</v>
      </c>
      <c r="O10" s="126">
        <f t="shared" si="2"/>
        <v>42.439999999999941</v>
      </c>
      <c r="P10" s="127">
        <f t="shared" si="3"/>
        <v>5.47895688097082E-2</v>
      </c>
      <c r="Q10" s="126">
        <f t="shared" si="4"/>
        <v>83.439999999999941</v>
      </c>
      <c r="R10" s="128">
        <f t="shared" si="5"/>
        <v>0.113740458015267</v>
      </c>
    </row>
    <row r="11" spans="1:20" ht="18.75" customHeight="1" x14ac:dyDescent="0.25">
      <c r="A11" s="77" t="s">
        <v>120</v>
      </c>
      <c r="B11" s="123">
        <v>2117</v>
      </c>
      <c r="C11" s="123">
        <v>2130.5</v>
      </c>
      <c r="D11" s="123">
        <v>2204.1</v>
      </c>
      <c r="E11" s="123">
        <v>2220.4</v>
      </c>
      <c r="F11" s="123">
        <v>2317.1</v>
      </c>
      <c r="G11" s="123">
        <v>2354.1</v>
      </c>
      <c r="H11" s="123">
        <v>2382.1999999999998</v>
      </c>
      <c r="I11" s="124">
        <v>2434.1999999999998</v>
      </c>
      <c r="J11" s="123">
        <v>2452.9</v>
      </c>
      <c r="K11" s="123">
        <v>2459</v>
      </c>
      <c r="L11" s="125">
        <v>2447.69</v>
      </c>
      <c r="M11" s="126">
        <f t="shared" si="0"/>
        <v>-11.309999999999945</v>
      </c>
      <c r="N11" s="127">
        <f t="shared" si="1"/>
        <v>-4.5994306628710513E-3</v>
      </c>
      <c r="O11" s="126">
        <f t="shared" si="2"/>
        <v>93.590000000000146</v>
      </c>
      <c r="P11" s="127">
        <f t="shared" si="3"/>
        <v>3.9756170086232556E-2</v>
      </c>
      <c r="Q11" s="126">
        <f t="shared" si="4"/>
        <v>330.69000000000005</v>
      </c>
      <c r="R11" s="128">
        <f t="shared" si="5"/>
        <v>0.15620689655172426</v>
      </c>
    </row>
    <row r="12" spans="1:20" ht="18.75" customHeight="1" x14ac:dyDescent="0.25">
      <c r="A12" s="77" t="s">
        <v>121</v>
      </c>
      <c r="B12" s="123">
        <v>1277.4000000000001</v>
      </c>
      <c r="C12" s="123">
        <v>1266</v>
      </c>
      <c r="D12" s="123">
        <v>1257.5</v>
      </c>
      <c r="E12" s="123">
        <v>1259.2</v>
      </c>
      <c r="F12" s="123">
        <v>1389.3</v>
      </c>
      <c r="G12" s="123">
        <v>1419</v>
      </c>
      <c r="H12" s="123">
        <v>1457.2</v>
      </c>
      <c r="I12" s="124">
        <v>1485</v>
      </c>
      <c r="J12" s="123">
        <v>1506.8</v>
      </c>
      <c r="K12" s="123">
        <v>1509.9</v>
      </c>
      <c r="L12" s="125">
        <v>1510.49</v>
      </c>
      <c r="M12" s="126">
        <f t="shared" si="0"/>
        <v>0.58999999999991815</v>
      </c>
      <c r="N12" s="127">
        <f t="shared" si="1"/>
        <v>3.9075435459290375E-4</v>
      </c>
      <c r="O12" s="126">
        <f t="shared" si="2"/>
        <v>91.490000000000009</v>
      </c>
      <c r="P12" s="127">
        <f t="shared" si="3"/>
        <v>6.4474982381959034E-2</v>
      </c>
      <c r="Q12" s="126">
        <f t="shared" si="4"/>
        <v>233.08999999999992</v>
      </c>
      <c r="R12" s="128">
        <f t="shared" si="5"/>
        <v>0.18247220917488649</v>
      </c>
    </row>
    <row r="13" spans="1:20" ht="18.75" customHeight="1" x14ac:dyDescent="0.25">
      <c r="A13" s="77" t="s">
        <v>122</v>
      </c>
      <c r="B13" s="123">
        <v>1609.3</v>
      </c>
      <c r="C13" s="123">
        <v>1595.2</v>
      </c>
      <c r="D13" s="123">
        <v>1614.7</v>
      </c>
      <c r="E13" s="123">
        <v>1582.7</v>
      </c>
      <c r="F13" s="123">
        <v>1692.9</v>
      </c>
      <c r="G13" s="123">
        <v>1737.7</v>
      </c>
      <c r="H13" s="123">
        <v>1781.2</v>
      </c>
      <c r="I13" s="124">
        <v>1811.4</v>
      </c>
      <c r="J13" s="123">
        <v>1827.7</v>
      </c>
      <c r="K13" s="123">
        <v>1849.8</v>
      </c>
      <c r="L13" s="125">
        <v>1866.23</v>
      </c>
      <c r="M13" s="126">
        <f t="shared" si="0"/>
        <v>16.430000000000064</v>
      </c>
      <c r="N13" s="127">
        <f t="shared" si="1"/>
        <v>8.882041301762289E-3</v>
      </c>
      <c r="O13" s="126">
        <f t="shared" si="2"/>
        <v>128.52999999999997</v>
      </c>
      <c r="P13" s="127">
        <f t="shared" si="3"/>
        <v>7.3965586695056595E-2</v>
      </c>
      <c r="Q13" s="126">
        <f t="shared" si="4"/>
        <v>256.93000000000006</v>
      </c>
      <c r="R13" s="128">
        <f t="shared" si="5"/>
        <v>0.15965326539489233</v>
      </c>
    </row>
    <row r="14" spans="1:20" ht="18.75" customHeight="1" x14ac:dyDescent="0.25">
      <c r="A14" s="77" t="s">
        <v>123</v>
      </c>
      <c r="B14" s="123">
        <v>1481.5</v>
      </c>
      <c r="C14" s="123">
        <v>1471.6</v>
      </c>
      <c r="D14" s="123">
        <v>1492.4</v>
      </c>
      <c r="E14" s="123">
        <v>1520.2</v>
      </c>
      <c r="F14" s="123">
        <v>1603.5</v>
      </c>
      <c r="G14" s="123">
        <v>1643.7</v>
      </c>
      <c r="H14" s="123">
        <v>1684.7</v>
      </c>
      <c r="I14" s="124">
        <v>1722.6</v>
      </c>
      <c r="J14" s="123">
        <v>1734</v>
      </c>
      <c r="K14" s="123">
        <v>1748.5</v>
      </c>
      <c r="L14" s="125">
        <v>1762.29</v>
      </c>
      <c r="M14" s="126">
        <f t="shared" si="0"/>
        <v>13.789999999999964</v>
      </c>
      <c r="N14" s="127">
        <f t="shared" si="1"/>
        <v>7.8867600800685E-3</v>
      </c>
      <c r="O14" s="126">
        <f t="shared" si="2"/>
        <v>118.58999999999992</v>
      </c>
      <c r="P14" s="127">
        <f t="shared" si="3"/>
        <v>7.2148202226683722E-2</v>
      </c>
      <c r="Q14" s="126">
        <f t="shared" si="4"/>
        <v>280.78999999999996</v>
      </c>
      <c r="R14" s="128">
        <f t="shared" si="5"/>
        <v>0.18953088086398928</v>
      </c>
    </row>
    <row r="15" spans="1:20" ht="18.75" customHeight="1" x14ac:dyDescent="0.25">
      <c r="A15" s="77" t="s">
        <v>124</v>
      </c>
      <c r="B15" s="123">
        <v>1449.3</v>
      </c>
      <c r="C15" s="123">
        <v>1463.2</v>
      </c>
      <c r="D15" s="123">
        <v>1496</v>
      </c>
      <c r="E15" s="123">
        <v>1504.7</v>
      </c>
      <c r="F15" s="123">
        <v>1595.6</v>
      </c>
      <c r="G15" s="123">
        <v>1633</v>
      </c>
      <c r="H15" s="123">
        <v>1688.4</v>
      </c>
      <c r="I15" s="124">
        <v>1719.5</v>
      </c>
      <c r="J15" s="123">
        <v>1750.1</v>
      </c>
      <c r="K15" s="123">
        <v>1774.6</v>
      </c>
      <c r="L15" s="125">
        <v>1778.82</v>
      </c>
      <c r="M15" s="126">
        <f t="shared" si="0"/>
        <v>4.2200000000000273</v>
      </c>
      <c r="N15" s="127">
        <f t="shared" si="1"/>
        <v>2.3780006762086359E-3</v>
      </c>
      <c r="O15" s="126">
        <f t="shared" si="2"/>
        <v>145.81999999999994</v>
      </c>
      <c r="P15" s="127">
        <f t="shared" si="3"/>
        <v>8.9295774647887294E-2</v>
      </c>
      <c r="Q15" s="126">
        <f t="shared" si="4"/>
        <v>329.52</v>
      </c>
      <c r="R15" s="128">
        <f t="shared" si="5"/>
        <v>0.22736493479610842</v>
      </c>
    </row>
    <row r="16" spans="1:20" ht="18.75" customHeight="1" x14ac:dyDescent="0.25">
      <c r="A16" s="77" t="s">
        <v>125</v>
      </c>
      <c r="B16" s="123">
        <v>3286.4</v>
      </c>
      <c r="C16" s="123">
        <v>3319.1</v>
      </c>
      <c r="D16" s="123">
        <v>3369.1</v>
      </c>
      <c r="E16" s="123">
        <v>3426.8</v>
      </c>
      <c r="F16" s="123">
        <v>3651.6</v>
      </c>
      <c r="G16" s="123">
        <v>3743.5</v>
      </c>
      <c r="H16" s="123">
        <v>3842.9</v>
      </c>
      <c r="I16" s="124">
        <v>3928.3</v>
      </c>
      <c r="J16" s="123">
        <v>3990.7</v>
      </c>
      <c r="K16" s="123">
        <v>4079.8</v>
      </c>
      <c r="L16" s="125">
        <v>4133.71</v>
      </c>
      <c r="M16" s="126">
        <f t="shared" si="0"/>
        <v>53.909999999999854</v>
      </c>
      <c r="N16" s="127">
        <f t="shared" si="1"/>
        <v>1.3213883033482032E-2</v>
      </c>
      <c r="O16" s="126">
        <f t="shared" si="2"/>
        <v>390.21000000000004</v>
      </c>
      <c r="P16" s="127">
        <f t="shared" si="3"/>
        <v>0.10423667690663829</v>
      </c>
      <c r="Q16" s="126">
        <f t="shared" si="4"/>
        <v>847.31</v>
      </c>
      <c r="R16" s="128">
        <f t="shared" si="5"/>
        <v>0.25782314995131439</v>
      </c>
    </row>
    <row r="17" spans="1:18" ht="18.75" customHeight="1" x14ac:dyDescent="0.25">
      <c r="A17" s="77" t="s">
        <v>126</v>
      </c>
      <c r="B17" s="123">
        <v>1847.9</v>
      </c>
      <c r="C17" s="123">
        <v>1838.9</v>
      </c>
      <c r="D17" s="123">
        <v>1851.3</v>
      </c>
      <c r="E17" s="123">
        <v>1869.7</v>
      </c>
      <c r="F17" s="123">
        <v>2015.9</v>
      </c>
      <c r="G17" s="123">
        <v>2093.6</v>
      </c>
      <c r="H17" s="123">
        <v>2134.3000000000002</v>
      </c>
      <c r="I17" s="124">
        <v>2184.6</v>
      </c>
      <c r="J17" s="123">
        <v>2211.6</v>
      </c>
      <c r="K17" s="123">
        <v>2241.5</v>
      </c>
      <c r="L17" s="125">
        <v>2261.2800000000002</v>
      </c>
      <c r="M17" s="126">
        <f t="shared" si="0"/>
        <v>19.7800000000002</v>
      </c>
      <c r="N17" s="127">
        <f t="shared" si="1"/>
        <v>8.8244479143431143E-3</v>
      </c>
      <c r="O17" s="126">
        <f t="shared" si="2"/>
        <v>167.68000000000029</v>
      </c>
      <c r="P17" s="127">
        <f t="shared" si="3"/>
        <v>8.0091708062667299E-2</v>
      </c>
      <c r="Q17" s="126">
        <f t="shared" si="4"/>
        <v>413.38000000000011</v>
      </c>
      <c r="R17" s="128">
        <f t="shared" si="5"/>
        <v>0.2237025813085125</v>
      </c>
    </row>
    <row r="18" spans="1:18" ht="18.75" customHeight="1" x14ac:dyDescent="0.25">
      <c r="A18" s="77" t="s">
        <v>127</v>
      </c>
      <c r="B18" s="123">
        <v>1627.9</v>
      </c>
      <c r="C18" s="123">
        <v>1629.9</v>
      </c>
      <c r="D18" s="123">
        <v>1639</v>
      </c>
      <c r="E18" s="123">
        <v>1634</v>
      </c>
      <c r="F18" s="123">
        <v>1714.5</v>
      </c>
      <c r="G18" s="123">
        <v>1747.3</v>
      </c>
      <c r="H18" s="123">
        <v>1786.2</v>
      </c>
      <c r="I18" s="124">
        <v>1839.1</v>
      </c>
      <c r="J18" s="123">
        <v>1859</v>
      </c>
      <c r="K18" s="123">
        <v>1881.1</v>
      </c>
      <c r="L18" s="125">
        <v>1907.33</v>
      </c>
      <c r="M18" s="126">
        <f t="shared" si="0"/>
        <v>26.230000000000018</v>
      </c>
      <c r="N18" s="127">
        <f t="shared" si="1"/>
        <v>1.3943968954335251E-2</v>
      </c>
      <c r="O18" s="126">
        <f t="shared" si="2"/>
        <v>160.02999999999997</v>
      </c>
      <c r="P18" s="127">
        <f t="shared" si="3"/>
        <v>9.1587019973673689E-2</v>
      </c>
      <c r="Q18" s="126">
        <f t="shared" si="4"/>
        <v>279.42999999999984</v>
      </c>
      <c r="R18" s="128">
        <f t="shared" si="5"/>
        <v>0.17165059278825479</v>
      </c>
    </row>
    <row r="19" spans="1:18" ht="18.75" customHeight="1" x14ac:dyDescent="0.25">
      <c r="A19" s="77" t="s">
        <v>128</v>
      </c>
      <c r="B19" s="123">
        <v>3279.6</v>
      </c>
      <c r="C19" s="123">
        <v>3280</v>
      </c>
      <c r="D19" s="123">
        <v>3319.5</v>
      </c>
      <c r="E19" s="123">
        <v>3293</v>
      </c>
      <c r="F19" s="123">
        <v>3488.9</v>
      </c>
      <c r="G19" s="123">
        <v>3550.5</v>
      </c>
      <c r="H19" s="123">
        <v>3619.8</v>
      </c>
      <c r="I19" s="124">
        <v>3704</v>
      </c>
      <c r="J19" s="123">
        <v>3759.6</v>
      </c>
      <c r="K19" s="123">
        <v>3833.7</v>
      </c>
      <c r="L19" s="125">
        <v>3841.99</v>
      </c>
      <c r="M19" s="126">
        <f t="shared" si="0"/>
        <v>8.2899999999999636</v>
      </c>
      <c r="N19" s="127">
        <f t="shared" si="1"/>
        <v>2.1624018572137249E-3</v>
      </c>
      <c r="O19" s="126">
        <f t="shared" si="2"/>
        <v>291.48999999999978</v>
      </c>
      <c r="P19" s="127">
        <f t="shared" si="3"/>
        <v>8.2098296014645689E-2</v>
      </c>
      <c r="Q19" s="126">
        <f t="shared" si="4"/>
        <v>562.38999999999987</v>
      </c>
      <c r="R19" s="128">
        <f t="shared" si="5"/>
        <v>0.17148127820465908</v>
      </c>
    </row>
    <row r="20" spans="1:18" ht="7.5" customHeight="1" x14ac:dyDescent="0.25">
      <c r="A20" s="85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30"/>
      <c r="N20" s="128"/>
      <c r="O20" s="130"/>
      <c r="P20" s="128"/>
      <c r="Q20" s="131"/>
      <c r="R20" s="128"/>
    </row>
    <row r="21" spans="1:18" s="133" customFormat="1" ht="17.25" customHeight="1" x14ac:dyDescent="0.25">
      <c r="A21" s="43" t="s">
        <v>97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8" x14ac:dyDescent="0.25">
      <c r="A22" s="107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</row>
    <row r="23" spans="1:18" x14ac:dyDescent="0.25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660B5D0D-A067-4DD4-A334-6FB536CEF38D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24</vt:i4>
      </vt:variant>
    </vt:vector>
  </HeadingPairs>
  <TitlesOfParts>
    <vt:vector size="49" baseType="lpstr">
      <vt:lpstr>OBSAH</vt:lpstr>
      <vt:lpstr>ZNAČKY</vt:lpstr>
      <vt:lpstr>1.1.1</vt:lpstr>
      <vt:lpstr>1.1.2</vt:lpstr>
      <vt:lpstr>1.1.3</vt:lpstr>
      <vt:lpstr>1.1.4</vt:lpstr>
      <vt:lpstr>1.1.5</vt:lpstr>
      <vt:lpstr>1.1.6</vt:lpstr>
      <vt:lpstr>1.1.7</vt:lpstr>
      <vt:lpstr>1.1.8</vt:lpstr>
      <vt:lpstr>1.1.9</vt:lpstr>
      <vt:lpstr>1.1.10</vt:lpstr>
      <vt:lpstr>1.1.11</vt:lpstr>
      <vt:lpstr>1.1.12</vt:lpstr>
      <vt:lpstr>1.1.13</vt:lpstr>
      <vt:lpstr>1.1.14</vt:lpstr>
      <vt:lpstr> 1.1.15</vt:lpstr>
      <vt:lpstr>1.1.16</vt:lpstr>
      <vt:lpstr>1.1.17</vt:lpstr>
      <vt:lpstr>1.1.18</vt:lpstr>
      <vt:lpstr>1.1.19</vt:lpstr>
      <vt:lpstr>1.1.20</vt:lpstr>
      <vt:lpstr>1.1.21</vt:lpstr>
      <vt:lpstr>1.1.22</vt:lpstr>
      <vt:lpstr>1.1.23</vt:lpstr>
      <vt:lpstr>' 1.1.15'!Oblast_tisku</vt:lpstr>
      <vt:lpstr>'1.1.1'!Oblast_tisku</vt:lpstr>
      <vt:lpstr>'1.1.10'!Oblast_tisku</vt:lpstr>
      <vt:lpstr>'1.1.11'!Oblast_tisku</vt:lpstr>
      <vt:lpstr>'1.1.12'!Oblast_tisku</vt:lpstr>
      <vt:lpstr>'1.1.13'!Oblast_tisku</vt:lpstr>
      <vt:lpstr>'1.1.14'!Oblast_tisku</vt:lpstr>
      <vt:lpstr>'1.1.16'!Oblast_tisku</vt:lpstr>
      <vt:lpstr>'1.1.17'!Oblast_tisku</vt:lpstr>
      <vt:lpstr>'1.1.18'!Oblast_tisku</vt:lpstr>
      <vt:lpstr>'1.1.19'!Oblast_tisku</vt:lpstr>
      <vt:lpstr>'1.1.2'!Oblast_tisku</vt:lpstr>
      <vt:lpstr>'1.1.20'!Oblast_tisku</vt:lpstr>
      <vt:lpstr>'1.1.21'!Oblast_tisku</vt:lpstr>
      <vt:lpstr>'1.1.22'!Oblast_tisku</vt:lpstr>
      <vt:lpstr>'1.1.23'!Oblast_tisku</vt:lpstr>
      <vt:lpstr>'1.1.3'!Oblast_tisku</vt:lpstr>
      <vt:lpstr>'1.1.4'!Oblast_tisku</vt:lpstr>
      <vt:lpstr>'1.1.5'!Oblast_tisku</vt:lpstr>
      <vt:lpstr>'1.1.6'!Oblast_tisku</vt:lpstr>
      <vt:lpstr>'1.1.7'!Oblast_tisku</vt:lpstr>
      <vt:lpstr>'1.1.8'!Oblast_tisku</vt:lpstr>
      <vt:lpstr>'1.1.9'!Oblast_tisku</vt:lpstr>
      <vt:lpstr>ZNAČKY!Oblast_tisku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Monika</dc:creator>
  <cp:lastModifiedBy>Kašparová Vendula</cp:lastModifiedBy>
  <dcterms:created xsi:type="dcterms:W3CDTF">2026-08-20T13:16:19Z</dcterms:created>
  <dcterms:modified xsi:type="dcterms:W3CDTF">2026-08-24T05:41:14Z</dcterms:modified>
</cp:coreProperties>
</file>