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kasparova3676\Desktop\ŠaŠZ\aktual\"/>
    </mc:Choice>
  </mc:AlternateContent>
  <bookViews>
    <workbookView xWindow="15075" yWindow="-240" windowWidth="13365" windowHeight="12570" tabRatio="916"/>
  </bookViews>
  <sheets>
    <sheet name="OBSAH" sheetId="1" r:id="rId1"/>
    <sheet name="ZNAČKY" sheetId="196" r:id="rId2"/>
    <sheet name="6.1" sheetId="213" r:id="rId3"/>
    <sheet name="6.2" sheetId="225" r:id="rId4"/>
    <sheet name="6.3" sheetId="216" r:id="rId5"/>
    <sheet name="6.4" sheetId="219" r:id="rId6"/>
    <sheet name="6.5" sheetId="220" r:id="rId7"/>
    <sheet name="6.6" sheetId="222" r:id="rId8"/>
  </sheets>
  <calcPr calcId="162913"/>
</workbook>
</file>

<file path=xl/calcChain.xml><?xml version="1.0" encoding="utf-8"?>
<calcChain xmlns="http://schemas.openxmlformats.org/spreadsheetml/2006/main">
  <c r="T23" i="213" l="1"/>
  <c r="T22" i="213"/>
  <c r="Q23" i="213"/>
  <c r="Q22" i="213"/>
  <c r="T23" i="225"/>
  <c r="T22" i="225"/>
  <c r="Q23" i="225"/>
  <c r="Q22" i="225"/>
  <c r="N23" i="222" l="1"/>
  <c r="M23" i="222"/>
  <c r="L23" i="222"/>
  <c r="K23" i="222"/>
  <c r="J23" i="222"/>
  <c r="I23" i="222"/>
  <c r="H23" i="222"/>
  <c r="G23" i="222"/>
  <c r="F23" i="222"/>
  <c r="E23" i="222"/>
  <c r="D23" i="222"/>
  <c r="C23" i="222"/>
  <c r="N22" i="222"/>
  <c r="M22" i="222"/>
  <c r="L22" i="222"/>
  <c r="K22" i="222"/>
  <c r="J22" i="222"/>
  <c r="I22" i="222"/>
  <c r="H22" i="222"/>
  <c r="G22" i="222"/>
  <c r="F22" i="222"/>
  <c r="E22" i="222"/>
  <c r="D22" i="222"/>
  <c r="C22" i="222"/>
  <c r="T21" i="222"/>
  <c r="S21" i="222"/>
  <c r="R21" i="222"/>
  <c r="P21" i="222"/>
  <c r="O21" i="222"/>
  <c r="N21" i="222"/>
  <c r="M21" i="222"/>
  <c r="L21" i="222"/>
  <c r="K21" i="222"/>
  <c r="J21" i="222"/>
  <c r="I21" i="222"/>
  <c r="H21" i="222"/>
  <c r="G21" i="222"/>
  <c r="F21" i="222"/>
  <c r="E21" i="222"/>
  <c r="D21" i="222"/>
  <c r="C21" i="222"/>
  <c r="T20" i="222"/>
  <c r="S20" i="222"/>
  <c r="R20" i="222"/>
  <c r="Q20" i="222"/>
  <c r="P20" i="222"/>
  <c r="O20" i="222"/>
  <c r="N20" i="222"/>
  <c r="M20" i="222"/>
  <c r="L20" i="222"/>
  <c r="K20" i="222"/>
  <c r="J20" i="222"/>
  <c r="I20" i="222"/>
  <c r="H20" i="222"/>
  <c r="G20" i="222"/>
  <c r="F20" i="222"/>
  <c r="E20" i="222"/>
  <c r="D20" i="222"/>
  <c r="C20" i="222"/>
  <c r="T19" i="222"/>
  <c r="S19" i="222"/>
  <c r="R19" i="222"/>
  <c r="P19" i="222"/>
  <c r="O19" i="222"/>
  <c r="N19" i="222"/>
  <c r="M19" i="222"/>
  <c r="L19" i="222"/>
  <c r="K19" i="222"/>
  <c r="J19" i="222"/>
  <c r="I19" i="222"/>
  <c r="H19" i="222"/>
  <c r="G19" i="222"/>
  <c r="F19" i="222"/>
  <c r="E19" i="222"/>
  <c r="D19" i="222"/>
  <c r="C19" i="222"/>
  <c r="T18" i="222"/>
  <c r="S18" i="222"/>
  <c r="R18" i="222"/>
  <c r="Q18" i="222"/>
  <c r="P18" i="222"/>
  <c r="O18" i="222"/>
  <c r="N18" i="222"/>
  <c r="M18" i="222"/>
  <c r="L18" i="222"/>
  <c r="K18" i="222"/>
  <c r="J18" i="222"/>
  <c r="I18" i="222"/>
  <c r="H18" i="222"/>
  <c r="G18" i="222"/>
  <c r="F18" i="222"/>
  <c r="E18" i="222"/>
  <c r="D18" i="222"/>
  <c r="C18" i="222"/>
  <c r="N23" i="220"/>
  <c r="M23" i="220"/>
  <c r="L23" i="220"/>
  <c r="K23" i="220"/>
  <c r="J23" i="220"/>
  <c r="I23" i="220"/>
  <c r="H23" i="220"/>
  <c r="G23" i="220"/>
  <c r="F23" i="220"/>
  <c r="E23" i="220"/>
  <c r="D23" i="220"/>
  <c r="C23" i="220"/>
  <c r="N22" i="220"/>
  <c r="M22" i="220"/>
  <c r="L22" i="220"/>
  <c r="K22" i="220"/>
  <c r="J22" i="220"/>
  <c r="I22" i="220"/>
  <c r="H22" i="220"/>
  <c r="G22" i="220"/>
  <c r="F22" i="220"/>
  <c r="E22" i="220"/>
  <c r="D22" i="220"/>
  <c r="C22" i="220"/>
  <c r="T21" i="220"/>
  <c r="S21" i="220"/>
  <c r="R21" i="220"/>
  <c r="Q21" i="220"/>
  <c r="P21" i="220"/>
  <c r="O21" i="220"/>
  <c r="N21" i="220"/>
  <c r="M21" i="220"/>
  <c r="L21" i="220"/>
  <c r="K21" i="220"/>
  <c r="J21" i="220"/>
  <c r="I21" i="220"/>
  <c r="H21" i="220"/>
  <c r="G21" i="220"/>
  <c r="F21" i="220"/>
  <c r="E21" i="220"/>
  <c r="D21" i="220"/>
  <c r="C21" i="220"/>
  <c r="T20" i="220"/>
  <c r="S20" i="220"/>
  <c r="R20" i="220"/>
  <c r="Q20" i="220"/>
  <c r="P20" i="220"/>
  <c r="O20" i="220"/>
  <c r="N20" i="220"/>
  <c r="M20" i="220"/>
  <c r="L20" i="220"/>
  <c r="K20" i="220"/>
  <c r="J20" i="220"/>
  <c r="I20" i="220"/>
  <c r="H20" i="220"/>
  <c r="G20" i="220"/>
  <c r="F20" i="220"/>
  <c r="E20" i="220"/>
  <c r="D20" i="220"/>
  <c r="C20" i="220"/>
  <c r="T19" i="220"/>
  <c r="S19" i="220"/>
  <c r="R19" i="220"/>
  <c r="Q19" i="220"/>
  <c r="P19" i="220"/>
  <c r="O19" i="220"/>
  <c r="N19" i="220"/>
  <c r="M19" i="220"/>
  <c r="L19" i="220"/>
  <c r="K19" i="220"/>
  <c r="J19" i="220"/>
  <c r="I19" i="220"/>
  <c r="H19" i="220"/>
  <c r="G19" i="220"/>
  <c r="F19" i="220"/>
  <c r="E19" i="220"/>
  <c r="D19" i="220"/>
  <c r="C19" i="220"/>
  <c r="T18" i="220"/>
  <c r="S18" i="220"/>
  <c r="R18" i="220"/>
  <c r="Q18" i="220"/>
  <c r="P18" i="220"/>
  <c r="O18" i="220"/>
  <c r="N18" i="220"/>
  <c r="M18" i="220"/>
  <c r="L18" i="220"/>
  <c r="K18" i="220"/>
  <c r="J18" i="220"/>
  <c r="I18" i="220"/>
  <c r="H18" i="220"/>
  <c r="G18" i="220"/>
  <c r="F18" i="220"/>
  <c r="E18" i="220"/>
  <c r="D18" i="220"/>
  <c r="C18" i="220"/>
  <c r="N23" i="219"/>
  <c r="M23" i="219"/>
  <c r="L23" i="219"/>
  <c r="K23" i="219"/>
  <c r="J23" i="219"/>
  <c r="I23" i="219"/>
  <c r="H23" i="219"/>
  <c r="G23" i="219"/>
  <c r="F23" i="219"/>
  <c r="E23" i="219"/>
  <c r="D23" i="219"/>
  <c r="C23" i="219"/>
  <c r="N22" i="219"/>
  <c r="M22" i="219"/>
  <c r="L22" i="219"/>
  <c r="K22" i="219"/>
  <c r="J22" i="219"/>
  <c r="I22" i="219"/>
  <c r="H22" i="219"/>
  <c r="G22" i="219"/>
  <c r="F22" i="219"/>
  <c r="E22" i="219"/>
  <c r="D22" i="219"/>
  <c r="C22" i="219"/>
  <c r="T21" i="219"/>
  <c r="S21" i="219"/>
  <c r="R21" i="219"/>
  <c r="Q21" i="219"/>
  <c r="P21" i="219"/>
  <c r="O21" i="219"/>
  <c r="N21" i="219"/>
  <c r="M21" i="219"/>
  <c r="L21" i="219"/>
  <c r="K21" i="219"/>
  <c r="J21" i="219"/>
  <c r="I21" i="219"/>
  <c r="H21" i="219"/>
  <c r="G21" i="219"/>
  <c r="F21" i="219"/>
  <c r="E21" i="219"/>
  <c r="D21" i="219"/>
  <c r="C21" i="219"/>
  <c r="T20" i="219"/>
  <c r="S20" i="219"/>
  <c r="R20" i="219"/>
  <c r="Q20" i="219"/>
  <c r="P20" i="219"/>
  <c r="O20" i="219"/>
  <c r="N20" i="219"/>
  <c r="M20" i="219"/>
  <c r="L20" i="219"/>
  <c r="K20" i="219"/>
  <c r="J20" i="219"/>
  <c r="I20" i="219"/>
  <c r="H20" i="219"/>
  <c r="G20" i="219"/>
  <c r="F20" i="219"/>
  <c r="E20" i="219"/>
  <c r="D20" i="219"/>
  <c r="C20" i="219"/>
  <c r="T19" i="219"/>
  <c r="S19" i="219"/>
  <c r="R19" i="219"/>
  <c r="Q19" i="219"/>
  <c r="P19" i="219"/>
  <c r="O19" i="219"/>
  <c r="N19" i="219"/>
  <c r="M19" i="219"/>
  <c r="L19" i="219"/>
  <c r="K19" i="219"/>
  <c r="J19" i="219"/>
  <c r="I19" i="219"/>
  <c r="H19" i="219"/>
  <c r="G19" i="219"/>
  <c r="F19" i="219"/>
  <c r="E19" i="219"/>
  <c r="D19" i="219"/>
  <c r="C19" i="219"/>
  <c r="T18" i="219"/>
  <c r="S18" i="219"/>
  <c r="R18" i="219"/>
  <c r="Q18" i="219"/>
  <c r="P18" i="219"/>
  <c r="O18" i="219"/>
  <c r="N18" i="219"/>
  <c r="M18" i="219"/>
  <c r="L18" i="219"/>
  <c r="K18" i="219"/>
  <c r="J18" i="219"/>
  <c r="I18" i="219"/>
  <c r="H18" i="219"/>
  <c r="G18" i="219"/>
  <c r="F18" i="219"/>
  <c r="E18" i="219"/>
  <c r="D18" i="219"/>
  <c r="C18" i="219"/>
  <c r="N23" i="216"/>
  <c r="M23" i="216"/>
  <c r="L23" i="216"/>
  <c r="K23" i="216"/>
  <c r="J23" i="216"/>
  <c r="I23" i="216"/>
  <c r="H23" i="216"/>
  <c r="G23" i="216"/>
  <c r="F23" i="216"/>
  <c r="E23" i="216"/>
  <c r="D23" i="216"/>
  <c r="C23" i="216"/>
  <c r="N22" i="216"/>
  <c r="M22" i="216"/>
  <c r="L22" i="216"/>
  <c r="K22" i="216"/>
  <c r="J22" i="216"/>
  <c r="I22" i="216"/>
  <c r="H22" i="216"/>
  <c r="G22" i="216"/>
  <c r="F22" i="216"/>
  <c r="E22" i="216"/>
  <c r="D22" i="216"/>
  <c r="C22" i="216"/>
  <c r="T21" i="216"/>
  <c r="S21" i="216"/>
  <c r="R21" i="216"/>
  <c r="Q21" i="216"/>
  <c r="P21" i="216"/>
  <c r="O21" i="216"/>
  <c r="N21" i="216"/>
  <c r="M21" i="216"/>
  <c r="L21" i="216"/>
  <c r="K21" i="216"/>
  <c r="J21" i="216"/>
  <c r="I21" i="216"/>
  <c r="H21" i="216"/>
  <c r="G21" i="216"/>
  <c r="F21" i="216"/>
  <c r="E21" i="216"/>
  <c r="D21" i="216"/>
  <c r="C21" i="216"/>
  <c r="T20" i="216"/>
  <c r="S20" i="216"/>
  <c r="R20" i="216"/>
  <c r="Q20" i="216"/>
  <c r="P20" i="216"/>
  <c r="O20" i="216"/>
  <c r="N20" i="216"/>
  <c r="M20" i="216"/>
  <c r="L20" i="216"/>
  <c r="K20" i="216"/>
  <c r="J20" i="216"/>
  <c r="I20" i="216"/>
  <c r="H20" i="216"/>
  <c r="G20" i="216"/>
  <c r="F20" i="216"/>
  <c r="E20" i="216"/>
  <c r="D20" i="216"/>
  <c r="C20" i="216"/>
  <c r="T19" i="216"/>
  <c r="S19" i="216"/>
  <c r="R19" i="216"/>
  <c r="Q19" i="216"/>
  <c r="P19" i="216"/>
  <c r="O19" i="216"/>
  <c r="N19" i="216"/>
  <c r="M19" i="216"/>
  <c r="L19" i="216"/>
  <c r="K19" i="216"/>
  <c r="J19" i="216"/>
  <c r="I19" i="216"/>
  <c r="H19" i="216"/>
  <c r="G19" i="216"/>
  <c r="F19" i="216"/>
  <c r="E19" i="216"/>
  <c r="D19" i="216"/>
  <c r="C19" i="216"/>
  <c r="T18" i="216"/>
  <c r="S18" i="216"/>
  <c r="R18" i="216"/>
  <c r="Q18" i="216"/>
  <c r="P18" i="216"/>
  <c r="O18" i="216"/>
  <c r="N18" i="216"/>
  <c r="M18" i="216"/>
  <c r="L18" i="216"/>
  <c r="K18" i="216"/>
  <c r="J18" i="216"/>
  <c r="I18" i="216"/>
  <c r="H18" i="216"/>
  <c r="G18" i="216"/>
  <c r="F18" i="216"/>
  <c r="E18" i="216"/>
  <c r="D18" i="216"/>
  <c r="C18" i="216"/>
  <c r="S23" i="225"/>
  <c r="R23" i="225"/>
  <c r="P23" i="225"/>
  <c r="O23" i="225"/>
  <c r="N23" i="225"/>
  <c r="M23" i="225"/>
  <c r="L23" i="225"/>
  <c r="K23" i="225"/>
  <c r="J23" i="225"/>
  <c r="I23" i="225"/>
  <c r="H23" i="225"/>
  <c r="G23" i="225"/>
  <c r="F23" i="225"/>
  <c r="E23" i="225"/>
  <c r="D23" i="225"/>
  <c r="C23" i="225"/>
  <c r="S22" i="225"/>
  <c r="R22" i="225"/>
  <c r="P22" i="225"/>
  <c r="O22" i="225"/>
  <c r="N22" i="225"/>
  <c r="M22" i="225"/>
  <c r="L22" i="225"/>
  <c r="K22" i="225"/>
  <c r="J22" i="225"/>
  <c r="I22" i="225"/>
  <c r="H22" i="225"/>
  <c r="G22" i="225"/>
  <c r="F22" i="225"/>
  <c r="E22" i="225"/>
  <c r="D22" i="225"/>
  <c r="C22" i="225"/>
  <c r="T21" i="225"/>
  <c r="S21" i="225"/>
  <c r="R21" i="225"/>
  <c r="Q21" i="225"/>
  <c r="P21" i="225"/>
  <c r="O21" i="225"/>
  <c r="N21" i="225"/>
  <c r="M21" i="225"/>
  <c r="L21" i="225"/>
  <c r="K21" i="225"/>
  <c r="J21" i="225"/>
  <c r="I21" i="225"/>
  <c r="H21" i="225"/>
  <c r="G21" i="225"/>
  <c r="F21" i="225"/>
  <c r="E21" i="225"/>
  <c r="D21" i="225"/>
  <c r="C21" i="225"/>
  <c r="T20" i="225"/>
  <c r="S20" i="225"/>
  <c r="R20" i="225"/>
  <c r="Q20" i="225"/>
  <c r="P20" i="225"/>
  <c r="O20" i="225"/>
  <c r="N20" i="225"/>
  <c r="M20" i="225"/>
  <c r="L20" i="225"/>
  <c r="K20" i="225"/>
  <c r="J20" i="225"/>
  <c r="I20" i="225"/>
  <c r="H20" i="225"/>
  <c r="G20" i="225"/>
  <c r="F20" i="225"/>
  <c r="E20" i="225"/>
  <c r="D20" i="225"/>
  <c r="C20" i="225"/>
  <c r="T19" i="225"/>
  <c r="S19" i="225"/>
  <c r="R19" i="225"/>
  <c r="Q19" i="225"/>
  <c r="P19" i="225"/>
  <c r="O19" i="225"/>
  <c r="N19" i="225"/>
  <c r="M19" i="225"/>
  <c r="L19" i="225"/>
  <c r="K19" i="225"/>
  <c r="J19" i="225"/>
  <c r="I19" i="225"/>
  <c r="H19" i="225"/>
  <c r="G19" i="225"/>
  <c r="F19" i="225"/>
  <c r="E19" i="225"/>
  <c r="D19" i="225"/>
  <c r="C19" i="225"/>
  <c r="T18" i="225"/>
  <c r="S18" i="225"/>
  <c r="R18" i="225"/>
  <c r="Q18" i="225"/>
  <c r="P18" i="225"/>
  <c r="O18" i="225"/>
  <c r="N18" i="225"/>
  <c r="M18" i="225"/>
  <c r="L18" i="225"/>
  <c r="K18" i="225"/>
  <c r="J18" i="225"/>
  <c r="I18" i="225"/>
  <c r="H18" i="225"/>
  <c r="G18" i="225"/>
  <c r="F18" i="225"/>
  <c r="E18" i="225"/>
  <c r="D18" i="225"/>
  <c r="C18" i="225"/>
  <c r="T17" i="213"/>
  <c r="T16" i="213"/>
  <c r="T18" i="213" s="1"/>
  <c r="T15" i="213"/>
  <c r="T14" i="213"/>
  <c r="T13" i="213"/>
  <c r="T12" i="213"/>
  <c r="T20" i="213" s="1"/>
  <c r="T11" i="213"/>
  <c r="T10" i="213"/>
  <c r="T9" i="213"/>
  <c r="T8" i="213"/>
  <c r="T7" i="213"/>
  <c r="Q17" i="213"/>
  <c r="Q16" i="213"/>
  <c r="Q15" i="213"/>
  <c r="Q14" i="213"/>
  <c r="Q13" i="213"/>
  <c r="Q12" i="213"/>
  <c r="Q11" i="213"/>
  <c r="Q10" i="213"/>
  <c r="Q9" i="213"/>
  <c r="Q8" i="213"/>
  <c r="Q7" i="213"/>
  <c r="N17" i="213"/>
  <c r="N16" i="213"/>
  <c r="N15" i="213"/>
  <c r="N14" i="213"/>
  <c r="N13" i="213"/>
  <c r="N12" i="213"/>
  <c r="N11" i="213"/>
  <c r="N10" i="213"/>
  <c r="N9" i="213"/>
  <c r="N8" i="213"/>
  <c r="N7" i="213"/>
  <c r="K17" i="213"/>
  <c r="K22" i="213" s="1"/>
  <c r="K16" i="213"/>
  <c r="K15" i="213"/>
  <c r="K14" i="213"/>
  <c r="K13" i="213"/>
  <c r="K12" i="213"/>
  <c r="K11" i="213"/>
  <c r="K10" i="213"/>
  <c r="K9" i="213"/>
  <c r="K8" i="213"/>
  <c r="K7" i="213"/>
  <c r="H17" i="213"/>
  <c r="H16" i="213"/>
  <c r="H18" i="213" s="1"/>
  <c r="H15" i="213"/>
  <c r="H14" i="213"/>
  <c r="H13" i="213"/>
  <c r="H12" i="213"/>
  <c r="H20" i="213" s="1"/>
  <c r="H11" i="213"/>
  <c r="H10" i="213"/>
  <c r="H9" i="213"/>
  <c r="H8" i="213"/>
  <c r="H7" i="213"/>
  <c r="H23" i="213" s="1"/>
  <c r="E8" i="213"/>
  <c r="E9" i="213"/>
  <c r="E10" i="213"/>
  <c r="E11" i="213"/>
  <c r="E12" i="213"/>
  <c r="E13" i="213"/>
  <c r="E14" i="213"/>
  <c r="E15" i="213"/>
  <c r="E16" i="213"/>
  <c r="E17" i="213"/>
  <c r="E7" i="213"/>
  <c r="E23" i="213" s="1"/>
  <c r="S23" i="213"/>
  <c r="R23" i="213"/>
  <c r="P23" i="213"/>
  <c r="O23" i="213"/>
  <c r="N23" i="213"/>
  <c r="M23" i="213"/>
  <c r="L23" i="213"/>
  <c r="K23" i="213"/>
  <c r="J23" i="213"/>
  <c r="I23" i="213"/>
  <c r="G23" i="213"/>
  <c r="F23" i="213"/>
  <c r="D23" i="213"/>
  <c r="C23" i="213"/>
  <c r="S22" i="213"/>
  <c r="R22" i="213"/>
  <c r="P22" i="213"/>
  <c r="O22" i="213"/>
  <c r="M22" i="213"/>
  <c r="L22" i="213"/>
  <c r="J22" i="213"/>
  <c r="I22" i="213"/>
  <c r="G22" i="213"/>
  <c r="F22" i="213"/>
  <c r="D22" i="213"/>
  <c r="C22" i="213"/>
  <c r="S21" i="213"/>
  <c r="R21" i="213"/>
  <c r="Q21" i="213"/>
  <c r="P21" i="213"/>
  <c r="O21" i="213"/>
  <c r="M21" i="213"/>
  <c r="L21" i="213"/>
  <c r="J21" i="213"/>
  <c r="I21" i="213"/>
  <c r="H21" i="213"/>
  <c r="G21" i="213"/>
  <c r="F21" i="213"/>
  <c r="E21" i="213"/>
  <c r="D21" i="213"/>
  <c r="C21" i="213"/>
  <c r="S20" i="213"/>
  <c r="R20" i="213"/>
  <c r="Q20" i="213"/>
  <c r="P20" i="213"/>
  <c r="O20" i="213"/>
  <c r="M20" i="213"/>
  <c r="L20" i="213"/>
  <c r="J20" i="213"/>
  <c r="I20" i="213"/>
  <c r="G20" i="213"/>
  <c r="F20" i="213"/>
  <c r="E20" i="213"/>
  <c r="D20" i="213"/>
  <c r="C20" i="213"/>
  <c r="S19" i="213"/>
  <c r="R19" i="213"/>
  <c r="Q19" i="213"/>
  <c r="P19" i="213"/>
  <c r="O19" i="213"/>
  <c r="M19" i="213"/>
  <c r="L19" i="213"/>
  <c r="J19" i="213"/>
  <c r="I19" i="213"/>
  <c r="G19" i="213"/>
  <c r="F19" i="213"/>
  <c r="E19" i="213"/>
  <c r="D19" i="213"/>
  <c r="C19" i="213"/>
  <c r="S18" i="213"/>
  <c r="R18" i="213"/>
  <c r="Q18" i="213"/>
  <c r="P18" i="213"/>
  <c r="O18" i="213"/>
  <c r="M18" i="213"/>
  <c r="L18" i="213"/>
  <c r="J18" i="213"/>
  <c r="I18" i="213"/>
  <c r="G18" i="213"/>
  <c r="F18" i="213"/>
  <c r="E18" i="213"/>
  <c r="D18" i="213"/>
  <c r="C18" i="213"/>
  <c r="H19" i="213" l="1"/>
  <c r="E22" i="213"/>
  <c r="T21" i="213"/>
  <c r="T19" i="213"/>
  <c r="K21" i="213"/>
  <c r="K18" i="213"/>
  <c r="N19" i="213"/>
  <c r="N22" i="213"/>
  <c r="K19" i="213"/>
  <c r="N20" i="213"/>
  <c r="N18" i="213"/>
  <c r="K20" i="213"/>
  <c r="N21" i="213"/>
  <c r="H22" i="213"/>
</calcChain>
</file>

<file path=xl/sharedStrings.xml><?xml version="1.0" encoding="utf-8"?>
<sst xmlns="http://schemas.openxmlformats.org/spreadsheetml/2006/main" count="464" uniqueCount="59">
  <si>
    <t>z toho</t>
  </si>
  <si>
    <t>ženy</t>
  </si>
  <si>
    <t>2010/11</t>
  </si>
  <si>
    <t>2011/12</t>
  </si>
  <si>
    <t>2012/13</t>
  </si>
  <si>
    <t>2013/14</t>
  </si>
  <si>
    <t>2014/15</t>
  </si>
  <si>
    <t>2015/16</t>
  </si>
  <si>
    <t>2016/17</t>
  </si>
  <si>
    <t>.</t>
  </si>
  <si>
    <t>x</t>
  </si>
  <si>
    <t>2017/18</t>
  </si>
  <si>
    <t>muži</t>
  </si>
  <si>
    <t>-</t>
  </si>
  <si>
    <t>2018/19</t>
  </si>
  <si>
    <t>abs.</t>
  </si>
  <si>
    <t>v %</t>
  </si>
  <si>
    <t>zpět na obsah</t>
  </si>
  <si>
    <t>Školní rok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</si>
  <si>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přepočtení na plně zaměstnané</t>
    </r>
  </si>
  <si>
    <t>2019/20</t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</si>
  <si>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</si>
  <si>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</si>
  <si>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</si>
  <si>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</si>
  <si>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t>2020/21</t>
  </si>
  <si>
    <t>Meziroční změna
(19/20–20/21)</t>
  </si>
  <si>
    <t>Změna za 5 let 
(15/16–20/21)</t>
  </si>
  <si>
    <t>Změna za 10 let 
(10/11–20/21)</t>
  </si>
  <si>
    <t>Český statistický úřad: Školy a školská zařízení za školní rok 2020/2021</t>
  </si>
  <si>
    <t>Mateřské školy</t>
  </si>
  <si>
    <t>Základní školy - 1. stupeň</t>
  </si>
  <si>
    <t>Základní školy - 2. stupeň</t>
  </si>
  <si>
    <t>Střední školy</t>
  </si>
  <si>
    <t>Konzervatoře</t>
  </si>
  <si>
    <t>Vyšší odborné školy</t>
  </si>
  <si>
    <t>počet plných úvazků</t>
  </si>
  <si>
    <t>X</t>
  </si>
  <si>
    <t>bez kvalifikace</t>
  </si>
  <si>
    <t>veřejný zřizovatel</t>
  </si>
  <si>
    <t>soukromý zřizovatel</t>
  </si>
  <si>
    <t>církevní zřizovatel</t>
  </si>
  <si>
    <t>s kvalifikací</t>
  </si>
  <si>
    <t>Tab. 6.1: Mateřské až vyšší odborné školy – učitelé dle pohlaví v časové řadě 2010/11–2020/21</t>
  </si>
  <si>
    <t>Tab. 6.2: Mateřské až vyšší odborné školy – učitelé dle kvalifikace časové řadě 2010/11–2020/21</t>
  </si>
  <si>
    <t>Tab. 6.3: Mateřské až vyšší odborné školy – učitelé dle zřizovatele v časové řadě 2010/11–2020/21</t>
  </si>
  <si>
    <t>Tab. 6.4: Mateřské až vyšší odborné školy – učitelky ženy dle zřizovatele v časové řadě 2010/11–2020/21</t>
  </si>
  <si>
    <t>Tab. 6.5: Mateřské až vyšší odborné školy – učitelé muži dle zřizovatele v časové řadě 2010/11–2020/21</t>
  </si>
  <si>
    <t>Tab. 6.6: Mateřské až vyšší odborné školy – učitelé bez kvalifikace dle zřizovatele v časové řadě 2010/11–2020/21</t>
  </si>
  <si>
    <r>
      <t>Tab. 6.1: Mateřské až vyšší odborné školy – učitelé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dle pohlaví </t>
    </r>
    <r>
      <rPr>
        <sz val="10"/>
        <color theme="1"/>
        <rFont val="Arial"/>
        <family val="2"/>
        <charset val="238"/>
      </rPr>
      <t>v časové řadě 2010/11–2020/21</t>
    </r>
  </si>
  <si>
    <r>
      <t>Tab. 6.2: Mateřské až vyšší odborné školy – učitelé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dle kvalifikace</t>
    </r>
    <r>
      <rPr>
        <b/>
        <vertAlign val="superscript"/>
        <sz val="10"/>
        <color theme="1"/>
        <rFont val="Arial"/>
        <family val="2"/>
        <charset val="238"/>
      </rPr>
      <t>2)</t>
    </r>
    <r>
      <rPr>
        <sz val="10"/>
        <color theme="1"/>
        <rFont val="Arial"/>
        <family val="2"/>
        <charset val="238"/>
      </rPr>
      <t xml:space="preserve"> časové řadě 2010/11–2020/21</t>
    </r>
  </si>
  <si>
    <r>
      <t>Tab. 6.3: Mateřské až vyšší odborné školy – učitelé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dle zřizovatele </t>
    </r>
    <r>
      <rPr>
        <sz val="10"/>
        <color theme="1"/>
        <rFont val="Arial"/>
        <family val="2"/>
        <charset val="238"/>
      </rPr>
      <t>v časové řadě 2010/11–2020/21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</si>
  <si>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přepočtené na plně zaměstnané</t>
    </r>
  </si>
  <si>
    <r>
      <t>Tab. 6.5: Mateřské až vyšší odborné školy – učitelé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muži dle zřizovatele </t>
    </r>
    <r>
      <rPr>
        <sz val="10"/>
        <color theme="1"/>
        <rFont val="Arial"/>
        <family val="2"/>
        <charset val="238"/>
      </rPr>
      <t>v časové řadě 2010/11–2020/21</t>
    </r>
  </si>
  <si>
    <r>
      <t>Tab. 6.6: Mateřské až vyšší odborné školy – učitelé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bez kvalifikace</t>
    </r>
    <r>
      <rPr>
        <b/>
        <vertAlign val="superscript"/>
        <sz val="10"/>
        <color theme="1"/>
        <rFont val="Arial"/>
        <family val="2"/>
        <charset val="238"/>
      </rPr>
      <t>2)</t>
    </r>
    <r>
      <rPr>
        <b/>
        <sz val="10"/>
        <color theme="1"/>
        <rFont val="Arial"/>
        <family val="2"/>
        <charset val="238"/>
      </rPr>
      <t xml:space="preserve"> dle zřizovatele </t>
    </r>
    <r>
      <rPr>
        <sz val="10"/>
        <color theme="1"/>
        <rFont val="Arial"/>
        <family val="2"/>
        <charset val="238"/>
      </rPr>
      <t>v časové řadě 2010/11–2020/21</t>
    </r>
  </si>
  <si>
    <r>
      <rPr>
        <vertAlign val="superscript"/>
        <sz val="8"/>
        <color theme="1"/>
        <rFont val="Arial"/>
        <family val="2"/>
        <charset val="238"/>
      </rPr>
      <t xml:space="preserve">2) </t>
    </r>
    <r>
      <rPr>
        <sz val="8"/>
        <color theme="1"/>
        <rFont val="Arial"/>
        <family val="2"/>
        <charset val="238"/>
      </rPr>
      <t>nesplňují požadavky stanovené zákonem č. 563/2004 Sb., o pedagogických pracovnících, ve znění pozdějších předpisů a příslušných výjimek</t>
    </r>
  </si>
  <si>
    <r>
      <t>Tab. 6.4: Mateřské až vyšší odborné školy – učitelky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ženy dle zřizovatele </t>
    </r>
    <r>
      <rPr>
        <sz val="10"/>
        <color theme="1"/>
        <rFont val="Arial"/>
        <family val="2"/>
        <charset val="238"/>
      </rPr>
      <t>v časové řadě 2010/11–2020/21</t>
    </r>
  </si>
  <si>
    <t>6 Učitelé základních až vyšších odborných škol dle pohlaví a kvalifikace</t>
  </si>
  <si>
    <t>Zdroj dat: Ministerstvo školství, mládeže a tělovýchovy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</si>
</sst>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0.0%"/>
    <numFmt numFmtId="167" formatCode="&quot;Kč&quot;#,##0_);\(&quot;Kč&quot;#,##0\)"/>
    <numFmt numFmtId="168" formatCode="_(* #,##0.00_);_(* \(#,##0.00\);_(* &quot;-&quot;??_);_(@_)"/>
    <numFmt numFmtId="169" formatCode="&quot;Kč&quot;#,##0.00_);\(&quot;Kč&quot;#,##0.00\)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0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1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3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4" fillId="0" borderId="0" applyBorder="0" applyProtection="0">
      <alignment vertical="center" wrapText="1"/>
    </xf>
    <xf numFmtId="3" fontId="5" fillId="0" borderId="0" applyBorder="0" applyProtection="0"/>
    <xf numFmtId="0" fontId="13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3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0" applyNumberFormat="0" applyFont="0" applyBorder="0" applyAlignment="0" applyProtection="0"/>
    <xf numFmtId="0" fontId="11" fillId="0" borderId="0" applyNumberFormat="0" applyFill="0" applyBorder="0" applyAlignment="0" applyProtection="0"/>
    <xf numFmtId="0" fontId="11" fillId="2" borderId="0" applyNumberFormat="0" applyFont="0" applyFill="0" applyAlignment="0" applyProtection="0"/>
    <xf numFmtId="0" fontId="12" fillId="0" borderId="0" applyNumberFormat="0" applyFill="0" applyBorder="0" applyAlignment="0" applyProtection="0"/>
    <xf numFmtId="0" fontId="12" fillId="2" borderId="0" applyNumberFormat="0" applyFont="0" applyFill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5" fillId="2" borderId="0" applyFont="0" applyFill="0" applyBorder="0" applyAlignment="0" applyProtection="0"/>
    <xf numFmtId="167" fontId="5" fillId="2" borderId="0" applyFont="0" applyFill="0" applyBorder="0" applyAlignment="0" applyProtection="0"/>
    <xf numFmtId="167" fontId="5" fillId="0" borderId="0" applyFont="0" applyFill="0" applyBorder="0" applyAlignment="0" applyProtection="0"/>
    <xf numFmtId="0" fontId="13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5" fillId="2" borderId="0" applyFont="0" applyFill="0" applyBorder="0" applyAlignment="0" applyProtection="0"/>
    <xf numFmtId="167" fontId="5" fillId="2" borderId="0" applyFont="0" applyFill="0" applyBorder="0" applyAlignment="0" applyProtection="0"/>
    <xf numFmtId="167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3" fillId="0" borderId="0"/>
    <xf numFmtId="0" fontId="13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110">
    <xf numFmtId="0" fontId="0" fillId="0" borderId="0" xfId="0"/>
    <xf numFmtId="0" fontId="7" fillId="0" borderId="0" xfId="0" applyFont="1" applyAlignment="1">
      <alignment vertical="center"/>
    </xf>
    <xf numFmtId="0" fontId="10" fillId="0" borderId="0" xfId="0" applyFont="1"/>
    <xf numFmtId="3" fontId="0" fillId="0" borderId="0" xfId="0" applyNumberFormat="1"/>
    <xf numFmtId="0" fontId="0" fillId="0" borderId="0" xfId="0" applyFill="1" applyBorder="1"/>
    <xf numFmtId="0" fontId="0" fillId="0" borderId="0" xfId="0" applyBorder="1"/>
    <xf numFmtId="0" fontId="3" fillId="0" borderId="0" xfId="0" applyFont="1" applyFill="1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0" xfId="57" applyFont="1" applyAlignment="1" applyProtection="1"/>
    <xf numFmtId="0" fontId="16" fillId="0" borderId="0" xfId="57" applyAlignment="1" applyProtection="1"/>
    <xf numFmtId="0" fontId="6" fillId="4" borderId="43" xfId="2" applyFont="1" applyFill="1" applyBorder="1" applyAlignment="1" applyProtection="1">
      <alignment horizontal="center" vertical="center"/>
      <protection locked="0"/>
    </xf>
    <xf numFmtId="165" fontId="6" fillId="4" borderId="44" xfId="1" applyNumberFormat="1" applyFont="1" applyFill="1" applyBorder="1" applyAlignment="1" applyProtection="1">
      <alignment vertical="center"/>
      <protection locked="0"/>
    </xf>
    <xf numFmtId="165" fontId="6" fillId="4" borderId="45" xfId="1" applyNumberFormat="1" applyFont="1" applyFill="1" applyBorder="1" applyAlignment="1" applyProtection="1">
      <alignment vertical="center"/>
      <protection locked="0"/>
    </xf>
    <xf numFmtId="165" fontId="6" fillId="4" borderId="43" xfId="1" applyNumberFormat="1" applyFont="1" applyFill="1" applyBorder="1" applyAlignment="1" applyProtection="1">
      <alignment vertical="center"/>
      <protection locked="0"/>
    </xf>
    <xf numFmtId="0" fontId="9" fillId="4" borderId="38" xfId="2" applyFont="1" applyFill="1" applyBorder="1" applyAlignment="1" applyProtection="1">
      <alignment horizontal="center" vertical="center"/>
      <protection locked="0"/>
    </xf>
    <xf numFmtId="166" fontId="6" fillId="4" borderId="37" xfId="58" applyNumberFormat="1" applyFont="1" applyFill="1" applyBorder="1" applyAlignment="1" applyProtection="1">
      <alignment vertical="center"/>
      <protection locked="0"/>
    </xf>
    <xf numFmtId="166" fontId="6" fillId="4" borderId="35" xfId="58" applyNumberFormat="1" applyFont="1" applyFill="1" applyBorder="1" applyAlignment="1" applyProtection="1">
      <alignment vertical="center"/>
      <protection locked="0"/>
    </xf>
    <xf numFmtId="166" fontId="6" fillId="4" borderId="38" xfId="58" applyNumberFormat="1" applyFont="1" applyFill="1" applyBorder="1" applyAlignment="1" applyProtection="1">
      <alignment vertical="center"/>
      <protection locked="0"/>
    </xf>
    <xf numFmtId="0" fontId="6" fillId="4" borderId="47" xfId="2" applyFont="1" applyFill="1" applyBorder="1" applyAlignment="1" applyProtection="1">
      <alignment horizontal="center" vertical="center"/>
      <protection locked="0"/>
    </xf>
    <xf numFmtId="165" fontId="6" fillId="4" borderId="48" xfId="1" applyNumberFormat="1" applyFont="1" applyFill="1" applyBorder="1" applyAlignment="1" applyProtection="1">
      <alignment vertical="center"/>
      <protection locked="0"/>
    </xf>
    <xf numFmtId="165" fontId="6" fillId="4" borderId="49" xfId="1" applyNumberFormat="1" applyFont="1" applyFill="1" applyBorder="1" applyAlignment="1" applyProtection="1">
      <alignment vertical="center"/>
      <protection locked="0"/>
    </xf>
    <xf numFmtId="165" fontId="6" fillId="4" borderId="47" xfId="1" applyNumberFormat="1" applyFont="1" applyFill="1" applyBorder="1" applyAlignment="1" applyProtection="1">
      <alignment vertical="center"/>
      <protection locked="0"/>
    </xf>
    <xf numFmtId="0" fontId="9" fillId="4" borderId="14" xfId="2" applyFont="1" applyFill="1" applyBorder="1" applyAlignment="1" applyProtection="1">
      <alignment horizontal="center" vertical="center"/>
      <protection locked="0"/>
    </xf>
    <xf numFmtId="166" fontId="6" fillId="4" borderId="13" xfId="58" applyNumberFormat="1" applyFont="1" applyFill="1" applyBorder="1" applyAlignment="1" applyProtection="1">
      <alignment vertical="center"/>
      <protection locked="0"/>
    </xf>
    <xf numFmtId="166" fontId="6" fillId="4" borderId="15" xfId="58" applyNumberFormat="1" applyFont="1" applyFill="1" applyBorder="1" applyAlignment="1" applyProtection="1">
      <alignment vertical="center"/>
      <protection locked="0"/>
    </xf>
    <xf numFmtId="165" fontId="6" fillId="4" borderId="46" xfId="1" applyNumberFormat="1" applyFont="1" applyFill="1" applyBorder="1" applyAlignment="1" applyProtection="1">
      <alignment vertical="center"/>
      <protection locked="0"/>
    </xf>
    <xf numFmtId="166" fontId="6" fillId="4" borderId="31" xfId="58" applyNumberFormat="1" applyFont="1" applyFill="1" applyBorder="1" applyAlignment="1" applyProtection="1">
      <alignment vertical="center"/>
      <protection locked="0"/>
    </xf>
    <xf numFmtId="166" fontId="6" fillId="4" borderId="35" xfId="58" applyNumberFormat="1" applyFont="1" applyFill="1" applyBorder="1" applyAlignment="1" applyProtection="1">
      <alignment horizontal="center" vertical="center"/>
      <protection locked="0"/>
    </xf>
    <xf numFmtId="165" fontId="6" fillId="4" borderId="50" xfId="1" applyNumberFormat="1" applyFont="1" applyFill="1" applyBorder="1" applyAlignment="1" applyProtection="1">
      <alignment vertical="center"/>
      <protection locked="0"/>
    </xf>
    <xf numFmtId="165" fontId="6" fillId="4" borderId="49" xfId="1" applyNumberFormat="1" applyFont="1" applyFill="1" applyBorder="1" applyAlignment="1" applyProtection="1">
      <alignment horizontal="center" vertical="center"/>
      <protection locked="0"/>
    </xf>
    <xf numFmtId="166" fontId="6" fillId="4" borderId="23" xfId="58" applyNumberFormat="1" applyFont="1" applyFill="1" applyBorder="1" applyAlignment="1" applyProtection="1">
      <alignment vertical="center"/>
      <protection locked="0"/>
    </xf>
    <xf numFmtId="166" fontId="6" fillId="4" borderId="15" xfId="58" applyNumberFormat="1" applyFont="1" applyFill="1" applyBorder="1" applyAlignment="1" applyProtection="1">
      <alignment horizontal="center" vertical="center"/>
      <protection locked="0"/>
    </xf>
    <xf numFmtId="165" fontId="6" fillId="4" borderId="48" xfId="1" applyNumberFormat="1" applyFont="1" applyFill="1" applyBorder="1" applyAlignment="1" applyProtection="1">
      <alignment horizontal="center" vertical="center"/>
      <protection locked="0"/>
    </xf>
    <xf numFmtId="166" fontId="6" fillId="4" borderId="13" xfId="58" applyNumberFormat="1" applyFont="1" applyFill="1" applyBorder="1" applyAlignment="1" applyProtection="1">
      <alignment horizontal="center" vertical="center"/>
      <protection locked="0"/>
    </xf>
    <xf numFmtId="165" fontId="6" fillId="4" borderId="51" xfId="1" applyNumberFormat="1" applyFont="1" applyFill="1" applyBorder="1" applyAlignment="1" applyProtection="1">
      <alignment vertical="center"/>
      <protection locked="0"/>
    </xf>
    <xf numFmtId="166" fontId="6" fillId="4" borderId="36" xfId="58" applyNumberFormat="1" applyFont="1" applyFill="1" applyBorder="1" applyAlignment="1" applyProtection="1">
      <alignment vertical="center"/>
      <protection locked="0"/>
    </xf>
    <xf numFmtId="165" fontId="6" fillId="4" borderId="52" xfId="1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20" fillId="0" borderId="0" xfId="0" applyFont="1"/>
    <xf numFmtId="0" fontId="21" fillId="0" borderId="0" xfId="0" applyFont="1"/>
    <xf numFmtId="0" fontId="20" fillId="0" borderId="0" xfId="57" applyFont="1" applyAlignment="1" applyProtection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3" fontId="6" fillId="0" borderId="57" xfId="41" applyNumberFormat="1" applyFont="1" applyFill="1" applyBorder="1" applyAlignment="1" applyProtection="1"/>
    <xf numFmtId="3" fontId="6" fillId="0" borderId="55" xfId="41" applyNumberFormat="1" applyFont="1" applyFill="1" applyBorder="1" applyAlignment="1" applyProtection="1"/>
    <xf numFmtId="3" fontId="6" fillId="0" borderId="55" xfId="1" applyNumberFormat="1" applyFont="1" applyFill="1" applyBorder="1" applyProtection="1">
      <protection locked="0"/>
    </xf>
    <xf numFmtId="3" fontId="6" fillId="0" borderId="24" xfId="1" applyNumberFormat="1" applyFont="1" applyFill="1" applyBorder="1" applyAlignment="1" applyProtection="1">
      <alignment horizontal="center"/>
      <protection locked="0"/>
    </xf>
    <xf numFmtId="3" fontId="6" fillId="0" borderId="13" xfId="41" applyNumberFormat="1" applyFont="1" applyFill="1" applyBorder="1" applyAlignment="1" applyProtection="1"/>
    <xf numFmtId="3" fontId="6" fillId="0" borderId="23" xfId="1" applyNumberFormat="1" applyFont="1" applyFill="1" applyBorder="1" applyProtection="1">
      <protection locked="0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right" vertical="center" wrapText="1"/>
    </xf>
    <xf numFmtId="3" fontId="6" fillId="0" borderId="56" xfId="41" applyNumberFormat="1" applyFont="1" applyFill="1" applyBorder="1" applyAlignment="1" applyProtection="1"/>
    <xf numFmtId="3" fontId="6" fillId="0" borderId="58" xfId="1" applyNumberFormat="1" applyFont="1" applyFill="1" applyBorder="1" applyProtection="1">
      <protection locked="0"/>
    </xf>
    <xf numFmtId="3" fontId="6" fillId="0" borderId="17" xfId="1" applyNumberFormat="1" applyFont="1" applyFill="1" applyBorder="1" applyAlignment="1" applyProtection="1">
      <alignment horizontal="center"/>
      <protection locked="0"/>
    </xf>
    <xf numFmtId="3" fontId="6" fillId="0" borderId="55" xfId="1" applyNumberFormat="1" applyFont="1" applyFill="1" applyBorder="1" applyAlignment="1" applyProtection="1">
      <alignment horizontal="center"/>
      <protection locked="0"/>
    </xf>
    <xf numFmtId="3" fontId="6" fillId="0" borderId="54" xfId="41" applyNumberFormat="1" applyFont="1" applyFill="1" applyBorder="1" applyAlignment="1" applyProtection="1"/>
    <xf numFmtId="3" fontId="6" fillId="0" borderId="6" xfId="1" applyNumberFormat="1" applyFont="1" applyFill="1" applyBorder="1" applyAlignment="1" applyProtection="1">
      <alignment horizontal="center"/>
      <protection locked="0"/>
    </xf>
    <xf numFmtId="3" fontId="6" fillId="0" borderId="14" xfId="41" applyNumberFormat="1" applyFont="1" applyFill="1" applyBorder="1" applyAlignment="1" applyProtection="1"/>
    <xf numFmtId="0" fontId="19" fillId="0" borderId="0" xfId="57" applyFont="1" applyAlignment="1" applyProtection="1">
      <alignment vertical="center"/>
    </xf>
    <xf numFmtId="166" fontId="6" fillId="4" borderId="14" xfId="58" applyNumberFormat="1" applyFont="1" applyFill="1" applyBorder="1" applyAlignment="1" applyProtection="1">
      <alignment vertical="center"/>
      <protection locked="0"/>
    </xf>
    <xf numFmtId="0" fontId="6" fillId="4" borderId="59" xfId="2" applyFont="1" applyFill="1" applyBorder="1" applyAlignment="1" applyProtection="1">
      <alignment horizontal="center" vertical="center" wrapText="1"/>
      <protection locked="0"/>
    </xf>
    <xf numFmtId="0" fontId="6" fillId="3" borderId="37" xfId="2" applyFont="1" applyFill="1" applyBorder="1" applyAlignment="1" applyProtection="1">
      <alignment horizontal="center" vertical="center" wrapText="1"/>
      <protection locked="0"/>
    </xf>
    <xf numFmtId="0" fontId="6" fillId="4" borderId="7" xfId="2" applyFont="1" applyFill="1" applyBorder="1" applyAlignment="1" applyProtection="1">
      <alignment horizontal="center" vertical="center" wrapText="1"/>
      <protection locked="0"/>
    </xf>
    <xf numFmtId="0" fontId="6" fillId="3" borderId="13" xfId="2" applyFont="1" applyFill="1" applyBorder="1" applyAlignment="1" applyProtection="1">
      <alignment horizontal="center" vertical="center" wrapText="1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  <xf numFmtId="0" fontId="6" fillId="0" borderId="24" xfId="2" applyFont="1" applyFill="1" applyBorder="1" applyAlignment="1" applyProtection="1">
      <alignment horizontal="center" vertical="center"/>
      <protection locked="0"/>
    </xf>
    <xf numFmtId="3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57" applyAlignment="1" applyProtection="1">
      <alignment horizontal="right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zso.cz/csu/czso/ministerstvo-skolstvi-mladeze-a-telovychov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smt.cz/file/13234_1_1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smt.cz/file/13234_1_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10"/>
  <sheetViews>
    <sheetView tabSelected="1" zoomScaleNormal="100" workbookViewId="0"/>
  </sheetViews>
  <sheetFormatPr defaultRowHeight="15" x14ac:dyDescent="0.25"/>
  <cols>
    <col min="1" max="1" width="143.7109375" style="2" customWidth="1"/>
  </cols>
  <sheetData>
    <row r="1" spans="1:9" s="7" customFormat="1" ht="19.5" customHeight="1" x14ac:dyDescent="0.25">
      <c r="A1" s="41" t="s">
        <v>29</v>
      </c>
    </row>
    <row r="2" spans="1:9" s="7" customFormat="1" ht="15" customHeight="1" x14ac:dyDescent="0.25">
      <c r="A2" s="109" t="s">
        <v>58</v>
      </c>
      <c r="B2" s="10"/>
      <c r="C2" s="10"/>
      <c r="D2" s="10"/>
      <c r="E2" s="10"/>
      <c r="F2" s="10"/>
      <c r="G2" s="10"/>
      <c r="H2" s="10"/>
      <c r="I2" s="10"/>
    </row>
    <row r="3" spans="1:9" s="7" customFormat="1" ht="15" customHeight="1" x14ac:dyDescent="0.25">
      <c r="A3" s="42" t="s">
        <v>57</v>
      </c>
      <c r="B3" s="6"/>
    </row>
    <row r="4" spans="1:9" s="7" customFormat="1" ht="15" customHeight="1" x14ac:dyDescent="0.2">
      <c r="A4" s="60" t="s">
        <v>43</v>
      </c>
    </row>
    <row r="5" spans="1:9" s="7" customFormat="1" ht="15" customHeight="1" x14ac:dyDescent="0.2">
      <c r="A5" s="60" t="s">
        <v>44</v>
      </c>
    </row>
    <row r="6" spans="1:9" s="7" customFormat="1" ht="15" customHeight="1" x14ac:dyDescent="0.2">
      <c r="A6" s="60" t="s">
        <v>45</v>
      </c>
    </row>
    <row r="7" spans="1:9" s="7" customFormat="1" ht="15" customHeight="1" x14ac:dyDescent="0.2">
      <c r="A7" s="60" t="s">
        <v>46</v>
      </c>
    </row>
    <row r="8" spans="1:9" s="7" customFormat="1" ht="15" customHeight="1" x14ac:dyDescent="0.2">
      <c r="A8" s="60" t="s">
        <v>47</v>
      </c>
    </row>
    <row r="9" spans="1:9" s="7" customFormat="1" ht="15" customHeight="1" x14ac:dyDescent="0.2">
      <c r="A9" s="60" t="s">
        <v>48</v>
      </c>
    </row>
    <row r="10" spans="1:9" s="7" customFormat="1" ht="15" customHeight="1" x14ac:dyDescent="0.2">
      <c r="A10" s="9"/>
    </row>
  </sheetData>
  <hyperlinks>
    <hyperlink ref="A4" location="'6.1'!A1" display="Tab. 6.1: Mateřské až vyšší odborné školy – učitelé dle pohlaví v časové řadě 2010/11–2020/21"/>
    <hyperlink ref="A5" location="'6.2'!A1" display="Tab. 6.2: Mateřské až vyšší odborné školy – učitelé dle kvalifikace časové řadě 2010/11–2020/21"/>
    <hyperlink ref="A6" location="'6.3'!A1" display="Tab. 6.3: Mateřské až vyšší odborné školy – učitelé dle zřizovatele v časové řadě 2010/11–2020/21"/>
    <hyperlink ref="A7" location="'6.4'!A1" display="Tab. 6.4: Mateřské až vyšší odborné školy – učitelky ženy dle zřizovatele v časové řadě 2010/11–2020/21"/>
    <hyperlink ref="A8" location="'6.5'!A1" display="Tab. 6.5: Mateřské až vyšší odborné školy – učitelé muži dle zřizovatele v časové řadě 2010/11–2020/21"/>
    <hyperlink ref="A9" location="'6.6'!A1" display="Tab. 6.6: Mateřské až vyšší odborné školy – učitelé bez kvalifikace dle zřizovatele v časové řadě 2010/11–2020/21"/>
    <hyperlink ref="A2" r:id="rId1"/>
  </hyperlinks>
  <pageMargins left="0.70866141732283472" right="0.70866141732283472" top="0.78740157480314965" bottom="0.78740157480314965" header="0.31496062992125984" footer="0.31496062992125984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40" t="s">
        <v>21</v>
      </c>
    </row>
    <row r="3" spans="1:2" x14ac:dyDescent="0.25">
      <c r="A3" s="44" t="s">
        <v>13</v>
      </c>
      <c r="B3" s="43" t="s">
        <v>22</v>
      </c>
    </row>
    <row r="4" spans="1:2" x14ac:dyDescent="0.25">
      <c r="A4" s="44" t="s">
        <v>9</v>
      </c>
      <c r="B4" s="43" t="s">
        <v>23</v>
      </c>
    </row>
    <row r="5" spans="1:2" x14ac:dyDescent="0.25">
      <c r="A5" s="44" t="s">
        <v>10</v>
      </c>
      <c r="B5" s="43" t="s">
        <v>24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workbookViewId="0"/>
  </sheetViews>
  <sheetFormatPr defaultRowHeight="15" x14ac:dyDescent="0.25"/>
  <cols>
    <col min="1" max="1" width="12.7109375" customWidth="1"/>
    <col min="2" max="2" width="6.85546875" customWidth="1"/>
    <col min="22" max="22" width="9.140625" style="5"/>
  </cols>
  <sheetData>
    <row r="1" spans="1:33" s="39" customFormat="1" x14ac:dyDescent="0.25">
      <c r="A1" s="9" t="s">
        <v>49</v>
      </c>
      <c r="B1" s="7"/>
      <c r="C1" s="7"/>
      <c r="D1" s="7"/>
      <c r="E1" s="7"/>
      <c r="F1" s="7"/>
      <c r="G1" s="7"/>
      <c r="H1" s="7"/>
      <c r="I1" s="7"/>
      <c r="J1" s="7"/>
      <c r="K1" s="7"/>
      <c r="U1" s="4"/>
      <c r="V1" s="5"/>
    </row>
    <row r="2" spans="1:33" s="39" customFormat="1" ht="15.75" thickBot="1" x14ac:dyDescent="0.3">
      <c r="A2" s="11" t="s">
        <v>17</v>
      </c>
      <c r="B2" s="8"/>
      <c r="C2" s="8"/>
      <c r="D2" s="8"/>
      <c r="E2" s="8"/>
      <c r="F2" s="8"/>
      <c r="G2" s="8"/>
      <c r="H2" s="8"/>
      <c r="I2" s="8"/>
      <c r="J2" s="8"/>
      <c r="K2" s="8"/>
      <c r="U2" s="4"/>
      <c r="V2" s="5"/>
    </row>
    <row r="3" spans="1:33" x14ac:dyDescent="0.25">
      <c r="A3" s="72" t="s">
        <v>18</v>
      </c>
      <c r="B3" s="73"/>
      <c r="C3" s="72" t="s">
        <v>30</v>
      </c>
      <c r="D3" s="78"/>
      <c r="E3" s="78"/>
      <c r="F3" s="79" t="s">
        <v>31</v>
      </c>
      <c r="G3" s="80"/>
      <c r="H3" s="81"/>
      <c r="I3" s="79" t="s">
        <v>32</v>
      </c>
      <c r="J3" s="80"/>
      <c r="K3" s="81"/>
      <c r="L3" s="79" t="s">
        <v>33</v>
      </c>
      <c r="M3" s="80"/>
      <c r="N3" s="81"/>
      <c r="O3" s="79" t="s">
        <v>34</v>
      </c>
      <c r="P3" s="80"/>
      <c r="Q3" s="82"/>
      <c r="R3" s="79" t="s">
        <v>35</v>
      </c>
      <c r="S3" s="80"/>
      <c r="T3" s="82"/>
      <c r="V3" s="51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</row>
    <row r="4" spans="1:33" ht="15" customHeight="1" x14ac:dyDescent="0.25">
      <c r="A4" s="74"/>
      <c r="B4" s="75"/>
      <c r="C4" s="83" t="s">
        <v>36</v>
      </c>
      <c r="D4" s="68" t="s">
        <v>0</v>
      </c>
      <c r="E4" s="86"/>
      <c r="F4" s="83" t="s">
        <v>36</v>
      </c>
      <c r="G4" s="68" t="s">
        <v>0</v>
      </c>
      <c r="H4" s="86"/>
      <c r="I4" s="83" t="s">
        <v>36</v>
      </c>
      <c r="J4" s="68" t="s">
        <v>0</v>
      </c>
      <c r="K4" s="86"/>
      <c r="L4" s="83" t="s">
        <v>36</v>
      </c>
      <c r="M4" s="68" t="s">
        <v>0</v>
      </c>
      <c r="N4" s="86"/>
      <c r="O4" s="83" t="s">
        <v>36</v>
      </c>
      <c r="P4" s="68" t="s">
        <v>0</v>
      </c>
      <c r="Q4" s="86"/>
      <c r="R4" s="83" t="s">
        <v>36</v>
      </c>
      <c r="S4" s="68" t="s">
        <v>0</v>
      </c>
      <c r="T4" s="87"/>
      <c r="V4" s="51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</row>
    <row r="5" spans="1:33" ht="15" customHeight="1" x14ac:dyDescent="0.25">
      <c r="A5" s="74"/>
      <c r="B5" s="75"/>
      <c r="C5" s="84"/>
      <c r="D5" s="68" t="s">
        <v>12</v>
      </c>
      <c r="E5" s="68" t="s">
        <v>1</v>
      </c>
      <c r="F5" s="84"/>
      <c r="G5" s="68" t="s">
        <v>12</v>
      </c>
      <c r="H5" s="68" t="s">
        <v>1</v>
      </c>
      <c r="I5" s="84"/>
      <c r="J5" s="68" t="s">
        <v>12</v>
      </c>
      <c r="K5" s="68" t="s">
        <v>1</v>
      </c>
      <c r="L5" s="84"/>
      <c r="M5" s="68" t="s">
        <v>12</v>
      </c>
      <c r="N5" s="68" t="s">
        <v>1</v>
      </c>
      <c r="O5" s="84"/>
      <c r="P5" s="68" t="s">
        <v>12</v>
      </c>
      <c r="Q5" s="68" t="s">
        <v>1</v>
      </c>
      <c r="R5" s="84"/>
      <c r="S5" s="68" t="s">
        <v>12</v>
      </c>
      <c r="T5" s="70" t="s">
        <v>1</v>
      </c>
    </row>
    <row r="6" spans="1:33" ht="15.75" thickBot="1" x14ac:dyDescent="0.3">
      <c r="A6" s="76"/>
      <c r="B6" s="77"/>
      <c r="C6" s="85"/>
      <c r="D6" s="69"/>
      <c r="E6" s="69"/>
      <c r="F6" s="85"/>
      <c r="G6" s="69"/>
      <c r="H6" s="69"/>
      <c r="I6" s="85"/>
      <c r="J6" s="69"/>
      <c r="K6" s="69"/>
      <c r="L6" s="85"/>
      <c r="M6" s="69"/>
      <c r="N6" s="69"/>
      <c r="O6" s="85"/>
      <c r="P6" s="69"/>
      <c r="Q6" s="69"/>
      <c r="R6" s="85"/>
      <c r="S6" s="69"/>
      <c r="T6" s="71"/>
    </row>
    <row r="7" spans="1:33" x14ac:dyDescent="0.25">
      <c r="A7" s="66" t="s">
        <v>2</v>
      </c>
      <c r="B7" s="67"/>
      <c r="C7" s="45">
        <v>25736.799999999999</v>
      </c>
      <c r="D7" s="46">
        <v>66.199999999999278</v>
      </c>
      <c r="E7" s="46">
        <f>C7-D7</f>
        <v>25670.6</v>
      </c>
      <c r="F7" s="45">
        <v>27796</v>
      </c>
      <c r="G7" s="47">
        <v>1442.5</v>
      </c>
      <c r="H7" s="46">
        <f>F7-G7</f>
        <v>26353.5</v>
      </c>
      <c r="I7" s="45">
        <v>30227</v>
      </c>
      <c r="J7" s="47">
        <v>7776.7999999999993</v>
      </c>
      <c r="K7" s="46">
        <f>I7-J7</f>
        <v>22450.2</v>
      </c>
      <c r="L7" s="45">
        <v>45384.9</v>
      </c>
      <c r="M7" s="47">
        <v>18640.399999999998</v>
      </c>
      <c r="N7" s="46">
        <f>L7-M7</f>
        <v>26744.500000000004</v>
      </c>
      <c r="O7" s="45">
        <v>1030</v>
      </c>
      <c r="P7" s="47">
        <v>514.5</v>
      </c>
      <c r="Q7" s="46">
        <f>O7-P7</f>
        <v>515.5</v>
      </c>
      <c r="R7" s="45">
        <v>1841</v>
      </c>
      <c r="S7" s="47">
        <v>684.40000000000009</v>
      </c>
      <c r="T7" s="53">
        <f>R7-S7</f>
        <v>1156.5999999999999</v>
      </c>
      <c r="W7" s="3"/>
    </row>
    <row r="8" spans="1:33" x14ac:dyDescent="0.25">
      <c r="A8" s="66" t="s">
        <v>3</v>
      </c>
      <c r="B8" s="67"/>
      <c r="C8" s="45">
        <v>26780.6</v>
      </c>
      <c r="D8" s="46">
        <v>92.899999999999267</v>
      </c>
      <c r="E8" s="46">
        <f t="shared" ref="E8:E17" si="0">C8-D8</f>
        <v>26687.7</v>
      </c>
      <c r="F8" s="45">
        <v>28114.6</v>
      </c>
      <c r="G8" s="47">
        <v>1514.7999999999993</v>
      </c>
      <c r="H8" s="46">
        <f t="shared" ref="H8:H17" si="1">F8-G8</f>
        <v>26599.8</v>
      </c>
      <c r="I8" s="45">
        <v>29700.2</v>
      </c>
      <c r="J8" s="47">
        <v>7562</v>
      </c>
      <c r="K8" s="46">
        <f t="shared" ref="K8:K17" si="2">I8-J8</f>
        <v>22138.2</v>
      </c>
      <c r="L8" s="45">
        <v>43875.799999999996</v>
      </c>
      <c r="M8" s="47">
        <v>17926.999999999993</v>
      </c>
      <c r="N8" s="46">
        <f t="shared" ref="N8:N17" si="3">L8-M8</f>
        <v>25948.800000000003</v>
      </c>
      <c r="O8" s="45">
        <v>1120.7</v>
      </c>
      <c r="P8" s="47">
        <v>571.30000000000007</v>
      </c>
      <c r="Q8" s="46">
        <f t="shared" ref="Q8:Q17" si="4">O8-P8</f>
        <v>549.4</v>
      </c>
      <c r="R8" s="45">
        <v>1890.7</v>
      </c>
      <c r="S8" s="47">
        <v>742.40000000000009</v>
      </c>
      <c r="T8" s="53">
        <f t="shared" ref="T8:T17" si="5">R8-S8</f>
        <v>1148.3</v>
      </c>
      <c r="W8" s="3"/>
    </row>
    <row r="9" spans="1:33" x14ac:dyDescent="0.25">
      <c r="A9" s="66" t="s">
        <v>4</v>
      </c>
      <c r="B9" s="67"/>
      <c r="C9" s="45">
        <v>27739.200000000004</v>
      </c>
      <c r="D9" s="46">
        <v>111.30000000000302</v>
      </c>
      <c r="E9" s="46">
        <f t="shared" si="0"/>
        <v>27627.9</v>
      </c>
      <c r="F9" s="45">
        <v>28374.9</v>
      </c>
      <c r="G9" s="47">
        <v>1521.9000000000015</v>
      </c>
      <c r="H9" s="46">
        <f t="shared" si="1"/>
        <v>26853</v>
      </c>
      <c r="I9" s="45">
        <v>29294</v>
      </c>
      <c r="J9" s="47">
        <v>7565.7000000000007</v>
      </c>
      <c r="K9" s="46">
        <f t="shared" si="2"/>
        <v>21728.3</v>
      </c>
      <c r="L9" s="45">
        <v>41788.799999999996</v>
      </c>
      <c r="M9" s="47">
        <v>16842.499999999993</v>
      </c>
      <c r="N9" s="46">
        <f t="shared" si="3"/>
        <v>24946.300000000003</v>
      </c>
      <c r="O9" s="45">
        <v>1126.5999999999999</v>
      </c>
      <c r="P9" s="47">
        <v>565.69999999999993</v>
      </c>
      <c r="Q9" s="46">
        <f t="shared" si="4"/>
        <v>560.9</v>
      </c>
      <c r="R9" s="45">
        <v>1876</v>
      </c>
      <c r="S9" s="47">
        <v>694.8</v>
      </c>
      <c r="T9" s="53">
        <f t="shared" si="5"/>
        <v>1181.2</v>
      </c>
      <c r="W9" s="3"/>
    </row>
    <row r="10" spans="1:33" x14ac:dyDescent="0.25">
      <c r="A10" s="66" t="s">
        <v>5</v>
      </c>
      <c r="B10" s="67"/>
      <c r="C10" s="45">
        <v>28583</v>
      </c>
      <c r="D10" s="46">
        <v>132.29999999999922</v>
      </c>
      <c r="E10" s="46">
        <f t="shared" si="0"/>
        <v>28450.7</v>
      </c>
      <c r="F10" s="45">
        <v>29025.1</v>
      </c>
      <c r="G10" s="47">
        <v>1613.8999999999978</v>
      </c>
      <c r="H10" s="46">
        <f t="shared" si="1"/>
        <v>27411.200000000001</v>
      </c>
      <c r="I10" s="45">
        <v>29244</v>
      </c>
      <c r="J10" s="47">
        <v>7536.2999999999993</v>
      </c>
      <c r="K10" s="46">
        <f t="shared" si="2"/>
        <v>21707.7</v>
      </c>
      <c r="L10" s="45">
        <v>40214.100000000006</v>
      </c>
      <c r="M10" s="47">
        <v>16229.200000000004</v>
      </c>
      <c r="N10" s="46">
        <f t="shared" si="3"/>
        <v>23984.9</v>
      </c>
      <c r="O10" s="45">
        <v>1157.9000000000001</v>
      </c>
      <c r="P10" s="47">
        <v>574.40000000000009</v>
      </c>
      <c r="Q10" s="46">
        <f t="shared" si="4"/>
        <v>583.5</v>
      </c>
      <c r="R10" s="45">
        <v>1782.5</v>
      </c>
      <c r="S10" s="47">
        <v>643.90000000000009</v>
      </c>
      <c r="T10" s="53">
        <f t="shared" si="5"/>
        <v>1138.5999999999999</v>
      </c>
      <c r="W10" s="3"/>
    </row>
    <row r="11" spans="1:33" x14ac:dyDescent="0.25">
      <c r="A11" s="66" t="s">
        <v>6</v>
      </c>
      <c r="B11" s="67"/>
      <c r="C11" s="45">
        <v>29283.4</v>
      </c>
      <c r="D11" s="46">
        <v>153.70000000000215</v>
      </c>
      <c r="E11" s="46">
        <f t="shared" si="0"/>
        <v>29129.7</v>
      </c>
      <c r="F11" s="45">
        <v>29888.3</v>
      </c>
      <c r="G11" s="47">
        <v>1718.7000000000007</v>
      </c>
      <c r="H11" s="46">
        <f t="shared" si="1"/>
        <v>28169.599999999999</v>
      </c>
      <c r="I11" s="45">
        <v>29240.400000000001</v>
      </c>
      <c r="J11" s="47">
        <v>7475.8000000000029</v>
      </c>
      <c r="K11" s="46">
        <f t="shared" si="2"/>
        <v>21764.6</v>
      </c>
      <c r="L11" s="45">
        <v>39070.1</v>
      </c>
      <c r="M11" s="47">
        <v>15683.899999999998</v>
      </c>
      <c r="N11" s="46">
        <f t="shared" si="3"/>
        <v>23386.2</v>
      </c>
      <c r="O11" s="45">
        <v>1063.4000000000001</v>
      </c>
      <c r="P11" s="47">
        <v>533.40000000000009</v>
      </c>
      <c r="Q11" s="46">
        <f t="shared" si="4"/>
        <v>530</v>
      </c>
      <c r="R11" s="45">
        <v>1742.5</v>
      </c>
      <c r="S11" s="47">
        <v>609.89999999999986</v>
      </c>
      <c r="T11" s="53">
        <f t="shared" si="5"/>
        <v>1132.6000000000001</v>
      </c>
      <c r="W11" s="3"/>
    </row>
    <row r="12" spans="1:33" x14ac:dyDescent="0.25">
      <c r="A12" s="66" t="s">
        <v>7</v>
      </c>
      <c r="B12" s="67"/>
      <c r="C12" s="45">
        <v>29513.8</v>
      </c>
      <c r="D12" s="46">
        <v>159.69999999999726</v>
      </c>
      <c r="E12" s="46">
        <f t="shared" si="0"/>
        <v>29354.100000000002</v>
      </c>
      <c r="F12" s="45">
        <v>30829</v>
      </c>
      <c r="G12" s="47">
        <v>1826.2000000000007</v>
      </c>
      <c r="H12" s="46">
        <f t="shared" si="1"/>
        <v>29002.799999999999</v>
      </c>
      <c r="I12" s="45">
        <v>29391.7</v>
      </c>
      <c r="J12" s="47">
        <v>7518</v>
      </c>
      <c r="K12" s="46">
        <f t="shared" si="2"/>
        <v>21873.7</v>
      </c>
      <c r="L12" s="45">
        <v>38385.9</v>
      </c>
      <c r="M12" s="47">
        <v>15333.200000000008</v>
      </c>
      <c r="N12" s="46">
        <f t="shared" si="3"/>
        <v>23052.699999999993</v>
      </c>
      <c r="O12" s="45">
        <v>1062.8999999999999</v>
      </c>
      <c r="P12" s="47">
        <v>524.99999999999977</v>
      </c>
      <c r="Q12" s="46">
        <f t="shared" si="4"/>
        <v>537.90000000000009</v>
      </c>
      <c r="R12" s="45">
        <v>1667.3</v>
      </c>
      <c r="S12" s="47">
        <v>616.5</v>
      </c>
      <c r="T12" s="53">
        <f t="shared" si="5"/>
        <v>1050.8</v>
      </c>
      <c r="W12" s="3"/>
    </row>
    <row r="13" spans="1:33" x14ac:dyDescent="0.25">
      <c r="A13" s="66" t="s">
        <v>8</v>
      </c>
      <c r="B13" s="67"/>
      <c r="C13" s="45">
        <v>29629.5</v>
      </c>
      <c r="D13" s="46">
        <v>166.29999999999927</v>
      </c>
      <c r="E13" s="46">
        <f t="shared" si="0"/>
        <v>29463.200000000001</v>
      </c>
      <c r="F13" s="45">
        <v>31827.9</v>
      </c>
      <c r="G13" s="47">
        <v>1849.1000000000022</v>
      </c>
      <c r="H13" s="46">
        <f t="shared" si="1"/>
        <v>29978.799999999999</v>
      </c>
      <c r="I13" s="45">
        <v>29807</v>
      </c>
      <c r="J13" s="47">
        <v>7531.4000000000015</v>
      </c>
      <c r="K13" s="46">
        <f t="shared" si="2"/>
        <v>22275.599999999999</v>
      </c>
      <c r="L13" s="45">
        <v>38069.599999999999</v>
      </c>
      <c r="M13" s="47">
        <v>15172.699999999997</v>
      </c>
      <c r="N13" s="46">
        <f t="shared" si="3"/>
        <v>22896.9</v>
      </c>
      <c r="O13" s="45">
        <v>1059.7</v>
      </c>
      <c r="P13" s="47">
        <v>521.1</v>
      </c>
      <c r="Q13" s="46">
        <f t="shared" si="4"/>
        <v>538.6</v>
      </c>
      <c r="R13" s="45">
        <v>1526.3</v>
      </c>
      <c r="S13" s="47">
        <v>520.49999999999989</v>
      </c>
      <c r="T13" s="53">
        <f t="shared" si="5"/>
        <v>1005.8000000000001</v>
      </c>
      <c r="W13" s="3"/>
    </row>
    <row r="14" spans="1:33" x14ac:dyDescent="0.25">
      <c r="A14" s="66" t="s">
        <v>11</v>
      </c>
      <c r="B14" s="67"/>
      <c r="C14" s="45">
        <v>30303.200000000001</v>
      </c>
      <c r="D14" s="46">
        <v>176.70000000000073</v>
      </c>
      <c r="E14" s="46">
        <f t="shared" si="0"/>
        <v>30126.5</v>
      </c>
      <c r="F14" s="45">
        <v>32452.3</v>
      </c>
      <c r="G14" s="54">
        <v>1899.5999999999985</v>
      </c>
      <c r="H14" s="46">
        <f t="shared" si="1"/>
        <v>30552.7</v>
      </c>
      <c r="I14" s="45">
        <v>30552.5</v>
      </c>
      <c r="J14" s="54">
        <v>7758.5</v>
      </c>
      <c r="K14" s="46">
        <f t="shared" si="2"/>
        <v>22794</v>
      </c>
      <c r="L14" s="45">
        <v>38114.9</v>
      </c>
      <c r="M14" s="54">
        <v>15129.5</v>
      </c>
      <c r="N14" s="46">
        <f t="shared" si="3"/>
        <v>22985.4</v>
      </c>
      <c r="O14" s="45">
        <v>1040.8</v>
      </c>
      <c r="P14" s="54">
        <v>502.79999999999995</v>
      </c>
      <c r="Q14" s="46">
        <f t="shared" si="4"/>
        <v>538</v>
      </c>
      <c r="R14" s="45">
        <v>1450.3000000000002</v>
      </c>
      <c r="S14" s="54">
        <v>504.40000000000009</v>
      </c>
      <c r="T14" s="53">
        <f t="shared" si="5"/>
        <v>945.90000000000009</v>
      </c>
      <c r="W14" s="3"/>
    </row>
    <row r="15" spans="1:33" x14ac:dyDescent="0.25">
      <c r="A15" s="66" t="s">
        <v>14</v>
      </c>
      <c r="B15" s="67"/>
      <c r="C15" s="45">
        <v>30580.799999999999</v>
      </c>
      <c r="D15" s="46">
        <v>177.09999999999854</v>
      </c>
      <c r="E15" s="46">
        <f t="shared" si="0"/>
        <v>30403.7</v>
      </c>
      <c r="F15" s="45">
        <v>32829.699999999997</v>
      </c>
      <c r="G15" s="54">
        <v>1949.3999999999978</v>
      </c>
      <c r="H15" s="46">
        <f t="shared" si="1"/>
        <v>30880.3</v>
      </c>
      <c r="I15" s="45">
        <v>31515.599999999999</v>
      </c>
      <c r="J15" s="54">
        <v>7995</v>
      </c>
      <c r="K15" s="46">
        <f t="shared" si="2"/>
        <v>23520.6</v>
      </c>
      <c r="L15" s="45">
        <v>38223.4</v>
      </c>
      <c r="M15" s="54">
        <v>15201.800000000003</v>
      </c>
      <c r="N15" s="46">
        <f t="shared" si="3"/>
        <v>23021.599999999999</v>
      </c>
      <c r="O15" s="45">
        <v>1035.8</v>
      </c>
      <c r="P15" s="54">
        <v>493.99999999999989</v>
      </c>
      <c r="Q15" s="46">
        <f t="shared" si="4"/>
        <v>541.80000000000007</v>
      </c>
      <c r="R15" s="45">
        <v>1363</v>
      </c>
      <c r="S15" s="54">
        <v>463.49999999999989</v>
      </c>
      <c r="T15" s="53">
        <f t="shared" si="5"/>
        <v>899.50000000000011</v>
      </c>
      <c r="W15" s="3"/>
    </row>
    <row r="16" spans="1:33" x14ac:dyDescent="0.25">
      <c r="A16" s="66" t="s">
        <v>20</v>
      </c>
      <c r="B16" s="67"/>
      <c r="C16" s="45">
        <v>32372.6</v>
      </c>
      <c r="D16" s="46">
        <v>201.09999999999854</v>
      </c>
      <c r="E16" s="46">
        <f t="shared" si="0"/>
        <v>32171.5</v>
      </c>
      <c r="F16" s="45">
        <v>33463.699999999997</v>
      </c>
      <c r="G16" s="54">
        <v>1998.2999999999956</v>
      </c>
      <c r="H16" s="46">
        <f t="shared" si="1"/>
        <v>31465.4</v>
      </c>
      <c r="I16" s="45">
        <v>33577.199999999997</v>
      </c>
      <c r="J16" s="54">
        <v>8508.2999999999956</v>
      </c>
      <c r="K16" s="46">
        <f t="shared" si="2"/>
        <v>25068.9</v>
      </c>
      <c r="L16" s="45">
        <v>39133.300000000003</v>
      </c>
      <c r="M16" s="54">
        <v>15528.900000000001</v>
      </c>
      <c r="N16" s="46">
        <f t="shared" si="3"/>
        <v>23604.400000000001</v>
      </c>
      <c r="O16" s="45">
        <v>1069.8</v>
      </c>
      <c r="P16" s="54">
        <v>530.79999999999995</v>
      </c>
      <c r="Q16" s="46">
        <f t="shared" si="4"/>
        <v>539</v>
      </c>
      <c r="R16" s="45">
        <v>1274.7</v>
      </c>
      <c r="S16" s="54">
        <v>411.80000000000007</v>
      </c>
      <c r="T16" s="53">
        <f t="shared" si="5"/>
        <v>862.9</v>
      </c>
      <c r="W16" s="3"/>
    </row>
    <row r="17" spans="1:23" ht="15.75" thickBot="1" x14ac:dyDescent="0.3">
      <c r="A17" s="66" t="s">
        <v>25</v>
      </c>
      <c r="B17" s="67"/>
      <c r="C17" s="45">
        <v>33156.699999999997</v>
      </c>
      <c r="D17" s="46">
        <v>218.29999999999563</v>
      </c>
      <c r="E17" s="46">
        <f t="shared" si="0"/>
        <v>32938.400000000001</v>
      </c>
      <c r="F17" s="49">
        <v>34057.300000000003</v>
      </c>
      <c r="G17" s="50">
        <v>2064.0000000000036</v>
      </c>
      <c r="H17" s="46">
        <f t="shared" si="1"/>
        <v>31993.3</v>
      </c>
      <c r="I17" s="49">
        <v>35477.599999999999</v>
      </c>
      <c r="J17" s="50">
        <v>9062.8999999999978</v>
      </c>
      <c r="K17" s="46">
        <f t="shared" si="2"/>
        <v>26414.7</v>
      </c>
      <c r="L17" s="49">
        <v>40193.300000000003</v>
      </c>
      <c r="M17" s="50">
        <v>16022.300000000003</v>
      </c>
      <c r="N17" s="46">
        <f t="shared" si="3"/>
        <v>24171</v>
      </c>
      <c r="O17" s="49">
        <v>1023.0000000000001</v>
      </c>
      <c r="P17" s="50">
        <v>500.70000000000005</v>
      </c>
      <c r="Q17" s="46">
        <f t="shared" si="4"/>
        <v>522.30000000000007</v>
      </c>
      <c r="R17" s="49">
        <v>1241.5</v>
      </c>
      <c r="S17" s="50">
        <v>421.79999999999995</v>
      </c>
      <c r="T17" s="53">
        <f t="shared" si="5"/>
        <v>819.7</v>
      </c>
      <c r="W17" s="3"/>
    </row>
    <row r="18" spans="1:23" x14ac:dyDescent="0.25">
      <c r="A18" s="62" t="s">
        <v>26</v>
      </c>
      <c r="B18" s="12" t="s">
        <v>15</v>
      </c>
      <c r="C18" s="13">
        <f>C17-C16</f>
        <v>784.09999999999854</v>
      </c>
      <c r="D18" s="27">
        <f>D17-D16</f>
        <v>17.19999999999709</v>
      </c>
      <c r="E18" s="27">
        <f>E17-E16</f>
        <v>766.90000000000146</v>
      </c>
      <c r="F18" s="13">
        <f t="shared" ref="F18:T18" si="6">F17-F16</f>
        <v>593.60000000000582</v>
      </c>
      <c r="G18" s="14">
        <f t="shared" si="6"/>
        <v>65.700000000008004</v>
      </c>
      <c r="H18" s="14">
        <f t="shared" si="6"/>
        <v>527.89999999999782</v>
      </c>
      <c r="I18" s="13">
        <f t="shared" si="6"/>
        <v>1900.4000000000015</v>
      </c>
      <c r="J18" s="14">
        <f t="shared" si="6"/>
        <v>554.60000000000218</v>
      </c>
      <c r="K18" s="14">
        <f t="shared" si="6"/>
        <v>1345.7999999999993</v>
      </c>
      <c r="L18" s="13">
        <f t="shared" si="6"/>
        <v>1060</v>
      </c>
      <c r="M18" s="14">
        <f t="shared" si="6"/>
        <v>493.40000000000146</v>
      </c>
      <c r="N18" s="14">
        <f t="shared" si="6"/>
        <v>566.59999999999854</v>
      </c>
      <c r="O18" s="13">
        <f t="shared" si="6"/>
        <v>-46.799999999999841</v>
      </c>
      <c r="P18" s="14">
        <f t="shared" si="6"/>
        <v>-30.099999999999909</v>
      </c>
      <c r="Q18" s="14">
        <f t="shared" si="6"/>
        <v>-16.699999999999932</v>
      </c>
      <c r="R18" s="13">
        <f t="shared" si="6"/>
        <v>-33.200000000000045</v>
      </c>
      <c r="S18" s="14">
        <f t="shared" si="6"/>
        <v>9.9999999999998863</v>
      </c>
      <c r="T18" s="15">
        <f t="shared" si="6"/>
        <v>-43.199999999999932</v>
      </c>
    </row>
    <row r="19" spans="1:23" x14ac:dyDescent="0.25">
      <c r="A19" s="63"/>
      <c r="B19" s="16" t="s">
        <v>16</v>
      </c>
      <c r="C19" s="17">
        <f>C17/C16-1</f>
        <v>2.4221100560350317E-2</v>
      </c>
      <c r="D19" s="28">
        <f>D17/D16-1</f>
        <v>8.552958727000104E-2</v>
      </c>
      <c r="E19" s="28">
        <f>E17/E16-1</f>
        <v>2.3837868921250172E-2</v>
      </c>
      <c r="F19" s="17">
        <f t="shared" ref="F19:T19" si="7">F17/F16-1</f>
        <v>1.7738624240595247E-2</v>
      </c>
      <c r="G19" s="18">
        <f t="shared" si="7"/>
        <v>3.2877946254320278E-2</v>
      </c>
      <c r="H19" s="18">
        <f t="shared" si="7"/>
        <v>1.6777158402562664E-2</v>
      </c>
      <c r="I19" s="17">
        <f t="shared" si="7"/>
        <v>5.6597929547431036E-2</v>
      </c>
      <c r="J19" s="18">
        <f t="shared" si="7"/>
        <v>6.5183409141661874E-2</v>
      </c>
      <c r="K19" s="18">
        <f t="shared" si="7"/>
        <v>5.3684046767109805E-2</v>
      </c>
      <c r="L19" s="17">
        <f t="shared" si="7"/>
        <v>2.7086905525473215E-2</v>
      </c>
      <c r="M19" s="18">
        <f t="shared" si="7"/>
        <v>3.1773016762294937E-2</v>
      </c>
      <c r="N19" s="18">
        <f t="shared" si="7"/>
        <v>2.4003999254376129E-2</v>
      </c>
      <c r="O19" s="17">
        <f t="shared" si="7"/>
        <v>-4.374649467190117E-2</v>
      </c>
      <c r="P19" s="18">
        <f t="shared" si="7"/>
        <v>-5.6706857573473823E-2</v>
      </c>
      <c r="Q19" s="18">
        <f t="shared" si="7"/>
        <v>-3.0983302411873748E-2</v>
      </c>
      <c r="R19" s="17">
        <f t="shared" si="7"/>
        <v>-2.6045344002510462E-2</v>
      </c>
      <c r="S19" s="18">
        <f t="shared" si="7"/>
        <v>2.428363283147128E-2</v>
      </c>
      <c r="T19" s="19">
        <f t="shared" si="7"/>
        <v>-5.0063738556031856E-2</v>
      </c>
    </row>
    <row r="20" spans="1:23" x14ac:dyDescent="0.25">
      <c r="A20" s="64" t="s">
        <v>27</v>
      </c>
      <c r="B20" s="20" t="s">
        <v>15</v>
      </c>
      <c r="C20" s="21">
        <f>C17-C12</f>
        <v>3642.8999999999978</v>
      </c>
      <c r="D20" s="30">
        <f>D17-D12</f>
        <v>58.599999999998374</v>
      </c>
      <c r="E20" s="30">
        <f>E17-E12</f>
        <v>3584.2999999999993</v>
      </c>
      <c r="F20" s="21">
        <f t="shared" ref="F20:T20" si="8">F17-F12</f>
        <v>3228.3000000000029</v>
      </c>
      <c r="G20" s="22">
        <f t="shared" si="8"/>
        <v>237.80000000000291</v>
      </c>
      <c r="H20" s="22">
        <f t="shared" si="8"/>
        <v>2990.5</v>
      </c>
      <c r="I20" s="21">
        <f t="shared" si="8"/>
        <v>6085.8999999999978</v>
      </c>
      <c r="J20" s="22">
        <f t="shared" si="8"/>
        <v>1544.8999999999978</v>
      </c>
      <c r="K20" s="22">
        <f t="shared" si="8"/>
        <v>4541</v>
      </c>
      <c r="L20" s="21">
        <f t="shared" si="8"/>
        <v>1807.4000000000015</v>
      </c>
      <c r="M20" s="22">
        <f t="shared" si="8"/>
        <v>689.09999999999491</v>
      </c>
      <c r="N20" s="22">
        <f t="shared" si="8"/>
        <v>1118.3000000000065</v>
      </c>
      <c r="O20" s="21">
        <f t="shared" si="8"/>
        <v>-39.89999999999975</v>
      </c>
      <c r="P20" s="22">
        <f t="shared" si="8"/>
        <v>-24.299999999999727</v>
      </c>
      <c r="Q20" s="22">
        <f t="shared" si="8"/>
        <v>-15.600000000000023</v>
      </c>
      <c r="R20" s="21">
        <f t="shared" si="8"/>
        <v>-425.79999999999995</v>
      </c>
      <c r="S20" s="22">
        <f t="shared" si="8"/>
        <v>-194.70000000000005</v>
      </c>
      <c r="T20" s="23">
        <f t="shared" si="8"/>
        <v>-231.09999999999991</v>
      </c>
    </row>
    <row r="21" spans="1:23" x14ac:dyDescent="0.25">
      <c r="A21" s="63"/>
      <c r="B21" s="16" t="s">
        <v>16</v>
      </c>
      <c r="C21" s="17">
        <f>C17/C12-1</f>
        <v>0.12343039527271982</v>
      </c>
      <c r="D21" s="28">
        <f>D17/D12-1</f>
        <v>0.36693800876643312</v>
      </c>
      <c r="E21" s="28">
        <f>E17/E12-1</f>
        <v>0.12210560023983019</v>
      </c>
      <c r="F21" s="17">
        <f t="shared" ref="F21:T21" si="9">F17/F12-1</f>
        <v>0.10471633851243967</v>
      </c>
      <c r="G21" s="18">
        <f t="shared" si="9"/>
        <v>0.13021574854890083</v>
      </c>
      <c r="H21" s="18">
        <f t="shared" si="9"/>
        <v>0.10311073413601446</v>
      </c>
      <c r="I21" s="17">
        <f t="shared" si="9"/>
        <v>0.20706185759925422</v>
      </c>
      <c r="J21" s="18">
        <f t="shared" si="9"/>
        <v>0.20549348230912456</v>
      </c>
      <c r="K21" s="18">
        <f t="shared" si="9"/>
        <v>0.20760090885401183</v>
      </c>
      <c r="L21" s="17">
        <f t="shared" si="9"/>
        <v>4.7084997355799851E-2</v>
      </c>
      <c r="M21" s="18">
        <f t="shared" si="9"/>
        <v>4.4941695145174876E-2</v>
      </c>
      <c r="N21" s="18">
        <f t="shared" si="9"/>
        <v>4.8510586612414475E-2</v>
      </c>
      <c r="O21" s="17">
        <f t="shared" si="9"/>
        <v>-3.753880891899497E-2</v>
      </c>
      <c r="P21" s="18">
        <f t="shared" si="9"/>
        <v>-4.6285714285713819E-2</v>
      </c>
      <c r="Q21" s="18">
        <f t="shared" si="9"/>
        <v>-2.9001673173452369E-2</v>
      </c>
      <c r="R21" s="17">
        <f t="shared" si="9"/>
        <v>-0.25538295447729864</v>
      </c>
      <c r="S21" s="18">
        <f t="shared" si="9"/>
        <v>-0.31581508515815093</v>
      </c>
      <c r="T21" s="19">
        <f t="shared" si="9"/>
        <v>-0.21992767415302616</v>
      </c>
    </row>
    <row r="22" spans="1:23" x14ac:dyDescent="0.25">
      <c r="A22" s="64" t="s">
        <v>28</v>
      </c>
      <c r="B22" s="20" t="s">
        <v>15</v>
      </c>
      <c r="C22" s="21">
        <f>C17-C7</f>
        <v>7419.8999999999978</v>
      </c>
      <c r="D22" s="30">
        <f>D17-D7</f>
        <v>152.09999999999636</v>
      </c>
      <c r="E22" s="30">
        <f>E17-E7</f>
        <v>7267.8000000000029</v>
      </c>
      <c r="F22" s="21">
        <f t="shared" ref="F22:P22" si="10">F17-F7</f>
        <v>6261.3000000000029</v>
      </c>
      <c r="G22" s="22">
        <f t="shared" si="10"/>
        <v>621.50000000000364</v>
      </c>
      <c r="H22" s="22">
        <f t="shared" si="10"/>
        <v>5639.7999999999993</v>
      </c>
      <c r="I22" s="21">
        <f t="shared" si="10"/>
        <v>5250.5999999999985</v>
      </c>
      <c r="J22" s="22">
        <f t="shared" si="10"/>
        <v>1286.0999999999985</v>
      </c>
      <c r="K22" s="22">
        <f t="shared" si="10"/>
        <v>3964.5</v>
      </c>
      <c r="L22" s="21">
        <f t="shared" si="10"/>
        <v>-5191.5999999999985</v>
      </c>
      <c r="M22" s="22">
        <f t="shared" si="10"/>
        <v>-2618.0999999999949</v>
      </c>
      <c r="N22" s="22">
        <f t="shared" si="10"/>
        <v>-2573.5000000000036</v>
      </c>
      <c r="O22" s="21">
        <f t="shared" si="10"/>
        <v>-6.9999999999998863</v>
      </c>
      <c r="P22" s="22">
        <f t="shared" si="10"/>
        <v>-13.799999999999955</v>
      </c>
      <c r="Q22" s="22">
        <f t="shared" ref="Q22" si="11">Q17-Q7</f>
        <v>6.8000000000000682</v>
      </c>
      <c r="R22" s="21">
        <f t="shared" ref="R22:T22" si="12">R17-R7</f>
        <v>-599.5</v>
      </c>
      <c r="S22" s="22">
        <f t="shared" si="12"/>
        <v>-262.60000000000014</v>
      </c>
      <c r="T22" s="23">
        <f t="shared" si="12"/>
        <v>-336.89999999999986</v>
      </c>
    </row>
    <row r="23" spans="1:23" ht="15.75" thickBot="1" x14ac:dyDescent="0.3">
      <c r="A23" s="65"/>
      <c r="B23" s="24" t="s">
        <v>16</v>
      </c>
      <c r="C23" s="25">
        <f>C17/C7-1</f>
        <v>0.28829924466134083</v>
      </c>
      <c r="D23" s="32">
        <f>D17/D7-1</f>
        <v>2.2975830815709668</v>
      </c>
      <c r="E23" s="32">
        <f>E17/E7-1</f>
        <v>0.28311765210006801</v>
      </c>
      <c r="F23" s="25">
        <f t="shared" ref="F23:P23" si="13">F17/F7-1</f>
        <v>0.22525903007627002</v>
      </c>
      <c r="G23" s="26">
        <f t="shared" si="13"/>
        <v>0.43084922010398863</v>
      </c>
      <c r="H23" s="26">
        <f t="shared" si="13"/>
        <v>0.21400572978921195</v>
      </c>
      <c r="I23" s="25">
        <f t="shared" si="13"/>
        <v>0.17370562741919482</v>
      </c>
      <c r="J23" s="26">
        <f t="shared" si="13"/>
        <v>0.16537650447484809</v>
      </c>
      <c r="K23" s="26">
        <f t="shared" si="13"/>
        <v>0.17659085442445943</v>
      </c>
      <c r="L23" s="25">
        <f t="shared" si="13"/>
        <v>-0.11439046907671935</v>
      </c>
      <c r="M23" s="26">
        <f t="shared" si="13"/>
        <v>-0.14045299457093174</v>
      </c>
      <c r="N23" s="26">
        <f t="shared" si="13"/>
        <v>-9.6225392136701116E-2</v>
      </c>
      <c r="O23" s="25">
        <f t="shared" si="13"/>
        <v>-6.7961165048542327E-3</v>
      </c>
      <c r="P23" s="26">
        <f t="shared" si="13"/>
        <v>-2.6822157434402194E-2</v>
      </c>
      <c r="Q23" s="26">
        <f t="shared" ref="Q23" si="14">Q17/Q7-1</f>
        <v>1.3191076624636366E-2</v>
      </c>
      <c r="R23" s="25">
        <f t="shared" ref="R23:T23" si="15">R17/R7-1</f>
        <v>-0.32563824008690934</v>
      </c>
      <c r="S23" s="26">
        <f t="shared" si="15"/>
        <v>-0.38369374634716558</v>
      </c>
      <c r="T23" s="61">
        <f t="shared" si="15"/>
        <v>-0.29128480027667292</v>
      </c>
    </row>
    <row r="24" spans="1:23" x14ac:dyDescent="0.25">
      <c r="A24" s="1" t="s">
        <v>19</v>
      </c>
    </row>
  </sheetData>
  <mergeCells count="45">
    <mergeCell ref="O3:Q3"/>
    <mergeCell ref="R3:T3"/>
    <mergeCell ref="C4:C6"/>
    <mergeCell ref="D4:E4"/>
    <mergeCell ref="F4:F6"/>
    <mergeCell ref="G4:H4"/>
    <mergeCell ref="I4:I6"/>
    <mergeCell ref="J4:K4"/>
    <mergeCell ref="L4:L6"/>
    <mergeCell ref="M4:N4"/>
    <mergeCell ref="O4:O6"/>
    <mergeCell ref="P4:Q4"/>
    <mergeCell ref="R4:R6"/>
    <mergeCell ref="S4:T4"/>
    <mergeCell ref="D5:D6"/>
    <mergeCell ref="E5:E6"/>
    <mergeCell ref="P5:P6"/>
    <mergeCell ref="Q5:Q6"/>
    <mergeCell ref="S5:S6"/>
    <mergeCell ref="T5:T6"/>
    <mergeCell ref="A7:B7"/>
    <mergeCell ref="A3:B6"/>
    <mergeCell ref="C3:E3"/>
    <mergeCell ref="F3:H3"/>
    <mergeCell ref="I3:K3"/>
    <mergeCell ref="L3:N3"/>
    <mergeCell ref="G5:G6"/>
    <mergeCell ref="H5:H6"/>
    <mergeCell ref="J5:J6"/>
    <mergeCell ref="K5:K6"/>
    <mergeCell ref="M5:M6"/>
    <mergeCell ref="N5:N6"/>
    <mergeCell ref="A8:B8"/>
    <mergeCell ref="A9:B9"/>
    <mergeCell ref="A10:B10"/>
    <mergeCell ref="A11:B11"/>
    <mergeCell ref="A12:B12"/>
    <mergeCell ref="A18:A19"/>
    <mergeCell ref="A20:A21"/>
    <mergeCell ref="A22:A23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/>
  </sheetViews>
  <sheetFormatPr defaultRowHeight="15" x14ac:dyDescent="0.25"/>
  <cols>
    <col min="1" max="1" width="12.7109375" style="39" customWidth="1"/>
    <col min="2" max="2" width="6.85546875" style="39" customWidth="1"/>
    <col min="3" max="20" width="9.140625" style="39"/>
  </cols>
  <sheetData>
    <row r="1" spans="1:20" x14ac:dyDescent="0.25">
      <c r="A1" s="9" t="s">
        <v>50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20" ht="15.75" thickBot="1" x14ac:dyDescent="0.3">
      <c r="A2" s="11" t="s">
        <v>17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20" x14ac:dyDescent="0.25">
      <c r="A3" s="72" t="s">
        <v>18</v>
      </c>
      <c r="B3" s="73"/>
      <c r="C3" s="72" t="s">
        <v>30</v>
      </c>
      <c r="D3" s="78"/>
      <c r="E3" s="78"/>
      <c r="F3" s="79" t="s">
        <v>31</v>
      </c>
      <c r="G3" s="80"/>
      <c r="H3" s="81"/>
      <c r="I3" s="79" t="s">
        <v>32</v>
      </c>
      <c r="J3" s="80"/>
      <c r="K3" s="81"/>
      <c r="L3" s="79" t="s">
        <v>33</v>
      </c>
      <c r="M3" s="80"/>
      <c r="N3" s="81"/>
      <c r="O3" s="79" t="s">
        <v>34</v>
      </c>
      <c r="P3" s="80"/>
      <c r="Q3" s="82"/>
      <c r="R3" s="79" t="s">
        <v>35</v>
      </c>
      <c r="S3" s="80"/>
      <c r="T3" s="82"/>
    </row>
    <row r="4" spans="1:20" x14ac:dyDescent="0.25">
      <c r="A4" s="74"/>
      <c r="B4" s="75"/>
      <c r="C4" s="83" t="s">
        <v>36</v>
      </c>
      <c r="D4" s="68" t="s">
        <v>0</v>
      </c>
      <c r="E4" s="86"/>
      <c r="F4" s="83" t="s">
        <v>36</v>
      </c>
      <c r="G4" s="68" t="s">
        <v>0</v>
      </c>
      <c r="H4" s="86"/>
      <c r="I4" s="83" t="s">
        <v>36</v>
      </c>
      <c r="J4" s="68" t="s">
        <v>0</v>
      </c>
      <c r="K4" s="86"/>
      <c r="L4" s="83" t="s">
        <v>36</v>
      </c>
      <c r="M4" s="68" t="s">
        <v>0</v>
      </c>
      <c r="N4" s="86"/>
      <c r="O4" s="83" t="s">
        <v>36</v>
      </c>
      <c r="P4" s="68" t="s">
        <v>0</v>
      </c>
      <c r="Q4" s="86"/>
      <c r="R4" s="83" t="s">
        <v>36</v>
      </c>
      <c r="S4" s="68" t="s">
        <v>0</v>
      </c>
      <c r="T4" s="87"/>
    </row>
    <row r="5" spans="1:20" x14ac:dyDescent="0.25">
      <c r="A5" s="74"/>
      <c r="B5" s="75"/>
      <c r="C5" s="84"/>
      <c r="D5" s="68" t="s">
        <v>42</v>
      </c>
      <c r="E5" s="68" t="s">
        <v>38</v>
      </c>
      <c r="F5" s="84"/>
      <c r="G5" s="68" t="s">
        <v>42</v>
      </c>
      <c r="H5" s="68" t="s">
        <v>38</v>
      </c>
      <c r="I5" s="84"/>
      <c r="J5" s="68" t="s">
        <v>42</v>
      </c>
      <c r="K5" s="68" t="s">
        <v>38</v>
      </c>
      <c r="L5" s="84"/>
      <c r="M5" s="68" t="s">
        <v>42</v>
      </c>
      <c r="N5" s="68" t="s">
        <v>38</v>
      </c>
      <c r="O5" s="84"/>
      <c r="P5" s="68" t="s">
        <v>42</v>
      </c>
      <c r="Q5" s="68" t="s">
        <v>38</v>
      </c>
      <c r="R5" s="84"/>
      <c r="S5" s="68" t="s">
        <v>42</v>
      </c>
      <c r="T5" s="70" t="s">
        <v>38</v>
      </c>
    </row>
    <row r="6" spans="1:20" ht="15.75" thickBot="1" x14ac:dyDescent="0.3">
      <c r="A6" s="76"/>
      <c r="B6" s="77"/>
      <c r="C6" s="85"/>
      <c r="D6" s="69"/>
      <c r="E6" s="69"/>
      <c r="F6" s="85"/>
      <c r="G6" s="69"/>
      <c r="H6" s="69"/>
      <c r="I6" s="85"/>
      <c r="J6" s="69"/>
      <c r="K6" s="69"/>
      <c r="L6" s="85"/>
      <c r="M6" s="69"/>
      <c r="N6" s="69"/>
      <c r="O6" s="85"/>
      <c r="P6" s="69"/>
      <c r="Q6" s="69"/>
      <c r="R6" s="85"/>
      <c r="S6" s="69"/>
      <c r="T6" s="71"/>
    </row>
    <row r="7" spans="1:20" x14ac:dyDescent="0.25">
      <c r="A7" s="66" t="s">
        <v>2</v>
      </c>
      <c r="B7" s="67"/>
      <c r="C7" s="45">
        <v>25736.799999999999</v>
      </c>
      <c r="D7" s="46">
        <v>23102.899999999998</v>
      </c>
      <c r="E7" s="46">
        <v>2633.9</v>
      </c>
      <c r="F7" s="45">
        <v>27796</v>
      </c>
      <c r="G7" s="46">
        <v>24119.599999999999</v>
      </c>
      <c r="H7" s="46">
        <v>3676.3999999999996</v>
      </c>
      <c r="I7" s="45">
        <v>30227</v>
      </c>
      <c r="J7" s="46">
        <v>26253.4</v>
      </c>
      <c r="K7" s="46">
        <v>3973.6000000000004</v>
      </c>
      <c r="L7" s="45">
        <v>45384.9</v>
      </c>
      <c r="M7" s="46">
        <v>39626.300000000003</v>
      </c>
      <c r="N7" s="46">
        <v>5758.6</v>
      </c>
      <c r="O7" s="45">
        <v>1030</v>
      </c>
      <c r="P7" s="46">
        <v>1018.8</v>
      </c>
      <c r="Q7" s="46">
        <v>11.2</v>
      </c>
      <c r="R7" s="45">
        <v>1841</v>
      </c>
      <c r="S7" s="46">
        <v>1746.3</v>
      </c>
      <c r="T7" s="53">
        <v>94.7</v>
      </c>
    </row>
    <row r="8" spans="1:20" x14ac:dyDescent="0.25">
      <c r="A8" s="66" t="s">
        <v>3</v>
      </c>
      <c r="B8" s="67"/>
      <c r="C8" s="45">
        <v>26780.6</v>
      </c>
      <c r="D8" s="46">
        <v>23646.3</v>
      </c>
      <c r="E8" s="46">
        <v>3134.3</v>
      </c>
      <c r="F8" s="45">
        <v>28114.6</v>
      </c>
      <c r="G8" s="46">
        <v>24131.1</v>
      </c>
      <c r="H8" s="46">
        <v>3983.4999999999995</v>
      </c>
      <c r="I8" s="45">
        <v>29700.2</v>
      </c>
      <c r="J8" s="46">
        <v>25526.2</v>
      </c>
      <c r="K8" s="46">
        <v>4174</v>
      </c>
      <c r="L8" s="45">
        <v>43875.799999999996</v>
      </c>
      <c r="M8" s="46">
        <v>37295.5</v>
      </c>
      <c r="N8" s="46">
        <v>6580.2999999999993</v>
      </c>
      <c r="O8" s="45">
        <v>1120.7</v>
      </c>
      <c r="P8" s="46">
        <v>1094.6000000000001</v>
      </c>
      <c r="Q8" s="46">
        <v>26.1</v>
      </c>
      <c r="R8" s="45">
        <v>1890.7</v>
      </c>
      <c r="S8" s="46">
        <v>1765.7</v>
      </c>
      <c r="T8" s="53">
        <v>125</v>
      </c>
    </row>
    <row r="9" spans="1:20" x14ac:dyDescent="0.25">
      <c r="A9" s="66" t="s">
        <v>4</v>
      </c>
      <c r="B9" s="67"/>
      <c r="C9" s="45">
        <v>27739.200000000004</v>
      </c>
      <c r="D9" s="46">
        <v>24840.400000000005</v>
      </c>
      <c r="E9" s="46">
        <v>2898.7999999999997</v>
      </c>
      <c r="F9" s="45">
        <v>28374.9</v>
      </c>
      <c r="G9" s="46">
        <v>25030.400000000001</v>
      </c>
      <c r="H9" s="46">
        <v>3344.5</v>
      </c>
      <c r="I9" s="45">
        <v>29294</v>
      </c>
      <c r="J9" s="46">
        <v>25804.1</v>
      </c>
      <c r="K9" s="46">
        <v>3489.9</v>
      </c>
      <c r="L9" s="45">
        <v>41788.799999999996</v>
      </c>
      <c r="M9" s="46">
        <v>36695.1</v>
      </c>
      <c r="N9" s="46">
        <v>5093.7</v>
      </c>
      <c r="O9" s="45">
        <v>1126.5999999999999</v>
      </c>
      <c r="P9" s="46">
        <v>1118.0999999999999</v>
      </c>
      <c r="Q9" s="46">
        <v>8.5</v>
      </c>
      <c r="R9" s="45">
        <v>1876</v>
      </c>
      <c r="S9" s="46">
        <v>1777.7</v>
      </c>
      <c r="T9" s="53">
        <v>98.3</v>
      </c>
    </row>
    <row r="10" spans="1:20" x14ac:dyDescent="0.25">
      <c r="A10" s="66" t="s">
        <v>5</v>
      </c>
      <c r="B10" s="67"/>
      <c r="C10" s="45">
        <v>28583</v>
      </c>
      <c r="D10" s="46">
        <v>25720.5</v>
      </c>
      <c r="E10" s="46">
        <v>2862.5</v>
      </c>
      <c r="F10" s="45">
        <v>29025.1</v>
      </c>
      <c r="G10" s="46">
        <v>25825.5</v>
      </c>
      <c r="H10" s="46">
        <v>3199.5999999999995</v>
      </c>
      <c r="I10" s="45">
        <v>29244</v>
      </c>
      <c r="J10" s="46">
        <v>26123.9</v>
      </c>
      <c r="K10" s="46">
        <v>3120.1</v>
      </c>
      <c r="L10" s="45">
        <v>40214.100000000006</v>
      </c>
      <c r="M10" s="46">
        <v>36082.900000000009</v>
      </c>
      <c r="N10" s="46">
        <v>4131.2000000000007</v>
      </c>
      <c r="O10" s="45">
        <v>1157.9000000000001</v>
      </c>
      <c r="P10" s="46">
        <v>1146.6000000000001</v>
      </c>
      <c r="Q10" s="46">
        <v>11.3</v>
      </c>
      <c r="R10" s="45">
        <v>1782.5</v>
      </c>
      <c r="S10" s="46">
        <v>1720.5</v>
      </c>
      <c r="T10" s="53">
        <v>62</v>
      </c>
    </row>
    <row r="11" spans="1:20" x14ac:dyDescent="0.25">
      <c r="A11" s="66" t="s">
        <v>6</v>
      </c>
      <c r="B11" s="67"/>
      <c r="C11" s="45">
        <v>29283.4</v>
      </c>
      <c r="D11" s="46">
        <v>26751.600000000002</v>
      </c>
      <c r="E11" s="46">
        <v>2531.8000000000002</v>
      </c>
      <c r="F11" s="45">
        <v>29888.3</v>
      </c>
      <c r="G11" s="46">
        <v>27131.3</v>
      </c>
      <c r="H11" s="46">
        <v>2757</v>
      </c>
      <c r="I11" s="45">
        <v>29240.400000000001</v>
      </c>
      <c r="J11" s="46">
        <v>26774.300000000003</v>
      </c>
      <c r="K11" s="46">
        <v>2466.1</v>
      </c>
      <c r="L11" s="45">
        <v>39070.1</v>
      </c>
      <c r="M11" s="46">
        <v>35946.299999999996</v>
      </c>
      <c r="N11" s="46">
        <v>3123.8</v>
      </c>
      <c r="O11" s="45">
        <v>1063.4000000000001</v>
      </c>
      <c r="P11" s="46">
        <v>1035.6000000000001</v>
      </c>
      <c r="Q11" s="46">
        <v>27.8</v>
      </c>
      <c r="R11" s="45">
        <v>1742.5</v>
      </c>
      <c r="S11" s="46">
        <v>1686.8</v>
      </c>
      <c r="T11" s="53">
        <v>55.699999999999996</v>
      </c>
    </row>
    <row r="12" spans="1:20" x14ac:dyDescent="0.25">
      <c r="A12" s="66" t="s">
        <v>7</v>
      </c>
      <c r="B12" s="67"/>
      <c r="C12" s="45">
        <v>29513.8</v>
      </c>
      <c r="D12" s="46">
        <v>27963.5</v>
      </c>
      <c r="E12" s="46">
        <v>1550.2999999999997</v>
      </c>
      <c r="F12" s="45">
        <v>30829</v>
      </c>
      <c r="G12" s="46">
        <v>28895.7</v>
      </c>
      <c r="H12" s="46">
        <v>1933.2999999999997</v>
      </c>
      <c r="I12" s="45">
        <v>29391.7</v>
      </c>
      <c r="J12" s="46">
        <v>27901.600000000002</v>
      </c>
      <c r="K12" s="46">
        <v>1490.1000000000001</v>
      </c>
      <c r="L12" s="45">
        <v>38385.9</v>
      </c>
      <c r="M12" s="46">
        <v>36699.200000000004</v>
      </c>
      <c r="N12" s="46">
        <v>1686.6999999999998</v>
      </c>
      <c r="O12" s="45">
        <v>1062.8999999999999</v>
      </c>
      <c r="P12" s="46">
        <v>1050.8999999999999</v>
      </c>
      <c r="Q12" s="46">
        <v>12</v>
      </c>
      <c r="R12" s="45">
        <v>1667.3</v>
      </c>
      <c r="S12" s="46">
        <v>1630.8999999999999</v>
      </c>
      <c r="T12" s="53">
        <v>36.4</v>
      </c>
    </row>
    <row r="13" spans="1:20" x14ac:dyDescent="0.25">
      <c r="A13" s="66" t="s">
        <v>8</v>
      </c>
      <c r="B13" s="67"/>
      <c r="C13" s="45">
        <v>29629.5</v>
      </c>
      <c r="D13" s="46">
        <v>28316.5</v>
      </c>
      <c r="E13" s="46">
        <v>1313</v>
      </c>
      <c r="F13" s="45">
        <v>31827.9</v>
      </c>
      <c r="G13" s="46">
        <v>29801.200000000001</v>
      </c>
      <c r="H13" s="46">
        <v>2026.6999999999998</v>
      </c>
      <c r="I13" s="45">
        <v>29807</v>
      </c>
      <c r="J13" s="46">
        <v>28279.599999999999</v>
      </c>
      <c r="K13" s="46">
        <v>1527.4</v>
      </c>
      <c r="L13" s="45">
        <v>38069.599999999999</v>
      </c>
      <c r="M13" s="46">
        <v>36632.6</v>
      </c>
      <c r="N13" s="46">
        <v>1437</v>
      </c>
      <c r="O13" s="45">
        <v>1059.7</v>
      </c>
      <c r="P13" s="46">
        <v>1051</v>
      </c>
      <c r="Q13" s="46">
        <v>8.6999999999999993</v>
      </c>
      <c r="R13" s="45">
        <v>1526.3</v>
      </c>
      <c r="S13" s="46">
        <v>1505.8999999999999</v>
      </c>
      <c r="T13" s="53">
        <v>20.400000000000002</v>
      </c>
    </row>
    <row r="14" spans="1:20" x14ac:dyDescent="0.25">
      <c r="A14" s="66" t="s">
        <v>11</v>
      </c>
      <c r="B14" s="67"/>
      <c r="C14" s="45">
        <v>30303.200000000001</v>
      </c>
      <c r="D14" s="46">
        <v>29050.7</v>
      </c>
      <c r="E14" s="46">
        <v>1252.5</v>
      </c>
      <c r="F14" s="45">
        <v>32452.3</v>
      </c>
      <c r="G14" s="46">
        <v>30173.3</v>
      </c>
      <c r="H14" s="46">
        <v>2279</v>
      </c>
      <c r="I14" s="45">
        <v>30552.5</v>
      </c>
      <c r="J14" s="46">
        <v>28903</v>
      </c>
      <c r="K14" s="46">
        <v>1649.5000000000002</v>
      </c>
      <c r="L14" s="45">
        <v>38114.9</v>
      </c>
      <c r="M14" s="46">
        <v>36745.1</v>
      </c>
      <c r="N14" s="46">
        <v>1369.8</v>
      </c>
      <c r="O14" s="45">
        <v>1040.8</v>
      </c>
      <c r="P14" s="46">
        <v>1031.5999999999999</v>
      </c>
      <c r="Q14" s="46">
        <v>9.1999999999999993</v>
      </c>
      <c r="R14" s="45">
        <v>1450.3000000000002</v>
      </c>
      <c r="S14" s="46">
        <v>1430.8000000000002</v>
      </c>
      <c r="T14" s="53">
        <v>19.500000000000004</v>
      </c>
    </row>
    <row r="15" spans="1:20" x14ac:dyDescent="0.25">
      <c r="A15" s="66" t="s">
        <v>14</v>
      </c>
      <c r="B15" s="67"/>
      <c r="C15" s="45">
        <v>30580.799999999999</v>
      </c>
      <c r="D15" s="46">
        <v>29265.899999999998</v>
      </c>
      <c r="E15" s="46">
        <v>1314.9</v>
      </c>
      <c r="F15" s="45">
        <v>32829.699999999997</v>
      </c>
      <c r="G15" s="46">
        <v>30385.1</v>
      </c>
      <c r="H15" s="46">
        <v>2444.6000000000004</v>
      </c>
      <c r="I15" s="45">
        <v>31515.599999999999</v>
      </c>
      <c r="J15" s="46">
        <v>29595.3</v>
      </c>
      <c r="K15" s="46">
        <v>1920.3000000000002</v>
      </c>
      <c r="L15" s="45">
        <v>38223.4</v>
      </c>
      <c r="M15" s="46">
        <v>36756</v>
      </c>
      <c r="N15" s="46">
        <v>1467.4</v>
      </c>
      <c r="O15" s="45">
        <v>1035.8</v>
      </c>
      <c r="P15" s="46">
        <v>1027</v>
      </c>
      <c r="Q15" s="46">
        <v>8.8000000000000007</v>
      </c>
      <c r="R15" s="45">
        <v>1363</v>
      </c>
      <c r="S15" s="46">
        <v>1338.7</v>
      </c>
      <c r="T15" s="53">
        <v>24.3</v>
      </c>
    </row>
    <row r="16" spans="1:20" x14ac:dyDescent="0.25">
      <c r="A16" s="66" t="s">
        <v>20</v>
      </c>
      <c r="B16" s="67"/>
      <c r="C16" s="45">
        <v>32372.6</v>
      </c>
      <c r="D16" s="46">
        <v>30484.3</v>
      </c>
      <c r="E16" s="46">
        <v>1888.3000000000002</v>
      </c>
      <c r="F16" s="45">
        <v>33463.699999999997</v>
      </c>
      <c r="G16" s="46">
        <v>30615.899999999998</v>
      </c>
      <c r="H16" s="46">
        <v>2847.8</v>
      </c>
      <c r="I16" s="45">
        <v>33577.199999999997</v>
      </c>
      <c r="J16" s="46">
        <v>31112.499999999996</v>
      </c>
      <c r="K16" s="46">
        <v>2464.6999999999998</v>
      </c>
      <c r="L16" s="45">
        <v>39133.300000000003</v>
      </c>
      <c r="M16" s="46">
        <v>37298.800000000003</v>
      </c>
      <c r="N16" s="46">
        <v>1834.5</v>
      </c>
      <c r="O16" s="45">
        <v>1069.8</v>
      </c>
      <c r="P16" s="46">
        <v>1061.5999999999999</v>
      </c>
      <c r="Q16" s="46">
        <v>8.1999999999999993</v>
      </c>
      <c r="R16" s="45">
        <v>1274.7</v>
      </c>
      <c r="S16" s="46">
        <v>1251.2</v>
      </c>
      <c r="T16" s="53">
        <v>23.5</v>
      </c>
    </row>
    <row r="17" spans="1:20" ht="15.75" thickBot="1" x14ac:dyDescent="0.3">
      <c r="A17" s="66" t="s">
        <v>25</v>
      </c>
      <c r="B17" s="67"/>
      <c r="C17" s="45">
        <v>33156.699999999997</v>
      </c>
      <c r="D17" s="46">
        <v>31120.499999999996</v>
      </c>
      <c r="E17" s="46">
        <v>2036.1999999999998</v>
      </c>
      <c r="F17" s="49">
        <v>34057.300000000003</v>
      </c>
      <c r="G17" s="46">
        <v>31078.400000000001</v>
      </c>
      <c r="H17" s="46">
        <v>2978.9000000000005</v>
      </c>
      <c r="I17" s="49">
        <v>35477.599999999999</v>
      </c>
      <c r="J17" s="46">
        <v>32555.699999999997</v>
      </c>
      <c r="K17" s="46">
        <v>2921.9</v>
      </c>
      <c r="L17" s="49">
        <v>40193.300000000003</v>
      </c>
      <c r="M17" s="46">
        <v>38074.100000000006</v>
      </c>
      <c r="N17" s="46">
        <v>2119.2000000000003</v>
      </c>
      <c r="O17" s="49">
        <v>1023.0000000000001</v>
      </c>
      <c r="P17" s="46">
        <v>1021.5000000000001</v>
      </c>
      <c r="Q17" s="46">
        <v>1.5</v>
      </c>
      <c r="R17" s="49">
        <v>1241.5</v>
      </c>
      <c r="S17" s="46">
        <v>1221.4000000000001</v>
      </c>
      <c r="T17" s="53">
        <v>20.100000000000001</v>
      </c>
    </row>
    <row r="18" spans="1:20" x14ac:dyDescent="0.25">
      <c r="A18" s="62" t="s">
        <v>26</v>
      </c>
      <c r="B18" s="12" t="s">
        <v>15</v>
      </c>
      <c r="C18" s="13">
        <f>C17-C16</f>
        <v>784.09999999999854</v>
      </c>
      <c r="D18" s="27">
        <f>D17-D16</f>
        <v>636.19999999999709</v>
      </c>
      <c r="E18" s="27">
        <f>E17-E16</f>
        <v>147.89999999999964</v>
      </c>
      <c r="F18" s="13">
        <f t="shared" ref="F18:T18" si="0">F17-F16</f>
        <v>593.60000000000582</v>
      </c>
      <c r="G18" s="14">
        <f t="shared" si="0"/>
        <v>462.50000000000364</v>
      </c>
      <c r="H18" s="14">
        <f t="shared" si="0"/>
        <v>131.10000000000036</v>
      </c>
      <c r="I18" s="13">
        <f t="shared" si="0"/>
        <v>1900.4000000000015</v>
      </c>
      <c r="J18" s="14">
        <f t="shared" si="0"/>
        <v>1443.2000000000007</v>
      </c>
      <c r="K18" s="14">
        <f t="shared" si="0"/>
        <v>457.20000000000027</v>
      </c>
      <c r="L18" s="13">
        <f t="shared" si="0"/>
        <v>1060</v>
      </c>
      <c r="M18" s="14">
        <f t="shared" si="0"/>
        <v>775.30000000000291</v>
      </c>
      <c r="N18" s="14">
        <f t="shared" si="0"/>
        <v>284.70000000000027</v>
      </c>
      <c r="O18" s="13">
        <f t="shared" si="0"/>
        <v>-46.799999999999841</v>
      </c>
      <c r="P18" s="14">
        <f t="shared" si="0"/>
        <v>-40.099999999999795</v>
      </c>
      <c r="Q18" s="14">
        <f t="shared" si="0"/>
        <v>-6.6999999999999993</v>
      </c>
      <c r="R18" s="13">
        <f t="shared" si="0"/>
        <v>-33.200000000000045</v>
      </c>
      <c r="S18" s="14">
        <f t="shared" si="0"/>
        <v>-29.799999999999955</v>
      </c>
      <c r="T18" s="15">
        <f t="shared" si="0"/>
        <v>-3.3999999999999986</v>
      </c>
    </row>
    <row r="19" spans="1:20" x14ac:dyDescent="0.25">
      <c r="A19" s="63"/>
      <c r="B19" s="16" t="s">
        <v>16</v>
      </c>
      <c r="C19" s="17">
        <f>C17/C16-1</f>
        <v>2.4221100560350317E-2</v>
      </c>
      <c r="D19" s="28">
        <f>D17/D16-1</f>
        <v>2.0869759187516213E-2</v>
      </c>
      <c r="E19" s="28">
        <f>E17/E16-1</f>
        <v>7.8324418789387007E-2</v>
      </c>
      <c r="F19" s="17">
        <f t="shared" ref="F19:T19" si="1">F17/F16-1</f>
        <v>1.7738624240595247E-2</v>
      </c>
      <c r="G19" s="18">
        <f t="shared" si="1"/>
        <v>1.5106529613697628E-2</v>
      </c>
      <c r="H19" s="18">
        <f t="shared" si="1"/>
        <v>4.6035536203385297E-2</v>
      </c>
      <c r="I19" s="17">
        <f t="shared" si="1"/>
        <v>5.6597929547431036E-2</v>
      </c>
      <c r="J19" s="18">
        <f t="shared" si="1"/>
        <v>4.6386500602651592E-2</v>
      </c>
      <c r="K19" s="18">
        <f t="shared" si="1"/>
        <v>0.18549924940154994</v>
      </c>
      <c r="L19" s="17">
        <f t="shared" si="1"/>
        <v>2.7086905525473215E-2</v>
      </c>
      <c r="M19" s="18">
        <f t="shared" si="1"/>
        <v>2.0786191512863761E-2</v>
      </c>
      <c r="N19" s="18">
        <f t="shared" si="1"/>
        <v>0.15519215044971402</v>
      </c>
      <c r="O19" s="17">
        <f t="shared" si="1"/>
        <v>-4.374649467190117E-2</v>
      </c>
      <c r="P19" s="18">
        <f t="shared" si="1"/>
        <v>-3.7773172569705915E-2</v>
      </c>
      <c r="Q19" s="18">
        <f t="shared" si="1"/>
        <v>-0.81707317073170727</v>
      </c>
      <c r="R19" s="17">
        <f t="shared" si="1"/>
        <v>-2.6045344002510462E-2</v>
      </c>
      <c r="S19" s="18">
        <f t="shared" si="1"/>
        <v>-2.3817135549872082E-2</v>
      </c>
      <c r="T19" s="19">
        <f t="shared" si="1"/>
        <v>-0.14468085106382977</v>
      </c>
    </row>
    <row r="20" spans="1:20" x14ac:dyDescent="0.25">
      <c r="A20" s="64" t="s">
        <v>27</v>
      </c>
      <c r="B20" s="20" t="s">
        <v>15</v>
      </c>
      <c r="C20" s="21">
        <f>C17-C12</f>
        <v>3642.8999999999978</v>
      </c>
      <c r="D20" s="30">
        <f>D17-D12</f>
        <v>3156.9999999999964</v>
      </c>
      <c r="E20" s="30">
        <f>E17-E12</f>
        <v>485.90000000000009</v>
      </c>
      <c r="F20" s="21">
        <f t="shared" ref="F20:T20" si="2">F17-F12</f>
        <v>3228.3000000000029</v>
      </c>
      <c r="G20" s="22">
        <f t="shared" si="2"/>
        <v>2182.7000000000007</v>
      </c>
      <c r="H20" s="22">
        <f t="shared" si="2"/>
        <v>1045.6000000000008</v>
      </c>
      <c r="I20" s="21">
        <f t="shared" si="2"/>
        <v>6085.8999999999978</v>
      </c>
      <c r="J20" s="22">
        <f t="shared" si="2"/>
        <v>4654.0999999999949</v>
      </c>
      <c r="K20" s="22">
        <f t="shared" si="2"/>
        <v>1431.8</v>
      </c>
      <c r="L20" s="21">
        <f t="shared" si="2"/>
        <v>1807.4000000000015</v>
      </c>
      <c r="M20" s="22">
        <f t="shared" si="2"/>
        <v>1374.9000000000015</v>
      </c>
      <c r="N20" s="22">
        <f t="shared" si="2"/>
        <v>432.50000000000045</v>
      </c>
      <c r="O20" s="21">
        <f t="shared" si="2"/>
        <v>-39.89999999999975</v>
      </c>
      <c r="P20" s="22">
        <f t="shared" si="2"/>
        <v>-29.39999999999975</v>
      </c>
      <c r="Q20" s="22">
        <f t="shared" si="2"/>
        <v>-10.5</v>
      </c>
      <c r="R20" s="21">
        <f t="shared" si="2"/>
        <v>-425.79999999999995</v>
      </c>
      <c r="S20" s="22">
        <f t="shared" si="2"/>
        <v>-409.49999999999977</v>
      </c>
      <c r="T20" s="23">
        <f t="shared" si="2"/>
        <v>-16.299999999999997</v>
      </c>
    </row>
    <row r="21" spans="1:20" x14ac:dyDescent="0.25">
      <c r="A21" s="63"/>
      <c r="B21" s="16" t="s">
        <v>16</v>
      </c>
      <c r="C21" s="17">
        <f>C17/C12-1</f>
        <v>0.12343039527271982</v>
      </c>
      <c r="D21" s="28">
        <f>D17/D12-1</f>
        <v>0.11289716952455864</v>
      </c>
      <c r="E21" s="28">
        <f>E17/E12-1</f>
        <v>0.31342320841127536</v>
      </c>
      <c r="F21" s="17">
        <f t="shared" ref="F21:T21" si="3">F17/F12-1</f>
        <v>0.10471633851243967</v>
      </c>
      <c r="G21" s="18">
        <f t="shared" si="3"/>
        <v>7.553719065466491E-2</v>
      </c>
      <c r="H21" s="18">
        <f t="shared" si="3"/>
        <v>0.54083691098122433</v>
      </c>
      <c r="I21" s="17">
        <f t="shared" si="3"/>
        <v>0.20706185759925422</v>
      </c>
      <c r="J21" s="18">
        <f t="shared" si="3"/>
        <v>0.16680405424778488</v>
      </c>
      <c r="K21" s="18">
        <f t="shared" si="3"/>
        <v>0.9608751090530836</v>
      </c>
      <c r="L21" s="17">
        <f t="shared" si="3"/>
        <v>4.7084997355799851E-2</v>
      </c>
      <c r="M21" s="18">
        <f t="shared" si="3"/>
        <v>3.7464031913502227E-2</v>
      </c>
      <c r="N21" s="18">
        <f t="shared" si="3"/>
        <v>0.2564178573545981</v>
      </c>
      <c r="O21" s="17">
        <f t="shared" si="3"/>
        <v>-3.753880891899497E-2</v>
      </c>
      <c r="P21" s="18">
        <f t="shared" si="3"/>
        <v>-2.7976020553810765E-2</v>
      </c>
      <c r="Q21" s="18">
        <f t="shared" si="3"/>
        <v>-0.875</v>
      </c>
      <c r="R21" s="17">
        <f t="shared" si="3"/>
        <v>-0.25538295447729864</v>
      </c>
      <c r="S21" s="18">
        <f t="shared" si="3"/>
        <v>-0.25108835612238634</v>
      </c>
      <c r="T21" s="19">
        <f t="shared" si="3"/>
        <v>-0.44780219780219777</v>
      </c>
    </row>
    <row r="22" spans="1:20" x14ac:dyDescent="0.25">
      <c r="A22" s="64" t="s">
        <v>28</v>
      </c>
      <c r="B22" s="20" t="s">
        <v>15</v>
      </c>
      <c r="C22" s="21">
        <f>C17-C7</f>
        <v>7419.8999999999978</v>
      </c>
      <c r="D22" s="30">
        <f>D17-D7</f>
        <v>8017.5999999999985</v>
      </c>
      <c r="E22" s="30">
        <f>E17-E7</f>
        <v>-597.70000000000027</v>
      </c>
      <c r="F22" s="21">
        <f t="shared" ref="F22:P22" si="4">F17-F7</f>
        <v>6261.3000000000029</v>
      </c>
      <c r="G22" s="22">
        <f t="shared" si="4"/>
        <v>6958.8000000000029</v>
      </c>
      <c r="H22" s="22">
        <f t="shared" si="4"/>
        <v>-697.49999999999909</v>
      </c>
      <c r="I22" s="21">
        <f t="shared" si="4"/>
        <v>5250.5999999999985</v>
      </c>
      <c r="J22" s="22">
        <f t="shared" si="4"/>
        <v>6302.2999999999956</v>
      </c>
      <c r="K22" s="22">
        <f t="shared" si="4"/>
        <v>-1051.7000000000003</v>
      </c>
      <c r="L22" s="21">
        <f t="shared" si="4"/>
        <v>-5191.5999999999985</v>
      </c>
      <c r="M22" s="22">
        <f t="shared" si="4"/>
        <v>-1552.1999999999971</v>
      </c>
      <c r="N22" s="22">
        <f t="shared" si="4"/>
        <v>-3639.4</v>
      </c>
      <c r="O22" s="21">
        <f t="shared" si="4"/>
        <v>-6.9999999999998863</v>
      </c>
      <c r="P22" s="22">
        <f t="shared" si="4"/>
        <v>2.7000000000001592</v>
      </c>
      <c r="Q22" s="22">
        <f t="shared" ref="Q22" si="5">Q17-Q7</f>
        <v>-9.6999999999999993</v>
      </c>
      <c r="R22" s="21">
        <f t="shared" ref="R22:T22" si="6">R17-R7</f>
        <v>-599.5</v>
      </c>
      <c r="S22" s="22">
        <f t="shared" si="6"/>
        <v>-524.89999999999986</v>
      </c>
      <c r="T22" s="22">
        <f t="shared" si="6"/>
        <v>-74.599999999999994</v>
      </c>
    </row>
    <row r="23" spans="1:20" ht="15.75" thickBot="1" x14ac:dyDescent="0.3">
      <c r="A23" s="65"/>
      <c r="B23" s="24" t="s">
        <v>16</v>
      </c>
      <c r="C23" s="25">
        <f>C17/C7-1</f>
        <v>0.28829924466134083</v>
      </c>
      <c r="D23" s="32">
        <f>D17/D7-1</f>
        <v>0.34703868345532385</v>
      </c>
      <c r="E23" s="32">
        <f>E17/E7-1</f>
        <v>-0.22692585139906607</v>
      </c>
      <c r="F23" s="25">
        <f t="shared" ref="F23:P23" si="7">F17/F7-1</f>
        <v>0.22525903007627002</v>
      </c>
      <c r="G23" s="26">
        <f t="shared" si="7"/>
        <v>0.28851224730095049</v>
      </c>
      <c r="H23" s="26">
        <f t="shared" si="7"/>
        <v>-0.18972364269393949</v>
      </c>
      <c r="I23" s="25">
        <f t="shared" si="7"/>
        <v>0.17370562741919482</v>
      </c>
      <c r="J23" s="26">
        <f t="shared" si="7"/>
        <v>0.24005652601186878</v>
      </c>
      <c r="K23" s="26">
        <f t="shared" si="7"/>
        <v>-0.26467183410509365</v>
      </c>
      <c r="L23" s="25">
        <f t="shared" si="7"/>
        <v>-0.11439046907671935</v>
      </c>
      <c r="M23" s="26">
        <f t="shared" si="7"/>
        <v>-3.9170954643759193E-2</v>
      </c>
      <c r="N23" s="26">
        <f t="shared" si="7"/>
        <v>-0.63199388740318829</v>
      </c>
      <c r="O23" s="25">
        <f t="shared" si="7"/>
        <v>-6.7961165048542327E-3</v>
      </c>
      <c r="P23" s="26">
        <f t="shared" si="7"/>
        <v>2.6501766784454706E-3</v>
      </c>
      <c r="Q23" s="26">
        <f t="shared" ref="Q23" si="8">Q17/Q7-1</f>
        <v>-0.8660714285714286</v>
      </c>
      <c r="R23" s="25">
        <f t="shared" ref="R23:T23" si="9">R17/R7-1</f>
        <v>-0.32563824008690934</v>
      </c>
      <c r="S23" s="26">
        <f t="shared" si="9"/>
        <v>-0.30057836568745344</v>
      </c>
      <c r="T23" s="26">
        <f t="shared" si="9"/>
        <v>-0.78775079197465681</v>
      </c>
    </row>
    <row r="24" spans="1:20" x14ac:dyDescent="0.25">
      <c r="A24" s="1" t="s">
        <v>19</v>
      </c>
    </row>
    <row r="25" spans="1:20" x14ac:dyDescent="0.25">
      <c r="A25" s="1" t="s">
        <v>55</v>
      </c>
    </row>
  </sheetData>
  <mergeCells count="45">
    <mergeCell ref="L3:N3"/>
    <mergeCell ref="O3:Q3"/>
    <mergeCell ref="R3:T3"/>
    <mergeCell ref="C4:C6"/>
    <mergeCell ref="D4:E4"/>
    <mergeCell ref="F4:F6"/>
    <mergeCell ref="G4:H4"/>
    <mergeCell ref="I4:I6"/>
    <mergeCell ref="J4:K4"/>
    <mergeCell ref="L4:L6"/>
    <mergeCell ref="C3:E3"/>
    <mergeCell ref="F3:H3"/>
    <mergeCell ref="I3:K3"/>
    <mergeCell ref="K5:K6"/>
    <mergeCell ref="S5:S6"/>
    <mergeCell ref="T5:T6"/>
    <mergeCell ref="M4:N4"/>
    <mergeCell ref="O4:O6"/>
    <mergeCell ref="P4:Q4"/>
    <mergeCell ref="R4:R6"/>
    <mergeCell ref="S4:T4"/>
    <mergeCell ref="A12:B12"/>
    <mergeCell ref="M5:M6"/>
    <mergeCell ref="N5:N6"/>
    <mergeCell ref="P5:P6"/>
    <mergeCell ref="Q5:Q6"/>
    <mergeCell ref="D5:D6"/>
    <mergeCell ref="E5:E6"/>
    <mergeCell ref="G5:G6"/>
    <mergeCell ref="H5:H6"/>
    <mergeCell ref="J5:J6"/>
    <mergeCell ref="A3:B6"/>
    <mergeCell ref="A7:B7"/>
    <mergeCell ref="A8:B8"/>
    <mergeCell ref="A9:B9"/>
    <mergeCell ref="A10:B10"/>
    <mergeCell ref="A11:B11"/>
    <mergeCell ref="A20:A21"/>
    <mergeCell ref="A22:A23"/>
    <mergeCell ref="A13:B13"/>
    <mergeCell ref="A14:B14"/>
    <mergeCell ref="A15:B15"/>
    <mergeCell ref="A16:B16"/>
    <mergeCell ref="A17:B17"/>
    <mergeCell ref="A18:A19"/>
  </mergeCells>
  <hyperlinks>
    <hyperlink ref="A2" location="OBSAH!A1" tooltip="o" display="zpět na obsah"/>
    <hyperlink ref="A25" r:id="rId1" display="http://www.msmt.cz/file/13234_1_1/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/>
  </sheetViews>
  <sheetFormatPr defaultRowHeight="15" x14ac:dyDescent="0.25"/>
  <cols>
    <col min="1" max="1" width="12.7109375" style="39" customWidth="1"/>
    <col min="2" max="2" width="6.85546875" style="39" customWidth="1"/>
    <col min="3" max="20" width="9.140625" style="39"/>
  </cols>
  <sheetData>
    <row r="1" spans="1:20" ht="15" customHeight="1" x14ac:dyDescent="0.25">
      <c r="A1" s="9" t="s">
        <v>51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20" ht="15.75" thickBot="1" x14ac:dyDescent="0.3">
      <c r="A2" s="11" t="s">
        <v>17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20" x14ac:dyDescent="0.25">
      <c r="A3" s="72" t="s">
        <v>18</v>
      </c>
      <c r="B3" s="73"/>
      <c r="C3" s="72" t="s">
        <v>30</v>
      </c>
      <c r="D3" s="78"/>
      <c r="E3" s="78"/>
      <c r="F3" s="79" t="s">
        <v>31</v>
      </c>
      <c r="G3" s="80"/>
      <c r="H3" s="81"/>
      <c r="I3" s="79" t="s">
        <v>32</v>
      </c>
      <c r="J3" s="80"/>
      <c r="K3" s="81"/>
      <c r="L3" s="79" t="s">
        <v>33</v>
      </c>
      <c r="M3" s="80"/>
      <c r="N3" s="81"/>
      <c r="O3" s="79" t="s">
        <v>34</v>
      </c>
      <c r="P3" s="80"/>
      <c r="Q3" s="82"/>
      <c r="R3" s="79" t="s">
        <v>35</v>
      </c>
      <c r="S3" s="80"/>
      <c r="T3" s="82"/>
    </row>
    <row r="4" spans="1:20" x14ac:dyDescent="0.25">
      <c r="A4" s="74"/>
      <c r="B4" s="75"/>
      <c r="C4" s="88" t="s">
        <v>39</v>
      </c>
      <c r="D4" s="91" t="s">
        <v>40</v>
      </c>
      <c r="E4" s="94" t="s">
        <v>41</v>
      </c>
      <c r="F4" s="88" t="s">
        <v>39</v>
      </c>
      <c r="G4" s="91" t="s">
        <v>40</v>
      </c>
      <c r="H4" s="94" t="s">
        <v>41</v>
      </c>
      <c r="I4" s="88" t="s">
        <v>39</v>
      </c>
      <c r="J4" s="91" t="s">
        <v>40</v>
      </c>
      <c r="K4" s="94" t="s">
        <v>41</v>
      </c>
      <c r="L4" s="88" t="s">
        <v>39</v>
      </c>
      <c r="M4" s="91" t="s">
        <v>40</v>
      </c>
      <c r="N4" s="100" t="s">
        <v>41</v>
      </c>
      <c r="O4" s="88" t="s">
        <v>39</v>
      </c>
      <c r="P4" s="91" t="s">
        <v>40</v>
      </c>
      <c r="Q4" s="97" t="s">
        <v>41</v>
      </c>
      <c r="R4" s="88" t="s">
        <v>39</v>
      </c>
      <c r="S4" s="91" t="s">
        <v>40</v>
      </c>
      <c r="T4" s="97" t="s">
        <v>41</v>
      </c>
    </row>
    <row r="5" spans="1:20" x14ac:dyDescent="0.25">
      <c r="A5" s="74"/>
      <c r="B5" s="75"/>
      <c r="C5" s="89"/>
      <c r="D5" s="92"/>
      <c r="E5" s="95"/>
      <c r="F5" s="89"/>
      <c r="G5" s="92"/>
      <c r="H5" s="95"/>
      <c r="I5" s="89"/>
      <c r="J5" s="92"/>
      <c r="K5" s="95"/>
      <c r="L5" s="89"/>
      <c r="M5" s="92"/>
      <c r="N5" s="101"/>
      <c r="O5" s="89"/>
      <c r="P5" s="92"/>
      <c r="Q5" s="98"/>
      <c r="R5" s="89"/>
      <c r="S5" s="92"/>
      <c r="T5" s="98"/>
    </row>
    <row r="6" spans="1:20" ht="15.75" thickBot="1" x14ac:dyDescent="0.3">
      <c r="A6" s="76"/>
      <c r="B6" s="77"/>
      <c r="C6" s="90"/>
      <c r="D6" s="93"/>
      <c r="E6" s="96"/>
      <c r="F6" s="90"/>
      <c r="G6" s="93"/>
      <c r="H6" s="96"/>
      <c r="I6" s="90"/>
      <c r="J6" s="93"/>
      <c r="K6" s="96"/>
      <c r="L6" s="90"/>
      <c r="M6" s="93"/>
      <c r="N6" s="102"/>
      <c r="O6" s="90"/>
      <c r="P6" s="93"/>
      <c r="Q6" s="99"/>
      <c r="R6" s="90"/>
      <c r="S6" s="93"/>
      <c r="T6" s="99"/>
    </row>
    <row r="7" spans="1:20" x14ac:dyDescent="0.25">
      <c r="A7" s="66" t="s">
        <v>2</v>
      </c>
      <c r="B7" s="67"/>
      <c r="C7" s="45">
        <v>25129.5</v>
      </c>
      <c r="D7" s="46">
        <v>505.1</v>
      </c>
      <c r="E7" s="46">
        <v>102.2</v>
      </c>
      <c r="F7" s="45">
        <v>27127.1</v>
      </c>
      <c r="G7" s="47">
        <v>451</v>
      </c>
      <c r="H7" s="46">
        <v>217.9</v>
      </c>
      <c r="I7" s="45">
        <v>29710.600000000002</v>
      </c>
      <c r="J7" s="47">
        <v>279.3</v>
      </c>
      <c r="K7" s="46">
        <v>237.1</v>
      </c>
      <c r="L7" s="45">
        <v>38995.5</v>
      </c>
      <c r="M7" s="47">
        <v>5619.6</v>
      </c>
      <c r="N7" s="57">
        <v>769.8</v>
      </c>
      <c r="O7" s="58" t="s">
        <v>9</v>
      </c>
      <c r="P7" s="55" t="s">
        <v>9</v>
      </c>
      <c r="Q7" s="48" t="s">
        <v>9</v>
      </c>
      <c r="R7" s="58" t="s">
        <v>9</v>
      </c>
      <c r="S7" s="55" t="s">
        <v>9</v>
      </c>
      <c r="T7" s="48" t="s">
        <v>9</v>
      </c>
    </row>
    <row r="8" spans="1:20" x14ac:dyDescent="0.25">
      <c r="A8" s="66" t="s">
        <v>3</v>
      </c>
      <c r="B8" s="67"/>
      <c r="C8" s="45">
        <v>26047.8</v>
      </c>
      <c r="D8" s="46">
        <v>605.70000000000005</v>
      </c>
      <c r="E8" s="46">
        <v>127.1</v>
      </c>
      <c r="F8" s="45">
        <v>27412</v>
      </c>
      <c r="G8" s="47">
        <v>475.9</v>
      </c>
      <c r="H8" s="46">
        <v>226.7</v>
      </c>
      <c r="I8" s="45">
        <v>29149.600000000002</v>
      </c>
      <c r="J8" s="47">
        <v>293.10000000000002</v>
      </c>
      <c r="K8" s="46">
        <v>257.5</v>
      </c>
      <c r="L8" s="45">
        <v>37781</v>
      </c>
      <c r="M8" s="47">
        <v>5328.7</v>
      </c>
      <c r="N8" s="57">
        <v>766.1</v>
      </c>
      <c r="O8" s="58" t="s">
        <v>9</v>
      </c>
      <c r="P8" s="56" t="s">
        <v>9</v>
      </c>
      <c r="Q8" s="48" t="s">
        <v>9</v>
      </c>
      <c r="R8" s="58" t="s">
        <v>9</v>
      </c>
      <c r="S8" s="56" t="s">
        <v>9</v>
      </c>
      <c r="T8" s="48" t="s">
        <v>9</v>
      </c>
    </row>
    <row r="9" spans="1:20" x14ac:dyDescent="0.25">
      <c r="A9" s="66" t="s">
        <v>4</v>
      </c>
      <c r="B9" s="67"/>
      <c r="C9" s="45">
        <v>26830.000000000004</v>
      </c>
      <c r="D9" s="46">
        <v>767.2</v>
      </c>
      <c r="E9" s="46">
        <v>142</v>
      </c>
      <c r="F9" s="45">
        <v>27622.899999999998</v>
      </c>
      <c r="G9" s="47">
        <v>511.9</v>
      </c>
      <c r="H9" s="46">
        <v>240.1</v>
      </c>
      <c r="I9" s="45">
        <v>28736.1</v>
      </c>
      <c r="J9" s="47">
        <v>309.7</v>
      </c>
      <c r="K9" s="46">
        <v>248.2</v>
      </c>
      <c r="L9" s="45">
        <v>36018.400000000001</v>
      </c>
      <c r="M9" s="47">
        <v>5002.7</v>
      </c>
      <c r="N9" s="57">
        <v>767.7</v>
      </c>
      <c r="O9" s="58" t="s">
        <v>9</v>
      </c>
      <c r="P9" s="56" t="s">
        <v>9</v>
      </c>
      <c r="Q9" s="48" t="s">
        <v>9</v>
      </c>
      <c r="R9" s="58" t="s">
        <v>9</v>
      </c>
      <c r="S9" s="56" t="s">
        <v>9</v>
      </c>
      <c r="T9" s="48" t="s">
        <v>9</v>
      </c>
    </row>
    <row r="10" spans="1:20" x14ac:dyDescent="0.25">
      <c r="A10" s="66" t="s">
        <v>5</v>
      </c>
      <c r="B10" s="67"/>
      <c r="C10" s="45">
        <v>27476.799999999999</v>
      </c>
      <c r="D10" s="46">
        <v>956.5</v>
      </c>
      <c r="E10" s="46">
        <v>149.69999999999999</v>
      </c>
      <c r="F10" s="45">
        <v>28214.6</v>
      </c>
      <c r="G10" s="47">
        <v>569.70000000000005</v>
      </c>
      <c r="H10" s="46">
        <v>240.8</v>
      </c>
      <c r="I10" s="45">
        <v>28671.199999999997</v>
      </c>
      <c r="J10" s="47">
        <v>305.89999999999998</v>
      </c>
      <c r="K10" s="46">
        <v>266.89999999999998</v>
      </c>
      <c r="L10" s="45">
        <v>34728.300000000003</v>
      </c>
      <c r="M10" s="47">
        <v>4701.5</v>
      </c>
      <c r="N10" s="57">
        <v>784.3</v>
      </c>
      <c r="O10" s="58" t="s">
        <v>9</v>
      </c>
      <c r="P10" s="56" t="s">
        <v>9</v>
      </c>
      <c r="Q10" s="48" t="s">
        <v>9</v>
      </c>
      <c r="R10" s="58" t="s">
        <v>9</v>
      </c>
      <c r="S10" s="56" t="s">
        <v>9</v>
      </c>
      <c r="T10" s="48" t="s">
        <v>9</v>
      </c>
    </row>
    <row r="11" spans="1:20" x14ac:dyDescent="0.25">
      <c r="A11" s="66" t="s">
        <v>6</v>
      </c>
      <c r="B11" s="67"/>
      <c r="C11" s="45">
        <v>27969.9</v>
      </c>
      <c r="D11" s="46">
        <v>1145.2</v>
      </c>
      <c r="E11" s="46">
        <v>168.3</v>
      </c>
      <c r="F11" s="45">
        <v>28994.100000000002</v>
      </c>
      <c r="G11" s="47">
        <v>638.29999999999995</v>
      </c>
      <c r="H11" s="46">
        <v>255.9</v>
      </c>
      <c r="I11" s="45">
        <v>28647</v>
      </c>
      <c r="J11" s="47">
        <v>331.3</v>
      </c>
      <c r="K11" s="46">
        <v>262.10000000000002</v>
      </c>
      <c r="L11" s="45">
        <v>33710.6</v>
      </c>
      <c r="M11" s="47">
        <v>4558.8</v>
      </c>
      <c r="N11" s="57">
        <v>800.7</v>
      </c>
      <c r="O11" s="45">
        <v>876.3</v>
      </c>
      <c r="P11" s="47">
        <v>113.1</v>
      </c>
      <c r="Q11" s="53">
        <v>74</v>
      </c>
      <c r="R11" s="45">
        <v>1265</v>
      </c>
      <c r="S11" s="47">
        <v>364.8</v>
      </c>
      <c r="T11" s="53">
        <v>112.7</v>
      </c>
    </row>
    <row r="12" spans="1:20" x14ac:dyDescent="0.25">
      <c r="A12" s="66" t="s">
        <v>7</v>
      </c>
      <c r="B12" s="67"/>
      <c r="C12" s="45">
        <v>28104.899999999998</v>
      </c>
      <c r="D12" s="46">
        <v>1229.9000000000001</v>
      </c>
      <c r="E12" s="46">
        <v>179</v>
      </c>
      <c r="F12" s="45">
        <v>29854.5</v>
      </c>
      <c r="G12" s="47">
        <v>702.7</v>
      </c>
      <c r="H12" s="46">
        <v>271.8</v>
      </c>
      <c r="I12" s="45">
        <v>28739.200000000001</v>
      </c>
      <c r="J12" s="47">
        <v>381.4</v>
      </c>
      <c r="K12" s="46">
        <v>271.10000000000002</v>
      </c>
      <c r="L12" s="45">
        <v>33036.6</v>
      </c>
      <c r="M12" s="47">
        <v>4528.8999999999996</v>
      </c>
      <c r="N12" s="57">
        <v>820.4</v>
      </c>
      <c r="O12" s="45">
        <v>874</v>
      </c>
      <c r="P12" s="47">
        <v>115.3</v>
      </c>
      <c r="Q12" s="53">
        <v>73.599999999999994</v>
      </c>
      <c r="R12" s="45">
        <v>1236</v>
      </c>
      <c r="S12" s="47">
        <v>334.3</v>
      </c>
      <c r="T12" s="53">
        <v>97</v>
      </c>
    </row>
    <row r="13" spans="1:20" x14ac:dyDescent="0.25">
      <c r="A13" s="66" t="s">
        <v>8</v>
      </c>
      <c r="B13" s="67"/>
      <c r="C13" s="45">
        <v>28194.2</v>
      </c>
      <c r="D13" s="46">
        <v>1249</v>
      </c>
      <c r="E13" s="46">
        <v>186.3</v>
      </c>
      <c r="F13" s="45">
        <v>30692.7</v>
      </c>
      <c r="G13" s="47">
        <v>849.4</v>
      </c>
      <c r="H13" s="46">
        <v>285.8</v>
      </c>
      <c r="I13" s="45">
        <v>29106</v>
      </c>
      <c r="J13" s="47">
        <v>427.3</v>
      </c>
      <c r="K13" s="46">
        <v>273.7</v>
      </c>
      <c r="L13" s="45">
        <v>32630.9</v>
      </c>
      <c r="M13" s="47">
        <v>4618.3999999999996</v>
      </c>
      <c r="N13" s="57">
        <v>820.3</v>
      </c>
      <c r="O13" s="45">
        <v>864.6</v>
      </c>
      <c r="P13" s="47">
        <v>120.5</v>
      </c>
      <c r="Q13" s="53">
        <v>74.599999999999994</v>
      </c>
      <c r="R13" s="45">
        <v>1128.5</v>
      </c>
      <c r="S13" s="47">
        <v>310.10000000000002</v>
      </c>
      <c r="T13" s="53">
        <v>87.7</v>
      </c>
    </row>
    <row r="14" spans="1:20" x14ac:dyDescent="0.25">
      <c r="A14" s="66" t="s">
        <v>11</v>
      </c>
      <c r="B14" s="67"/>
      <c r="C14" s="45">
        <v>28771.3</v>
      </c>
      <c r="D14" s="46">
        <v>1345.6</v>
      </c>
      <c r="E14" s="46">
        <v>186.3</v>
      </c>
      <c r="F14" s="45">
        <v>31221.7</v>
      </c>
      <c r="G14" s="54">
        <v>941.8</v>
      </c>
      <c r="H14" s="46">
        <v>288.8</v>
      </c>
      <c r="I14" s="45">
        <v>29785.1</v>
      </c>
      <c r="J14" s="54">
        <v>473.3</v>
      </c>
      <c r="K14" s="46">
        <v>294.10000000000002</v>
      </c>
      <c r="L14" s="45">
        <v>32568.2</v>
      </c>
      <c r="M14" s="54">
        <v>4711.1000000000004</v>
      </c>
      <c r="N14" s="57">
        <v>835.6</v>
      </c>
      <c r="O14" s="45">
        <v>865.19999999999993</v>
      </c>
      <c r="P14" s="54">
        <v>109.9</v>
      </c>
      <c r="Q14" s="53">
        <v>65.7</v>
      </c>
      <c r="R14" s="45">
        <v>1073.4000000000001</v>
      </c>
      <c r="S14" s="54">
        <v>290.5</v>
      </c>
      <c r="T14" s="53">
        <v>86.4</v>
      </c>
    </row>
    <row r="15" spans="1:20" x14ac:dyDescent="0.25">
      <c r="A15" s="66" t="s">
        <v>14</v>
      </c>
      <c r="B15" s="67"/>
      <c r="C15" s="45">
        <v>28992.9</v>
      </c>
      <c r="D15" s="46">
        <v>1400.8</v>
      </c>
      <c r="E15" s="46">
        <v>187.1</v>
      </c>
      <c r="F15" s="45">
        <v>31477.199999999997</v>
      </c>
      <c r="G15" s="54">
        <v>1068.2</v>
      </c>
      <c r="H15" s="46">
        <v>284.3</v>
      </c>
      <c r="I15" s="45">
        <v>30675.3</v>
      </c>
      <c r="J15" s="54">
        <v>522.4</v>
      </c>
      <c r="K15" s="46">
        <v>317.89999999999998</v>
      </c>
      <c r="L15" s="45">
        <v>32616.400000000001</v>
      </c>
      <c r="M15" s="54">
        <v>4764.3999999999996</v>
      </c>
      <c r="N15" s="57">
        <v>842.6</v>
      </c>
      <c r="O15" s="45">
        <v>872.19999999999993</v>
      </c>
      <c r="P15" s="54">
        <v>113</v>
      </c>
      <c r="Q15" s="53">
        <v>50.6</v>
      </c>
      <c r="R15" s="45">
        <v>985.9</v>
      </c>
      <c r="S15" s="54">
        <v>299</v>
      </c>
      <c r="T15" s="53">
        <v>78.099999999999994</v>
      </c>
    </row>
    <row r="16" spans="1:20" x14ac:dyDescent="0.25">
      <c r="A16" s="66" t="s">
        <v>20</v>
      </c>
      <c r="B16" s="67"/>
      <c r="C16" s="45">
        <v>30753.3</v>
      </c>
      <c r="D16" s="46">
        <v>1431.6</v>
      </c>
      <c r="E16" s="46">
        <v>187.7</v>
      </c>
      <c r="F16" s="45">
        <v>31986.9</v>
      </c>
      <c r="G16" s="54">
        <v>1199.5</v>
      </c>
      <c r="H16" s="46">
        <v>277.3</v>
      </c>
      <c r="I16" s="45">
        <v>32596.9</v>
      </c>
      <c r="J16" s="54">
        <v>662.9</v>
      </c>
      <c r="K16" s="46">
        <v>317.39999999999998</v>
      </c>
      <c r="L16" s="45">
        <v>33454.199999999997</v>
      </c>
      <c r="M16" s="54">
        <v>4845.2</v>
      </c>
      <c r="N16" s="57">
        <v>833.9</v>
      </c>
      <c r="O16" s="45">
        <v>885.6</v>
      </c>
      <c r="P16" s="54">
        <v>124.8</v>
      </c>
      <c r="Q16" s="53">
        <v>59.4</v>
      </c>
      <c r="R16" s="45">
        <v>903.5</v>
      </c>
      <c r="S16" s="54">
        <v>289.39999999999998</v>
      </c>
      <c r="T16" s="53">
        <v>81.8</v>
      </c>
    </row>
    <row r="17" spans="1:20" ht="15.75" thickBot="1" x14ac:dyDescent="0.3">
      <c r="A17" s="66" t="s">
        <v>25</v>
      </c>
      <c r="B17" s="67"/>
      <c r="C17" s="45">
        <v>31465.599999999999</v>
      </c>
      <c r="D17" s="46">
        <v>1501.1</v>
      </c>
      <c r="E17" s="46">
        <v>190</v>
      </c>
      <c r="F17" s="49">
        <v>32429.1</v>
      </c>
      <c r="G17" s="50">
        <v>1335</v>
      </c>
      <c r="H17" s="46">
        <v>293.2</v>
      </c>
      <c r="I17" s="49">
        <v>34398.199999999997</v>
      </c>
      <c r="J17" s="50">
        <v>757.3</v>
      </c>
      <c r="K17" s="46">
        <v>322.10000000000002</v>
      </c>
      <c r="L17" s="49">
        <v>34326.299999999996</v>
      </c>
      <c r="M17" s="50">
        <v>5004.1000000000004</v>
      </c>
      <c r="N17" s="57">
        <v>862.9</v>
      </c>
      <c r="O17" s="49">
        <v>920.2</v>
      </c>
      <c r="P17" s="50">
        <v>40.200000000000003</v>
      </c>
      <c r="Q17" s="59">
        <v>62.6</v>
      </c>
      <c r="R17" s="49">
        <v>804.8</v>
      </c>
      <c r="S17" s="50">
        <v>360.2</v>
      </c>
      <c r="T17" s="59">
        <v>76.5</v>
      </c>
    </row>
    <row r="18" spans="1:20" x14ac:dyDescent="0.25">
      <c r="A18" s="62" t="s">
        <v>26</v>
      </c>
      <c r="B18" s="12" t="s">
        <v>15</v>
      </c>
      <c r="C18" s="13">
        <f>C17-C16</f>
        <v>712.29999999999927</v>
      </c>
      <c r="D18" s="27">
        <f>D17-D16</f>
        <v>69.5</v>
      </c>
      <c r="E18" s="27">
        <f>E17-E16</f>
        <v>2.3000000000000114</v>
      </c>
      <c r="F18" s="13">
        <f t="shared" ref="F18:T18" si="0">F17-F16</f>
        <v>442.19999999999709</v>
      </c>
      <c r="G18" s="14">
        <f t="shared" si="0"/>
        <v>135.5</v>
      </c>
      <c r="H18" s="14">
        <f t="shared" si="0"/>
        <v>15.899999999999977</v>
      </c>
      <c r="I18" s="13">
        <f t="shared" si="0"/>
        <v>1801.2999999999956</v>
      </c>
      <c r="J18" s="14">
        <f t="shared" si="0"/>
        <v>94.399999999999977</v>
      </c>
      <c r="K18" s="14">
        <f t="shared" si="0"/>
        <v>4.7000000000000455</v>
      </c>
      <c r="L18" s="13">
        <f t="shared" si="0"/>
        <v>872.09999999999854</v>
      </c>
      <c r="M18" s="14">
        <f t="shared" si="0"/>
        <v>158.90000000000055</v>
      </c>
      <c r="N18" s="14">
        <f t="shared" si="0"/>
        <v>29</v>
      </c>
      <c r="O18" s="13">
        <f t="shared" si="0"/>
        <v>34.600000000000023</v>
      </c>
      <c r="P18" s="14">
        <f t="shared" si="0"/>
        <v>-84.6</v>
      </c>
      <c r="Q18" s="14">
        <f t="shared" si="0"/>
        <v>3.2000000000000028</v>
      </c>
      <c r="R18" s="13">
        <f t="shared" si="0"/>
        <v>-98.700000000000045</v>
      </c>
      <c r="S18" s="14">
        <f t="shared" si="0"/>
        <v>70.800000000000011</v>
      </c>
      <c r="T18" s="15">
        <f t="shared" si="0"/>
        <v>-5.2999999999999972</v>
      </c>
    </row>
    <row r="19" spans="1:20" x14ac:dyDescent="0.25">
      <c r="A19" s="63"/>
      <c r="B19" s="16" t="s">
        <v>16</v>
      </c>
      <c r="C19" s="17">
        <f>C17/C16-1</f>
        <v>2.316174199191634E-2</v>
      </c>
      <c r="D19" s="28">
        <f>D17/D16-1</f>
        <v>4.8547080189997205E-2</v>
      </c>
      <c r="E19" s="28">
        <f>E17/E16-1</f>
        <v>1.2253596164091718E-2</v>
      </c>
      <c r="F19" s="17">
        <f t="shared" ref="F19:T19" si="1">F17/F16-1</f>
        <v>1.3824409367584778E-2</v>
      </c>
      <c r="G19" s="18">
        <f t="shared" si="1"/>
        <v>0.11296373488953737</v>
      </c>
      <c r="H19" s="18">
        <f t="shared" si="1"/>
        <v>5.7338622430580521E-2</v>
      </c>
      <c r="I19" s="17">
        <f t="shared" si="1"/>
        <v>5.5259855998576413E-2</v>
      </c>
      <c r="J19" s="18">
        <f t="shared" si="1"/>
        <v>0.14240458591039373</v>
      </c>
      <c r="K19" s="18">
        <f t="shared" si="1"/>
        <v>1.4807813484562171E-2</v>
      </c>
      <c r="L19" s="17">
        <f t="shared" si="1"/>
        <v>2.6068475707086147E-2</v>
      </c>
      <c r="M19" s="18">
        <f t="shared" si="1"/>
        <v>3.2795343845455349E-2</v>
      </c>
      <c r="N19" s="18">
        <f t="shared" si="1"/>
        <v>3.4776352080585271E-2</v>
      </c>
      <c r="O19" s="17">
        <f t="shared" si="1"/>
        <v>3.9069557362240381E-2</v>
      </c>
      <c r="P19" s="18">
        <f t="shared" si="1"/>
        <v>-0.67788461538461542</v>
      </c>
      <c r="Q19" s="18">
        <f t="shared" si="1"/>
        <v>5.3872053872053849E-2</v>
      </c>
      <c r="R19" s="17">
        <f t="shared" si="1"/>
        <v>-0.1092418372993913</v>
      </c>
      <c r="S19" s="18">
        <f t="shared" si="1"/>
        <v>0.24464409122322062</v>
      </c>
      <c r="T19" s="19">
        <f t="shared" si="1"/>
        <v>-6.4792176039119798E-2</v>
      </c>
    </row>
    <row r="20" spans="1:20" x14ac:dyDescent="0.25">
      <c r="A20" s="64" t="s">
        <v>27</v>
      </c>
      <c r="B20" s="20" t="s">
        <v>15</v>
      </c>
      <c r="C20" s="21">
        <f>C17-C12</f>
        <v>3360.7000000000007</v>
      </c>
      <c r="D20" s="30">
        <f>D17-D12</f>
        <v>271.19999999999982</v>
      </c>
      <c r="E20" s="30">
        <f>E17-E12</f>
        <v>11</v>
      </c>
      <c r="F20" s="21">
        <f t="shared" ref="F20:T20" si="2">F17-F12</f>
        <v>2574.5999999999985</v>
      </c>
      <c r="G20" s="22">
        <f t="shared" si="2"/>
        <v>632.29999999999995</v>
      </c>
      <c r="H20" s="22">
        <f t="shared" si="2"/>
        <v>21.399999999999977</v>
      </c>
      <c r="I20" s="21">
        <f t="shared" si="2"/>
        <v>5658.9999999999964</v>
      </c>
      <c r="J20" s="22">
        <f t="shared" si="2"/>
        <v>375.9</v>
      </c>
      <c r="K20" s="22">
        <f t="shared" si="2"/>
        <v>51</v>
      </c>
      <c r="L20" s="21">
        <f t="shared" si="2"/>
        <v>1289.6999999999971</v>
      </c>
      <c r="M20" s="22">
        <f t="shared" si="2"/>
        <v>475.20000000000073</v>
      </c>
      <c r="N20" s="22">
        <f t="shared" si="2"/>
        <v>42.5</v>
      </c>
      <c r="O20" s="21">
        <f t="shared" si="2"/>
        <v>46.200000000000045</v>
      </c>
      <c r="P20" s="22">
        <f t="shared" si="2"/>
        <v>-75.099999999999994</v>
      </c>
      <c r="Q20" s="22">
        <f t="shared" si="2"/>
        <v>-10.999999999999993</v>
      </c>
      <c r="R20" s="21">
        <f t="shared" si="2"/>
        <v>-431.20000000000005</v>
      </c>
      <c r="S20" s="22">
        <f t="shared" si="2"/>
        <v>25.899999999999977</v>
      </c>
      <c r="T20" s="23">
        <f t="shared" si="2"/>
        <v>-20.5</v>
      </c>
    </row>
    <row r="21" spans="1:20" x14ac:dyDescent="0.25">
      <c r="A21" s="63"/>
      <c r="B21" s="16" t="s">
        <v>16</v>
      </c>
      <c r="C21" s="17">
        <f>C17/C12-1</f>
        <v>0.11957701326103276</v>
      </c>
      <c r="D21" s="28">
        <f>D17/D12-1</f>
        <v>0.22050573217334724</v>
      </c>
      <c r="E21" s="28">
        <f>E17/E12-1</f>
        <v>6.1452513966480549E-2</v>
      </c>
      <c r="F21" s="17">
        <f t="shared" ref="F21:T21" si="3">F17/F12-1</f>
        <v>8.6238255539365927E-2</v>
      </c>
      <c r="G21" s="18">
        <f t="shared" si="3"/>
        <v>0.89981499928845876</v>
      </c>
      <c r="H21" s="18">
        <f t="shared" si="3"/>
        <v>7.8734363502575233E-2</v>
      </c>
      <c r="I21" s="17">
        <f t="shared" si="3"/>
        <v>0.19690875180937528</v>
      </c>
      <c r="J21" s="18">
        <f t="shared" si="3"/>
        <v>0.98557944415312004</v>
      </c>
      <c r="K21" s="18">
        <f t="shared" si="3"/>
        <v>0.18812246403541133</v>
      </c>
      <c r="L21" s="17">
        <f t="shared" si="3"/>
        <v>3.903852091316895E-2</v>
      </c>
      <c r="M21" s="18">
        <f t="shared" si="3"/>
        <v>0.10492614100554243</v>
      </c>
      <c r="N21" s="18">
        <f t="shared" si="3"/>
        <v>5.1803998049731792E-2</v>
      </c>
      <c r="O21" s="17">
        <f t="shared" si="3"/>
        <v>5.2860411899313453E-2</v>
      </c>
      <c r="P21" s="18">
        <f t="shared" si="3"/>
        <v>-0.65134431916738933</v>
      </c>
      <c r="Q21" s="18">
        <f t="shared" si="3"/>
        <v>-0.14945652173913038</v>
      </c>
      <c r="R21" s="17">
        <f t="shared" si="3"/>
        <v>-0.34886731391585768</v>
      </c>
      <c r="S21" s="18">
        <f t="shared" si="3"/>
        <v>7.7475321567454403E-2</v>
      </c>
      <c r="T21" s="19">
        <f t="shared" si="3"/>
        <v>-0.21134020618556704</v>
      </c>
    </row>
    <row r="22" spans="1:20" x14ac:dyDescent="0.25">
      <c r="A22" s="64" t="s">
        <v>28</v>
      </c>
      <c r="B22" s="20" t="s">
        <v>15</v>
      </c>
      <c r="C22" s="21">
        <f>C17-C7</f>
        <v>6336.0999999999985</v>
      </c>
      <c r="D22" s="30">
        <f>D17-D7</f>
        <v>995.99999999999989</v>
      </c>
      <c r="E22" s="30">
        <f>E17-E7</f>
        <v>87.8</v>
      </c>
      <c r="F22" s="21">
        <f t="shared" ref="F22:N22" si="4">F17-F7</f>
        <v>5302</v>
      </c>
      <c r="G22" s="22">
        <f t="shared" si="4"/>
        <v>884</v>
      </c>
      <c r="H22" s="22">
        <f t="shared" si="4"/>
        <v>75.299999999999983</v>
      </c>
      <c r="I22" s="21">
        <f t="shared" si="4"/>
        <v>4687.5999999999949</v>
      </c>
      <c r="J22" s="22">
        <f t="shared" si="4"/>
        <v>477.99999999999994</v>
      </c>
      <c r="K22" s="22">
        <f t="shared" si="4"/>
        <v>85.000000000000028</v>
      </c>
      <c r="L22" s="21">
        <f t="shared" si="4"/>
        <v>-4669.2000000000044</v>
      </c>
      <c r="M22" s="22">
        <f t="shared" si="4"/>
        <v>-615.5</v>
      </c>
      <c r="N22" s="22">
        <f t="shared" si="4"/>
        <v>93.100000000000023</v>
      </c>
      <c r="O22" s="34" t="s">
        <v>9</v>
      </c>
      <c r="P22" s="31" t="s">
        <v>9</v>
      </c>
      <c r="Q22" s="31" t="s">
        <v>9</v>
      </c>
      <c r="R22" s="34" t="s">
        <v>9</v>
      </c>
      <c r="S22" s="31" t="s">
        <v>9</v>
      </c>
      <c r="T22" s="31" t="s">
        <v>9</v>
      </c>
    </row>
    <row r="23" spans="1:20" ht="15.75" thickBot="1" x14ac:dyDescent="0.3">
      <c r="A23" s="65"/>
      <c r="B23" s="24" t="s">
        <v>16</v>
      </c>
      <c r="C23" s="25">
        <f>C17/C7-1</f>
        <v>0.25213792554567327</v>
      </c>
      <c r="D23" s="32">
        <f>D17/D7-1</f>
        <v>1.9718867550980002</v>
      </c>
      <c r="E23" s="32">
        <f>E17/E7-1</f>
        <v>0.85909980430528377</v>
      </c>
      <c r="F23" s="25">
        <f t="shared" ref="F23:N23" si="5">F17/F7-1</f>
        <v>0.19545030615141323</v>
      </c>
      <c r="G23" s="26">
        <f t="shared" si="5"/>
        <v>1.9600886917960088</v>
      </c>
      <c r="H23" s="26">
        <f t="shared" si="5"/>
        <v>0.34557136301055524</v>
      </c>
      <c r="I23" s="25">
        <f t="shared" si="5"/>
        <v>0.15777533944114208</v>
      </c>
      <c r="J23" s="26">
        <f t="shared" si="5"/>
        <v>1.7114214106695309</v>
      </c>
      <c r="K23" s="26">
        <f t="shared" si="5"/>
        <v>0.3584985238296079</v>
      </c>
      <c r="L23" s="25">
        <f t="shared" si="5"/>
        <v>-0.11973689271839072</v>
      </c>
      <c r="M23" s="26">
        <f t="shared" si="5"/>
        <v>-0.10952736849597833</v>
      </c>
      <c r="N23" s="26">
        <f t="shared" si="5"/>
        <v>0.12094050402701995</v>
      </c>
      <c r="O23" s="35" t="s">
        <v>9</v>
      </c>
      <c r="P23" s="33" t="s">
        <v>9</v>
      </c>
      <c r="Q23" s="33" t="s">
        <v>9</v>
      </c>
      <c r="R23" s="35" t="s">
        <v>9</v>
      </c>
      <c r="S23" s="33" t="s">
        <v>9</v>
      </c>
      <c r="T23" s="33" t="s">
        <v>9</v>
      </c>
    </row>
    <row r="24" spans="1:20" x14ac:dyDescent="0.25">
      <c r="A24" s="1" t="s">
        <v>19</v>
      </c>
    </row>
  </sheetData>
  <mergeCells count="39">
    <mergeCell ref="A3:B6"/>
    <mergeCell ref="S4:S6"/>
    <mergeCell ref="T4:T6"/>
    <mergeCell ref="I4:I6"/>
    <mergeCell ref="J4:J6"/>
    <mergeCell ref="F4:F6"/>
    <mergeCell ref="G4:G6"/>
    <mergeCell ref="H4:H6"/>
    <mergeCell ref="O4:O6"/>
    <mergeCell ref="P4:P6"/>
    <mergeCell ref="Q4:Q6"/>
    <mergeCell ref="R4:R6"/>
    <mergeCell ref="K4:K6"/>
    <mergeCell ref="L4:L6"/>
    <mergeCell ref="M4:M6"/>
    <mergeCell ref="N4:N6"/>
    <mergeCell ref="A12:B12"/>
    <mergeCell ref="A7:B7"/>
    <mergeCell ref="A8:B8"/>
    <mergeCell ref="A9:B9"/>
    <mergeCell ref="A10:B10"/>
    <mergeCell ref="A11:B11"/>
    <mergeCell ref="I3:K3"/>
    <mergeCell ref="L3:N3"/>
    <mergeCell ref="O3:Q3"/>
    <mergeCell ref="R3:T3"/>
    <mergeCell ref="C4:C6"/>
    <mergeCell ref="D4:D6"/>
    <mergeCell ref="E4:E6"/>
    <mergeCell ref="C3:E3"/>
    <mergeCell ref="F3:H3"/>
    <mergeCell ref="A20:A21"/>
    <mergeCell ref="A22:A23"/>
    <mergeCell ref="A13:B13"/>
    <mergeCell ref="A14:B14"/>
    <mergeCell ref="A15:B15"/>
    <mergeCell ref="A16:B16"/>
    <mergeCell ref="A17:B17"/>
    <mergeCell ref="A18:A19"/>
  </mergeCells>
  <hyperlinks>
    <hyperlink ref="A2" location="OBSAH!A1" tooltip="o" display="zpět na obsah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/>
  </sheetViews>
  <sheetFormatPr defaultRowHeight="15" x14ac:dyDescent="0.25"/>
  <cols>
    <col min="1" max="1" width="12.7109375" style="39" customWidth="1"/>
    <col min="2" max="2" width="6.85546875" style="39" customWidth="1"/>
    <col min="3" max="20" width="9.140625" style="39"/>
  </cols>
  <sheetData>
    <row r="1" spans="1:20" x14ac:dyDescent="0.25">
      <c r="A1" s="9" t="s">
        <v>56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20" ht="15.75" thickBot="1" x14ac:dyDescent="0.3">
      <c r="A2" s="11" t="s">
        <v>17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20" x14ac:dyDescent="0.25">
      <c r="A3" s="72" t="s">
        <v>18</v>
      </c>
      <c r="B3" s="73"/>
      <c r="C3" s="72" t="s">
        <v>30</v>
      </c>
      <c r="D3" s="78"/>
      <c r="E3" s="78"/>
      <c r="F3" s="79" t="s">
        <v>31</v>
      </c>
      <c r="G3" s="80"/>
      <c r="H3" s="81"/>
      <c r="I3" s="79" t="s">
        <v>32</v>
      </c>
      <c r="J3" s="80"/>
      <c r="K3" s="81"/>
      <c r="L3" s="79" t="s">
        <v>33</v>
      </c>
      <c r="M3" s="80"/>
      <c r="N3" s="81"/>
      <c r="O3" s="79" t="s">
        <v>34</v>
      </c>
      <c r="P3" s="80"/>
      <c r="Q3" s="82"/>
      <c r="R3" s="79" t="s">
        <v>35</v>
      </c>
      <c r="S3" s="80"/>
      <c r="T3" s="82"/>
    </row>
    <row r="4" spans="1:20" x14ac:dyDescent="0.25">
      <c r="A4" s="74"/>
      <c r="B4" s="75"/>
      <c r="C4" s="88" t="s">
        <v>39</v>
      </c>
      <c r="D4" s="91" t="s">
        <v>40</v>
      </c>
      <c r="E4" s="94" t="s">
        <v>41</v>
      </c>
      <c r="F4" s="88" t="s">
        <v>39</v>
      </c>
      <c r="G4" s="91" t="s">
        <v>40</v>
      </c>
      <c r="H4" s="94" t="s">
        <v>41</v>
      </c>
      <c r="I4" s="88" t="s">
        <v>39</v>
      </c>
      <c r="J4" s="91" t="s">
        <v>40</v>
      </c>
      <c r="K4" s="94" t="s">
        <v>41</v>
      </c>
      <c r="L4" s="88" t="s">
        <v>39</v>
      </c>
      <c r="M4" s="91" t="s">
        <v>40</v>
      </c>
      <c r="N4" s="100" t="s">
        <v>41</v>
      </c>
      <c r="O4" s="88" t="s">
        <v>39</v>
      </c>
      <c r="P4" s="91" t="s">
        <v>40</v>
      </c>
      <c r="Q4" s="97" t="s">
        <v>41</v>
      </c>
      <c r="R4" s="88" t="s">
        <v>39</v>
      </c>
      <c r="S4" s="91" t="s">
        <v>40</v>
      </c>
      <c r="T4" s="97" t="s">
        <v>41</v>
      </c>
    </row>
    <row r="5" spans="1:20" x14ac:dyDescent="0.25">
      <c r="A5" s="74"/>
      <c r="B5" s="75"/>
      <c r="C5" s="89"/>
      <c r="D5" s="92"/>
      <c r="E5" s="95"/>
      <c r="F5" s="89"/>
      <c r="G5" s="92"/>
      <c r="H5" s="95"/>
      <c r="I5" s="89"/>
      <c r="J5" s="92"/>
      <c r="K5" s="95"/>
      <c r="L5" s="89"/>
      <c r="M5" s="92"/>
      <c r="N5" s="101"/>
      <c r="O5" s="89"/>
      <c r="P5" s="92"/>
      <c r="Q5" s="98"/>
      <c r="R5" s="89"/>
      <c r="S5" s="92"/>
      <c r="T5" s="98"/>
    </row>
    <row r="6" spans="1:20" ht="15.75" thickBot="1" x14ac:dyDescent="0.3">
      <c r="A6" s="76"/>
      <c r="B6" s="77"/>
      <c r="C6" s="90"/>
      <c r="D6" s="93"/>
      <c r="E6" s="96"/>
      <c r="F6" s="90"/>
      <c r="G6" s="93"/>
      <c r="H6" s="96"/>
      <c r="I6" s="90"/>
      <c r="J6" s="93"/>
      <c r="K6" s="96"/>
      <c r="L6" s="90"/>
      <c r="M6" s="93"/>
      <c r="N6" s="102"/>
      <c r="O6" s="90"/>
      <c r="P6" s="93"/>
      <c r="Q6" s="99"/>
      <c r="R6" s="90"/>
      <c r="S6" s="93"/>
      <c r="T6" s="99"/>
    </row>
    <row r="7" spans="1:20" x14ac:dyDescent="0.25">
      <c r="A7" s="66" t="s">
        <v>2</v>
      </c>
      <c r="B7" s="67"/>
      <c r="C7" s="45">
        <v>25077.200000000001</v>
      </c>
      <c r="D7" s="46">
        <v>493.1</v>
      </c>
      <c r="E7" s="46">
        <v>100.3</v>
      </c>
      <c r="F7" s="45">
        <v>25752.899999999998</v>
      </c>
      <c r="G7" s="47">
        <v>399.1</v>
      </c>
      <c r="H7" s="46">
        <v>201.5</v>
      </c>
      <c r="I7" s="45">
        <v>22077.500000000004</v>
      </c>
      <c r="J7" s="47">
        <v>207.5</v>
      </c>
      <c r="K7" s="46">
        <v>165.2</v>
      </c>
      <c r="L7" s="45">
        <v>22657.500000000004</v>
      </c>
      <c r="M7" s="47">
        <v>3529.2</v>
      </c>
      <c r="N7" s="57">
        <v>557.79999999999995</v>
      </c>
      <c r="O7" s="58" t="s">
        <v>9</v>
      </c>
      <c r="P7" s="55" t="s">
        <v>9</v>
      </c>
      <c r="Q7" s="48" t="s">
        <v>9</v>
      </c>
      <c r="R7" s="58" t="s">
        <v>9</v>
      </c>
      <c r="S7" s="55" t="s">
        <v>9</v>
      </c>
      <c r="T7" s="48" t="s">
        <v>9</v>
      </c>
    </row>
    <row r="8" spans="1:20" x14ac:dyDescent="0.25">
      <c r="A8" s="66" t="s">
        <v>3</v>
      </c>
      <c r="B8" s="67"/>
      <c r="C8" s="45">
        <v>25972.5</v>
      </c>
      <c r="D8" s="46">
        <v>589.20000000000005</v>
      </c>
      <c r="E8" s="46">
        <v>126</v>
      </c>
      <c r="F8" s="45">
        <v>25965.5</v>
      </c>
      <c r="G8" s="47">
        <v>427.1</v>
      </c>
      <c r="H8" s="46">
        <v>207.2</v>
      </c>
      <c r="I8" s="45">
        <v>21741</v>
      </c>
      <c r="J8" s="47">
        <v>213</v>
      </c>
      <c r="K8" s="46">
        <v>184.2</v>
      </c>
      <c r="L8" s="45">
        <v>22063.7</v>
      </c>
      <c r="M8" s="47">
        <v>3340.2</v>
      </c>
      <c r="N8" s="57">
        <v>544.9</v>
      </c>
      <c r="O8" s="58" t="s">
        <v>9</v>
      </c>
      <c r="P8" s="56" t="s">
        <v>9</v>
      </c>
      <c r="Q8" s="48" t="s">
        <v>9</v>
      </c>
      <c r="R8" s="58" t="s">
        <v>9</v>
      </c>
      <c r="S8" s="56" t="s">
        <v>9</v>
      </c>
      <c r="T8" s="48" t="s">
        <v>9</v>
      </c>
    </row>
    <row r="9" spans="1:20" x14ac:dyDescent="0.25">
      <c r="A9" s="66" t="s">
        <v>4</v>
      </c>
      <c r="B9" s="67"/>
      <c r="C9" s="45">
        <v>26745.1</v>
      </c>
      <c r="D9" s="46">
        <v>741.8</v>
      </c>
      <c r="E9" s="46">
        <v>141</v>
      </c>
      <c r="F9" s="45">
        <v>26173.100000000002</v>
      </c>
      <c r="G9" s="47">
        <v>453.5</v>
      </c>
      <c r="H9" s="46">
        <v>226.4</v>
      </c>
      <c r="I9" s="45">
        <v>21336.6</v>
      </c>
      <c r="J9" s="47">
        <v>214.5</v>
      </c>
      <c r="K9" s="46">
        <v>177.2</v>
      </c>
      <c r="L9" s="45">
        <v>21269.800000000003</v>
      </c>
      <c r="M9" s="47">
        <v>3123.2</v>
      </c>
      <c r="N9" s="57">
        <v>553.29999999999995</v>
      </c>
      <c r="O9" s="58" t="s">
        <v>9</v>
      </c>
      <c r="P9" s="56" t="s">
        <v>9</v>
      </c>
      <c r="Q9" s="48" t="s">
        <v>9</v>
      </c>
      <c r="R9" s="58" t="s">
        <v>9</v>
      </c>
      <c r="S9" s="56" t="s">
        <v>9</v>
      </c>
      <c r="T9" s="48" t="s">
        <v>9</v>
      </c>
    </row>
    <row r="10" spans="1:20" x14ac:dyDescent="0.25">
      <c r="A10" s="66" t="s">
        <v>5</v>
      </c>
      <c r="B10" s="67"/>
      <c r="C10" s="45">
        <v>27385</v>
      </c>
      <c r="D10" s="46">
        <v>916.7</v>
      </c>
      <c r="E10" s="46">
        <v>149</v>
      </c>
      <c r="F10" s="45">
        <v>26685.1</v>
      </c>
      <c r="G10" s="47">
        <v>500.1</v>
      </c>
      <c r="H10" s="46">
        <v>226</v>
      </c>
      <c r="I10" s="45">
        <v>21293.7</v>
      </c>
      <c r="J10" s="47">
        <v>218.4</v>
      </c>
      <c r="K10" s="46">
        <v>195.6</v>
      </c>
      <c r="L10" s="45">
        <v>20523.300000000003</v>
      </c>
      <c r="M10" s="47">
        <v>2896.6</v>
      </c>
      <c r="N10" s="57">
        <v>565</v>
      </c>
      <c r="O10" s="58" t="s">
        <v>9</v>
      </c>
      <c r="P10" s="56" t="s">
        <v>9</v>
      </c>
      <c r="Q10" s="48" t="s">
        <v>9</v>
      </c>
      <c r="R10" s="58" t="s">
        <v>9</v>
      </c>
      <c r="S10" s="56" t="s">
        <v>9</v>
      </c>
      <c r="T10" s="48" t="s">
        <v>9</v>
      </c>
    </row>
    <row r="11" spans="1:20" x14ac:dyDescent="0.25">
      <c r="A11" s="66" t="s">
        <v>6</v>
      </c>
      <c r="B11" s="67"/>
      <c r="C11" s="45">
        <v>27867.8</v>
      </c>
      <c r="D11" s="46">
        <v>1095.9000000000001</v>
      </c>
      <c r="E11" s="46">
        <v>166</v>
      </c>
      <c r="F11" s="45">
        <v>27384.5</v>
      </c>
      <c r="G11" s="47">
        <v>550.20000000000005</v>
      </c>
      <c r="H11" s="46">
        <v>234.9</v>
      </c>
      <c r="I11" s="45">
        <v>21328.799999999999</v>
      </c>
      <c r="J11" s="47">
        <v>246.9</v>
      </c>
      <c r="K11" s="46">
        <v>188.9</v>
      </c>
      <c r="L11" s="45">
        <v>19983</v>
      </c>
      <c r="M11" s="47">
        <v>2821.8</v>
      </c>
      <c r="N11" s="57">
        <v>581.4</v>
      </c>
      <c r="O11" s="45">
        <v>417.5</v>
      </c>
      <c r="P11" s="47">
        <v>72.5</v>
      </c>
      <c r="Q11" s="53">
        <v>40</v>
      </c>
      <c r="R11" s="45">
        <v>846.5</v>
      </c>
      <c r="S11" s="47">
        <v>225.7</v>
      </c>
      <c r="T11" s="53">
        <v>60.4</v>
      </c>
    </row>
    <row r="12" spans="1:20" x14ac:dyDescent="0.25">
      <c r="A12" s="66" t="s">
        <v>7</v>
      </c>
      <c r="B12" s="67"/>
      <c r="C12" s="45">
        <v>27992.2</v>
      </c>
      <c r="D12" s="46">
        <v>1184.0999999999999</v>
      </c>
      <c r="E12" s="46">
        <v>177.8</v>
      </c>
      <c r="F12" s="45">
        <v>28142.9</v>
      </c>
      <c r="G12" s="47">
        <v>604.5</v>
      </c>
      <c r="H12" s="46">
        <v>255.4</v>
      </c>
      <c r="I12" s="45">
        <v>21400.2</v>
      </c>
      <c r="J12" s="47">
        <v>275.8</v>
      </c>
      <c r="K12" s="46">
        <v>197.7</v>
      </c>
      <c r="L12" s="45">
        <v>19696.299999999996</v>
      </c>
      <c r="M12" s="47">
        <v>2765.1</v>
      </c>
      <c r="N12" s="57">
        <v>591.29999999999995</v>
      </c>
      <c r="O12" s="45">
        <v>423.3</v>
      </c>
      <c r="P12" s="47">
        <v>73.900000000000006</v>
      </c>
      <c r="Q12" s="53">
        <v>40.700000000000003</v>
      </c>
      <c r="R12" s="45">
        <v>789.3</v>
      </c>
      <c r="S12" s="47">
        <v>204.9</v>
      </c>
      <c r="T12" s="53">
        <v>56.6</v>
      </c>
    </row>
    <row r="13" spans="1:20" x14ac:dyDescent="0.25">
      <c r="A13" s="66" t="s">
        <v>8</v>
      </c>
      <c r="B13" s="67"/>
      <c r="C13" s="45">
        <v>28072.3</v>
      </c>
      <c r="D13" s="46">
        <v>1205.8</v>
      </c>
      <c r="E13" s="46">
        <v>185.1</v>
      </c>
      <c r="F13" s="45">
        <v>28976.799999999999</v>
      </c>
      <c r="G13" s="47">
        <v>738.3</v>
      </c>
      <c r="H13" s="46">
        <v>263.7</v>
      </c>
      <c r="I13" s="45">
        <v>21771.199999999997</v>
      </c>
      <c r="J13" s="47">
        <v>300.60000000000002</v>
      </c>
      <c r="K13" s="46">
        <v>203.8</v>
      </c>
      <c r="L13" s="45">
        <v>19462.3</v>
      </c>
      <c r="M13" s="47">
        <v>2849.9</v>
      </c>
      <c r="N13" s="57">
        <v>584.70000000000005</v>
      </c>
      <c r="O13" s="45">
        <v>419.8</v>
      </c>
      <c r="P13" s="47">
        <v>74.5</v>
      </c>
      <c r="Q13" s="53">
        <v>44.3</v>
      </c>
      <c r="R13" s="45">
        <v>769.7</v>
      </c>
      <c r="S13" s="47">
        <v>184.1</v>
      </c>
      <c r="T13" s="53">
        <v>52</v>
      </c>
    </row>
    <row r="14" spans="1:20" x14ac:dyDescent="0.25">
      <c r="A14" s="66" t="s">
        <v>11</v>
      </c>
      <c r="B14" s="67"/>
      <c r="C14" s="45">
        <v>28648.2</v>
      </c>
      <c r="D14" s="46">
        <v>1293.2</v>
      </c>
      <c r="E14" s="46">
        <v>185.1</v>
      </c>
      <c r="F14" s="45">
        <v>29460.3</v>
      </c>
      <c r="G14" s="54">
        <v>823.8</v>
      </c>
      <c r="H14" s="46">
        <v>268.60000000000002</v>
      </c>
      <c r="I14" s="45">
        <v>22237.1</v>
      </c>
      <c r="J14" s="54">
        <v>335</v>
      </c>
      <c r="K14" s="46">
        <v>221.9</v>
      </c>
      <c r="L14" s="45">
        <v>19488.600000000002</v>
      </c>
      <c r="M14" s="54">
        <v>2903.6</v>
      </c>
      <c r="N14" s="57">
        <v>593.20000000000005</v>
      </c>
      <c r="O14" s="45">
        <v>433.3</v>
      </c>
      <c r="P14" s="54">
        <v>67</v>
      </c>
      <c r="Q14" s="53">
        <v>37.700000000000003</v>
      </c>
      <c r="R14" s="45">
        <v>723.7</v>
      </c>
      <c r="S14" s="54">
        <v>176.6</v>
      </c>
      <c r="T14" s="53">
        <v>45.6</v>
      </c>
    </row>
    <row r="15" spans="1:20" x14ac:dyDescent="0.25">
      <c r="A15" s="66" t="s">
        <v>14</v>
      </c>
      <c r="B15" s="67"/>
      <c r="C15" s="45">
        <v>28867.3</v>
      </c>
      <c r="D15" s="46">
        <v>1351.3</v>
      </c>
      <c r="E15" s="46">
        <v>185.1</v>
      </c>
      <c r="F15" s="45">
        <v>29687.800000000003</v>
      </c>
      <c r="G15" s="54">
        <v>932</v>
      </c>
      <c r="H15" s="46">
        <v>260.5</v>
      </c>
      <c r="I15" s="45">
        <v>22941.999999999996</v>
      </c>
      <c r="J15" s="54">
        <v>348.6</v>
      </c>
      <c r="K15" s="46">
        <v>230</v>
      </c>
      <c r="L15" s="45">
        <v>19536.899999999998</v>
      </c>
      <c r="M15" s="54">
        <v>2888.6</v>
      </c>
      <c r="N15" s="57">
        <v>596.1</v>
      </c>
      <c r="O15" s="45">
        <v>445.6</v>
      </c>
      <c r="P15" s="54">
        <v>68.2</v>
      </c>
      <c r="Q15" s="53">
        <v>28</v>
      </c>
      <c r="R15" s="45">
        <v>676.2</v>
      </c>
      <c r="S15" s="54">
        <v>177.6</v>
      </c>
      <c r="T15" s="53">
        <v>45.7</v>
      </c>
    </row>
    <row r="16" spans="1:20" x14ac:dyDescent="0.25">
      <c r="A16" s="66" t="s">
        <v>20</v>
      </c>
      <c r="B16" s="67"/>
      <c r="C16" s="45">
        <v>30602.7</v>
      </c>
      <c r="D16" s="46">
        <v>1382.1</v>
      </c>
      <c r="E16" s="46">
        <v>186.7</v>
      </c>
      <c r="F16" s="45">
        <v>30156.600000000002</v>
      </c>
      <c r="G16" s="54">
        <v>1047.5999999999999</v>
      </c>
      <c r="H16" s="46">
        <v>261.2</v>
      </c>
      <c r="I16" s="45">
        <v>24377.899999999998</v>
      </c>
      <c r="J16" s="54">
        <v>459.4</v>
      </c>
      <c r="K16" s="46">
        <v>231.6</v>
      </c>
      <c r="L16" s="45">
        <v>20044.399999999998</v>
      </c>
      <c r="M16" s="54">
        <v>2951.8</v>
      </c>
      <c r="N16" s="57">
        <v>608.20000000000005</v>
      </c>
      <c r="O16" s="45">
        <v>434.70000000000005</v>
      </c>
      <c r="P16" s="54">
        <v>70.7</v>
      </c>
      <c r="Q16" s="53">
        <v>33.6</v>
      </c>
      <c r="R16" s="45">
        <v>638.79999999999995</v>
      </c>
      <c r="S16" s="54">
        <v>177.6</v>
      </c>
      <c r="T16" s="53">
        <v>46.5</v>
      </c>
    </row>
    <row r="17" spans="1:20" ht="15.75" thickBot="1" x14ac:dyDescent="0.3">
      <c r="A17" s="66" t="s">
        <v>25</v>
      </c>
      <c r="B17" s="67"/>
      <c r="C17" s="45">
        <v>31306.3</v>
      </c>
      <c r="D17" s="46">
        <v>1444.3</v>
      </c>
      <c r="E17" s="46">
        <v>187.8</v>
      </c>
      <c r="F17" s="49">
        <v>30552.699999999997</v>
      </c>
      <c r="G17" s="50">
        <v>1166.9000000000001</v>
      </c>
      <c r="H17" s="46">
        <v>273.7</v>
      </c>
      <c r="I17" s="49">
        <v>25663.300000000003</v>
      </c>
      <c r="J17" s="50">
        <v>522.4</v>
      </c>
      <c r="K17" s="46">
        <v>229</v>
      </c>
      <c r="L17" s="49">
        <v>20504.199999999997</v>
      </c>
      <c r="M17" s="50">
        <v>3043.4</v>
      </c>
      <c r="N17" s="57">
        <v>623.4</v>
      </c>
      <c r="O17" s="49">
        <v>459.3</v>
      </c>
      <c r="P17" s="50">
        <v>26.3</v>
      </c>
      <c r="Q17" s="59">
        <v>36.700000000000003</v>
      </c>
      <c r="R17" s="49">
        <v>558.70000000000005</v>
      </c>
      <c r="S17" s="50">
        <v>218.7</v>
      </c>
      <c r="T17" s="53">
        <v>42.3</v>
      </c>
    </row>
    <row r="18" spans="1:20" x14ac:dyDescent="0.25">
      <c r="A18" s="62" t="s">
        <v>26</v>
      </c>
      <c r="B18" s="12" t="s">
        <v>15</v>
      </c>
      <c r="C18" s="13">
        <f>C17-C16</f>
        <v>703.59999999999854</v>
      </c>
      <c r="D18" s="27">
        <f>D17-D16</f>
        <v>62.200000000000045</v>
      </c>
      <c r="E18" s="27">
        <f>E17-E16</f>
        <v>1.1000000000000227</v>
      </c>
      <c r="F18" s="13">
        <f t="shared" ref="F18:T18" si="0">F17-F16</f>
        <v>396.09999999999491</v>
      </c>
      <c r="G18" s="14">
        <f t="shared" si="0"/>
        <v>119.30000000000018</v>
      </c>
      <c r="H18" s="14">
        <f t="shared" si="0"/>
        <v>12.5</v>
      </c>
      <c r="I18" s="13">
        <f t="shared" si="0"/>
        <v>1285.4000000000051</v>
      </c>
      <c r="J18" s="14">
        <f t="shared" si="0"/>
        <v>63</v>
      </c>
      <c r="K18" s="14">
        <f t="shared" si="0"/>
        <v>-2.5999999999999943</v>
      </c>
      <c r="L18" s="13">
        <f t="shared" si="0"/>
        <v>459.79999999999927</v>
      </c>
      <c r="M18" s="14">
        <f t="shared" si="0"/>
        <v>91.599999999999909</v>
      </c>
      <c r="N18" s="14">
        <f t="shared" si="0"/>
        <v>15.199999999999932</v>
      </c>
      <c r="O18" s="13">
        <f t="shared" si="0"/>
        <v>24.599999999999966</v>
      </c>
      <c r="P18" s="14">
        <f t="shared" si="0"/>
        <v>-44.400000000000006</v>
      </c>
      <c r="Q18" s="36">
        <f t="shared" si="0"/>
        <v>3.1000000000000014</v>
      </c>
      <c r="R18" s="13">
        <f t="shared" si="0"/>
        <v>-80.099999999999909</v>
      </c>
      <c r="S18" s="14">
        <f t="shared" si="0"/>
        <v>41.099999999999994</v>
      </c>
      <c r="T18" s="15">
        <f t="shared" si="0"/>
        <v>-4.2000000000000028</v>
      </c>
    </row>
    <row r="19" spans="1:20" x14ac:dyDescent="0.25">
      <c r="A19" s="63"/>
      <c r="B19" s="16" t="s">
        <v>16</v>
      </c>
      <c r="C19" s="17">
        <f>C17/C16-1</f>
        <v>2.2991435396223059E-2</v>
      </c>
      <c r="D19" s="28">
        <f>D17/D16-1</f>
        <v>4.5003979451559317E-2</v>
      </c>
      <c r="E19" s="28">
        <f>E17/E16-1</f>
        <v>5.891805034815345E-3</v>
      </c>
      <c r="F19" s="17">
        <f t="shared" ref="F19:T19" si="1">F17/F16-1</f>
        <v>1.3134769834795446E-2</v>
      </c>
      <c r="G19" s="18">
        <f t="shared" si="1"/>
        <v>0.11387934326078675</v>
      </c>
      <c r="H19" s="18">
        <f t="shared" si="1"/>
        <v>4.7856049004594281E-2</v>
      </c>
      <c r="I19" s="17">
        <f t="shared" si="1"/>
        <v>5.2728085684164983E-2</v>
      </c>
      <c r="J19" s="18">
        <f t="shared" si="1"/>
        <v>0.13713539399216379</v>
      </c>
      <c r="K19" s="18">
        <f t="shared" si="1"/>
        <v>-1.1226252158894612E-2</v>
      </c>
      <c r="L19" s="17">
        <f t="shared" si="1"/>
        <v>2.2939075252938368E-2</v>
      </c>
      <c r="M19" s="18">
        <f t="shared" si="1"/>
        <v>3.1031912731214861E-2</v>
      </c>
      <c r="N19" s="18">
        <f t="shared" si="1"/>
        <v>2.4991779020059113E-2</v>
      </c>
      <c r="O19" s="17">
        <f t="shared" si="1"/>
        <v>5.659075224292609E-2</v>
      </c>
      <c r="P19" s="18">
        <f t="shared" si="1"/>
        <v>-0.62800565770862793</v>
      </c>
      <c r="Q19" s="37">
        <f t="shared" si="1"/>
        <v>9.2261904761904878E-2</v>
      </c>
      <c r="R19" s="17">
        <f t="shared" si="1"/>
        <v>-0.12539135879774566</v>
      </c>
      <c r="S19" s="18">
        <f t="shared" si="1"/>
        <v>0.23141891891891886</v>
      </c>
      <c r="T19" s="19">
        <f t="shared" si="1"/>
        <v>-9.0322580645161299E-2</v>
      </c>
    </row>
    <row r="20" spans="1:20" x14ac:dyDescent="0.25">
      <c r="A20" s="64" t="s">
        <v>27</v>
      </c>
      <c r="B20" s="20" t="s">
        <v>15</v>
      </c>
      <c r="C20" s="21">
        <f>C17-C12</f>
        <v>3314.0999999999985</v>
      </c>
      <c r="D20" s="30">
        <f>D17-D12</f>
        <v>260.20000000000005</v>
      </c>
      <c r="E20" s="30">
        <f>E17-E12</f>
        <v>10</v>
      </c>
      <c r="F20" s="21">
        <f t="shared" ref="F20:T20" si="2">F17-F12</f>
        <v>2409.7999999999956</v>
      </c>
      <c r="G20" s="22">
        <f t="shared" si="2"/>
        <v>562.40000000000009</v>
      </c>
      <c r="H20" s="22">
        <f t="shared" si="2"/>
        <v>18.299999999999983</v>
      </c>
      <c r="I20" s="21">
        <f t="shared" si="2"/>
        <v>4263.1000000000022</v>
      </c>
      <c r="J20" s="22">
        <f t="shared" si="2"/>
        <v>246.59999999999997</v>
      </c>
      <c r="K20" s="22">
        <f t="shared" si="2"/>
        <v>31.300000000000011</v>
      </c>
      <c r="L20" s="21">
        <f t="shared" si="2"/>
        <v>807.90000000000146</v>
      </c>
      <c r="M20" s="22">
        <f t="shared" si="2"/>
        <v>278.30000000000018</v>
      </c>
      <c r="N20" s="22">
        <f t="shared" si="2"/>
        <v>32.100000000000023</v>
      </c>
      <c r="O20" s="21">
        <f t="shared" si="2"/>
        <v>36</v>
      </c>
      <c r="P20" s="22">
        <f t="shared" si="2"/>
        <v>-47.600000000000009</v>
      </c>
      <c r="Q20" s="38">
        <f t="shared" si="2"/>
        <v>-4</v>
      </c>
      <c r="R20" s="21">
        <f t="shared" si="2"/>
        <v>-230.59999999999991</v>
      </c>
      <c r="S20" s="22">
        <f t="shared" si="2"/>
        <v>13.799999999999983</v>
      </c>
      <c r="T20" s="23">
        <f t="shared" si="2"/>
        <v>-14.300000000000004</v>
      </c>
    </row>
    <row r="21" spans="1:20" x14ac:dyDescent="0.25">
      <c r="A21" s="63"/>
      <c r="B21" s="16" t="s">
        <v>16</v>
      </c>
      <c r="C21" s="17">
        <f>C17/C12-1</f>
        <v>0.11839369538657185</v>
      </c>
      <c r="D21" s="28">
        <f>D17/D12-1</f>
        <v>0.21974495397348193</v>
      </c>
      <c r="E21" s="28">
        <f>E17/E12-1</f>
        <v>5.6242969628796491E-2</v>
      </c>
      <c r="F21" s="17">
        <f t="shared" ref="F21:T21" si="3">F17/F12-1</f>
        <v>8.5627280770638192E-2</v>
      </c>
      <c r="G21" s="18">
        <f t="shared" si="3"/>
        <v>0.93035566583953688</v>
      </c>
      <c r="H21" s="18">
        <f t="shared" si="3"/>
        <v>7.1652310101800953E-2</v>
      </c>
      <c r="I21" s="17">
        <f t="shared" si="3"/>
        <v>0.19920841861291017</v>
      </c>
      <c r="J21" s="18">
        <f t="shared" si="3"/>
        <v>0.89412617839013753</v>
      </c>
      <c r="K21" s="18">
        <f t="shared" si="3"/>
        <v>0.1583206879109762</v>
      </c>
      <c r="L21" s="17">
        <f t="shared" si="3"/>
        <v>4.1017856145570519E-2</v>
      </c>
      <c r="M21" s="18">
        <f t="shared" si="3"/>
        <v>0.10064735452605689</v>
      </c>
      <c r="N21" s="18">
        <f t="shared" si="3"/>
        <v>5.4287163876205025E-2</v>
      </c>
      <c r="O21" s="17">
        <f t="shared" si="3"/>
        <v>8.5046066619418825E-2</v>
      </c>
      <c r="P21" s="18">
        <f t="shared" si="3"/>
        <v>-0.64411366711772666</v>
      </c>
      <c r="Q21" s="37">
        <f t="shared" si="3"/>
        <v>-9.8280098280098316E-2</v>
      </c>
      <c r="R21" s="17">
        <f t="shared" si="3"/>
        <v>-0.29215760800709478</v>
      </c>
      <c r="S21" s="18">
        <f t="shared" si="3"/>
        <v>6.7349926793557779E-2</v>
      </c>
      <c r="T21" s="19">
        <f t="shared" si="3"/>
        <v>-0.25265017667844525</v>
      </c>
    </row>
    <row r="22" spans="1:20" x14ac:dyDescent="0.25">
      <c r="A22" s="64" t="s">
        <v>28</v>
      </c>
      <c r="B22" s="20" t="s">
        <v>15</v>
      </c>
      <c r="C22" s="21">
        <f>C17-C7</f>
        <v>6229.0999999999985</v>
      </c>
      <c r="D22" s="30">
        <f>D17-D7</f>
        <v>951.19999999999993</v>
      </c>
      <c r="E22" s="30">
        <f>E17-E7</f>
        <v>87.500000000000014</v>
      </c>
      <c r="F22" s="21">
        <f t="shared" ref="F22:N22" si="4">F17-F7</f>
        <v>4799.7999999999993</v>
      </c>
      <c r="G22" s="22">
        <f t="shared" si="4"/>
        <v>767.80000000000007</v>
      </c>
      <c r="H22" s="22">
        <f t="shared" si="4"/>
        <v>72.199999999999989</v>
      </c>
      <c r="I22" s="21">
        <f t="shared" si="4"/>
        <v>3585.7999999999993</v>
      </c>
      <c r="J22" s="22">
        <f t="shared" si="4"/>
        <v>314.89999999999998</v>
      </c>
      <c r="K22" s="22">
        <f t="shared" si="4"/>
        <v>63.800000000000011</v>
      </c>
      <c r="L22" s="21">
        <f t="shared" si="4"/>
        <v>-2153.3000000000065</v>
      </c>
      <c r="M22" s="22">
        <f t="shared" si="4"/>
        <v>-485.79999999999973</v>
      </c>
      <c r="N22" s="22">
        <f t="shared" si="4"/>
        <v>65.600000000000023</v>
      </c>
      <c r="O22" s="34" t="s">
        <v>9</v>
      </c>
      <c r="P22" s="31" t="s">
        <v>9</v>
      </c>
      <c r="Q22" s="31" t="s">
        <v>9</v>
      </c>
      <c r="R22" s="34" t="s">
        <v>9</v>
      </c>
      <c r="S22" s="31" t="s">
        <v>9</v>
      </c>
      <c r="T22" s="31" t="s">
        <v>9</v>
      </c>
    </row>
    <row r="23" spans="1:20" ht="15.75" thickBot="1" x14ac:dyDescent="0.3">
      <c r="A23" s="65"/>
      <c r="B23" s="24" t="s">
        <v>16</v>
      </c>
      <c r="C23" s="25">
        <f>C17/C7-1</f>
        <v>0.24839695021772767</v>
      </c>
      <c r="D23" s="32">
        <f>D17/D7-1</f>
        <v>1.9290204826607176</v>
      </c>
      <c r="E23" s="32">
        <f>E17/E7-1</f>
        <v>0.87238285144566308</v>
      </c>
      <c r="F23" s="25">
        <f t="shared" ref="F23:N23" si="5">F17/F7-1</f>
        <v>0.18637900974259214</v>
      </c>
      <c r="G23" s="26">
        <f t="shared" si="5"/>
        <v>1.9238286143823604</v>
      </c>
      <c r="H23" s="26">
        <f t="shared" si="5"/>
        <v>0.35831265508684851</v>
      </c>
      <c r="I23" s="25">
        <f t="shared" si="5"/>
        <v>0.16241875212320234</v>
      </c>
      <c r="J23" s="26">
        <f t="shared" si="5"/>
        <v>1.5175903614457829</v>
      </c>
      <c r="K23" s="26">
        <f t="shared" si="5"/>
        <v>0.38619854721549651</v>
      </c>
      <c r="L23" s="25">
        <f t="shared" si="5"/>
        <v>-9.5036963477877379E-2</v>
      </c>
      <c r="M23" s="26">
        <f t="shared" si="5"/>
        <v>-0.13765159242887903</v>
      </c>
      <c r="N23" s="26">
        <f t="shared" si="5"/>
        <v>0.11760487629974903</v>
      </c>
      <c r="O23" s="35" t="s">
        <v>9</v>
      </c>
      <c r="P23" s="33" t="s">
        <v>9</v>
      </c>
      <c r="Q23" s="33" t="s">
        <v>9</v>
      </c>
      <c r="R23" s="35" t="s">
        <v>9</v>
      </c>
      <c r="S23" s="33" t="s">
        <v>9</v>
      </c>
      <c r="T23" s="33" t="s">
        <v>9</v>
      </c>
    </row>
    <row r="24" spans="1:20" x14ac:dyDescent="0.25">
      <c r="A24" s="1" t="s">
        <v>52</v>
      </c>
    </row>
  </sheetData>
  <mergeCells count="39">
    <mergeCell ref="A10:B10"/>
    <mergeCell ref="A11:B11"/>
    <mergeCell ref="L3:N3"/>
    <mergeCell ref="O3:Q3"/>
    <mergeCell ref="R3:T3"/>
    <mergeCell ref="C4:C6"/>
    <mergeCell ref="D4:D6"/>
    <mergeCell ref="E4:E6"/>
    <mergeCell ref="F4:F6"/>
    <mergeCell ref="G4:G6"/>
    <mergeCell ref="H4:H6"/>
    <mergeCell ref="I4:I6"/>
    <mergeCell ref="C3:E3"/>
    <mergeCell ref="F3:H3"/>
    <mergeCell ref="I3:K3"/>
    <mergeCell ref="J4:J6"/>
    <mergeCell ref="A9:B9"/>
    <mergeCell ref="L4:L6"/>
    <mergeCell ref="M4:M6"/>
    <mergeCell ref="N4:N6"/>
    <mergeCell ref="O4:O6"/>
    <mergeCell ref="A3:B6"/>
    <mergeCell ref="K4:K6"/>
    <mergeCell ref="R4:R6"/>
    <mergeCell ref="S4:S6"/>
    <mergeCell ref="T4:T6"/>
    <mergeCell ref="A7:B7"/>
    <mergeCell ref="A8:B8"/>
    <mergeCell ref="P4:P6"/>
    <mergeCell ref="Q4:Q6"/>
    <mergeCell ref="A18:A19"/>
    <mergeCell ref="A20:A21"/>
    <mergeCell ref="A22:A23"/>
    <mergeCell ref="A12:B12"/>
    <mergeCell ref="A13:B13"/>
    <mergeCell ref="A14:B14"/>
    <mergeCell ref="A16:B16"/>
    <mergeCell ref="A17:B17"/>
    <mergeCell ref="A15:B15"/>
  </mergeCells>
  <hyperlinks>
    <hyperlink ref="A2" location="OBSAH!A1" tooltip="o" display="zpět na obsah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/>
  </sheetViews>
  <sheetFormatPr defaultRowHeight="15" x14ac:dyDescent="0.25"/>
  <cols>
    <col min="1" max="1" width="12.7109375" style="39" customWidth="1"/>
    <col min="2" max="2" width="6.85546875" style="39" customWidth="1"/>
    <col min="3" max="20" width="9.140625" style="39"/>
  </cols>
  <sheetData>
    <row r="1" spans="1:20" s="39" customFormat="1" x14ac:dyDescent="0.25">
      <c r="A1" s="9" t="s">
        <v>53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20" s="39" customFormat="1" ht="15.75" thickBot="1" x14ac:dyDescent="0.3">
      <c r="A2" s="11" t="s">
        <v>17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20" ht="15.75" thickBot="1" x14ac:dyDescent="0.3">
      <c r="A3" s="72" t="s">
        <v>18</v>
      </c>
      <c r="B3" s="73"/>
      <c r="C3" s="72" t="s">
        <v>30</v>
      </c>
      <c r="D3" s="78"/>
      <c r="E3" s="78"/>
      <c r="F3" s="79" t="s">
        <v>31</v>
      </c>
      <c r="G3" s="80"/>
      <c r="H3" s="81"/>
      <c r="I3" s="79" t="s">
        <v>32</v>
      </c>
      <c r="J3" s="80"/>
      <c r="K3" s="81"/>
      <c r="L3" s="79" t="s">
        <v>33</v>
      </c>
      <c r="M3" s="80"/>
      <c r="N3" s="81"/>
      <c r="O3" s="103" t="s">
        <v>34</v>
      </c>
      <c r="P3" s="104"/>
      <c r="Q3" s="105"/>
      <c r="R3" s="79" t="s">
        <v>35</v>
      </c>
      <c r="S3" s="80"/>
      <c r="T3" s="82"/>
    </row>
    <row r="4" spans="1:20" x14ac:dyDescent="0.25">
      <c r="A4" s="74"/>
      <c r="B4" s="75"/>
      <c r="C4" s="88" t="s">
        <v>39</v>
      </c>
      <c r="D4" s="91" t="s">
        <v>40</v>
      </c>
      <c r="E4" s="94" t="s">
        <v>41</v>
      </c>
      <c r="F4" s="88" t="s">
        <v>39</v>
      </c>
      <c r="G4" s="91" t="s">
        <v>40</v>
      </c>
      <c r="H4" s="94" t="s">
        <v>41</v>
      </c>
      <c r="I4" s="88" t="s">
        <v>39</v>
      </c>
      <c r="J4" s="91" t="s">
        <v>40</v>
      </c>
      <c r="K4" s="94" t="s">
        <v>41</v>
      </c>
      <c r="L4" s="88" t="s">
        <v>39</v>
      </c>
      <c r="M4" s="91" t="s">
        <v>40</v>
      </c>
      <c r="N4" s="100" t="s">
        <v>41</v>
      </c>
      <c r="O4" s="106" t="s">
        <v>39</v>
      </c>
      <c r="P4" s="107" t="s">
        <v>40</v>
      </c>
      <c r="Q4" s="108" t="s">
        <v>41</v>
      </c>
      <c r="R4" s="88" t="s">
        <v>39</v>
      </c>
      <c r="S4" s="91" t="s">
        <v>40</v>
      </c>
      <c r="T4" s="97" t="s">
        <v>41</v>
      </c>
    </row>
    <row r="5" spans="1:20" x14ac:dyDescent="0.25">
      <c r="A5" s="74"/>
      <c r="B5" s="75"/>
      <c r="C5" s="89"/>
      <c r="D5" s="92"/>
      <c r="E5" s="95"/>
      <c r="F5" s="89"/>
      <c r="G5" s="92"/>
      <c r="H5" s="95"/>
      <c r="I5" s="89"/>
      <c r="J5" s="92"/>
      <c r="K5" s="95"/>
      <c r="L5" s="89"/>
      <c r="M5" s="92"/>
      <c r="N5" s="101"/>
      <c r="O5" s="89"/>
      <c r="P5" s="92"/>
      <c r="Q5" s="98"/>
      <c r="R5" s="89"/>
      <c r="S5" s="92"/>
      <c r="T5" s="98"/>
    </row>
    <row r="6" spans="1:20" ht="15.75" thickBot="1" x14ac:dyDescent="0.3">
      <c r="A6" s="76"/>
      <c r="B6" s="77"/>
      <c r="C6" s="90"/>
      <c r="D6" s="93"/>
      <c r="E6" s="96"/>
      <c r="F6" s="90"/>
      <c r="G6" s="93"/>
      <c r="H6" s="96"/>
      <c r="I6" s="90"/>
      <c r="J6" s="93"/>
      <c r="K6" s="96"/>
      <c r="L6" s="90"/>
      <c r="M6" s="93"/>
      <c r="N6" s="102"/>
      <c r="O6" s="90"/>
      <c r="P6" s="93"/>
      <c r="Q6" s="99"/>
      <c r="R6" s="90"/>
      <c r="S6" s="93"/>
      <c r="T6" s="99"/>
    </row>
    <row r="7" spans="1:20" x14ac:dyDescent="0.25">
      <c r="A7" s="66" t="s">
        <v>2</v>
      </c>
      <c r="B7" s="67"/>
      <c r="C7" s="45">
        <v>52.299999999999272</v>
      </c>
      <c r="D7" s="46">
        <v>12</v>
      </c>
      <c r="E7" s="46">
        <v>1.9000000000000057</v>
      </c>
      <c r="F7" s="45">
        <v>1374.2000000000007</v>
      </c>
      <c r="G7" s="46">
        <v>51.899999999999977</v>
      </c>
      <c r="H7" s="46">
        <v>16.400000000000006</v>
      </c>
      <c r="I7" s="45">
        <v>7633.0999999999985</v>
      </c>
      <c r="J7" s="46">
        <v>71.800000000000011</v>
      </c>
      <c r="K7" s="46">
        <v>71.900000000000006</v>
      </c>
      <c r="L7" s="45">
        <v>16337.999999999996</v>
      </c>
      <c r="M7" s="46">
        <v>2090.4000000000005</v>
      </c>
      <c r="N7" s="57">
        <v>212</v>
      </c>
      <c r="O7" s="58" t="s">
        <v>9</v>
      </c>
      <c r="P7" s="55" t="s">
        <v>9</v>
      </c>
      <c r="Q7" s="48" t="s">
        <v>9</v>
      </c>
      <c r="R7" s="58" t="s">
        <v>9</v>
      </c>
      <c r="S7" s="55" t="s">
        <v>9</v>
      </c>
      <c r="T7" s="48" t="s">
        <v>9</v>
      </c>
    </row>
    <row r="8" spans="1:20" x14ac:dyDescent="0.25">
      <c r="A8" s="66" t="s">
        <v>3</v>
      </c>
      <c r="B8" s="67"/>
      <c r="C8" s="45">
        <v>75.299999999999272</v>
      </c>
      <c r="D8" s="46">
        <v>16.5</v>
      </c>
      <c r="E8" s="46">
        <v>1.0999999999999943</v>
      </c>
      <c r="F8" s="45">
        <v>1446.5</v>
      </c>
      <c r="G8" s="46">
        <v>48.799999999999955</v>
      </c>
      <c r="H8" s="46">
        <v>19.5</v>
      </c>
      <c r="I8" s="45">
        <v>7408.6000000000022</v>
      </c>
      <c r="J8" s="46">
        <v>80.100000000000023</v>
      </c>
      <c r="K8" s="46">
        <v>73.300000000000011</v>
      </c>
      <c r="L8" s="45">
        <v>15717.3</v>
      </c>
      <c r="M8" s="46">
        <v>1988.5</v>
      </c>
      <c r="N8" s="57">
        <v>221.20000000000005</v>
      </c>
      <c r="O8" s="58" t="s">
        <v>9</v>
      </c>
      <c r="P8" s="56" t="s">
        <v>9</v>
      </c>
      <c r="Q8" s="48" t="s">
        <v>9</v>
      </c>
      <c r="R8" s="58" t="s">
        <v>9</v>
      </c>
      <c r="S8" s="56" t="s">
        <v>9</v>
      </c>
      <c r="T8" s="48" t="s">
        <v>9</v>
      </c>
    </row>
    <row r="9" spans="1:20" x14ac:dyDescent="0.25">
      <c r="A9" s="66" t="s">
        <v>4</v>
      </c>
      <c r="B9" s="67"/>
      <c r="C9" s="45">
        <v>84.900000000002933</v>
      </c>
      <c r="D9" s="46">
        <v>25.400000000000091</v>
      </c>
      <c r="E9" s="46">
        <v>1</v>
      </c>
      <c r="F9" s="45">
        <v>1449.7999999999956</v>
      </c>
      <c r="G9" s="46">
        <v>58.399999999999977</v>
      </c>
      <c r="H9" s="46">
        <v>13.699999999999989</v>
      </c>
      <c r="I9" s="45">
        <v>7399.5</v>
      </c>
      <c r="J9" s="46">
        <v>95.199999999999989</v>
      </c>
      <c r="K9" s="46">
        <v>71</v>
      </c>
      <c r="L9" s="45">
        <v>14748.599999999999</v>
      </c>
      <c r="M9" s="46">
        <v>1879.5</v>
      </c>
      <c r="N9" s="57">
        <v>214.40000000000009</v>
      </c>
      <c r="O9" s="58" t="s">
        <v>9</v>
      </c>
      <c r="P9" s="56" t="s">
        <v>9</v>
      </c>
      <c r="Q9" s="48" t="s">
        <v>9</v>
      </c>
      <c r="R9" s="58" t="s">
        <v>9</v>
      </c>
      <c r="S9" s="56" t="s">
        <v>9</v>
      </c>
      <c r="T9" s="48" t="s">
        <v>9</v>
      </c>
    </row>
    <row r="10" spans="1:20" x14ac:dyDescent="0.25">
      <c r="A10" s="66" t="s">
        <v>5</v>
      </c>
      <c r="B10" s="67"/>
      <c r="C10" s="45">
        <v>91.799999999999272</v>
      </c>
      <c r="D10" s="46">
        <v>39.799999999999955</v>
      </c>
      <c r="E10" s="46">
        <v>0.69999999999998863</v>
      </c>
      <c r="F10" s="45">
        <v>1529.5</v>
      </c>
      <c r="G10" s="46">
        <v>69.600000000000023</v>
      </c>
      <c r="H10" s="46">
        <v>14.800000000000011</v>
      </c>
      <c r="I10" s="45">
        <v>7377.4999999999964</v>
      </c>
      <c r="J10" s="46">
        <v>87.499999999999972</v>
      </c>
      <c r="K10" s="46">
        <v>71.299999999999983</v>
      </c>
      <c r="L10" s="45">
        <v>14205</v>
      </c>
      <c r="M10" s="46">
        <v>1804.9</v>
      </c>
      <c r="N10" s="57">
        <v>219.29999999999995</v>
      </c>
      <c r="O10" s="58" t="s">
        <v>9</v>
      </c>
      <c r="P10" s="56" t="s">
        <v>9</v>
      </c>
      <c r="Q10" s="48" t="s">
        <v>9</v>
      </c>
      <c r="R10" s="58" t="s">
        <v>9</v>
      </c>
      <c r="S10" s="56" t="s">
        <v>9</v>
      </c>
      <c r="T10" s="48" t="s">
        <v>9</v>
      </c>
    </row>
    <row r="11" spans="1:20" x14ac:dyDescent="0.25">
      <c r="A11" s="66" t="s">
        <v>6</v>
      </c>
      <c r="B11" s="67"/>
      <c r="C11" s="45">
        <v>102.10000000000218</v>
      </c>
      <c r="D11" s="46">
        <v>49.299999999999955</v>
      </c>
      <c r="E11" s="46">
        <v>2.3000000000000114</v>
      </c>
      <c r="F11" s="45">
        <v>1609.6000000000022</v>
      </c>
      <c r="G11" s="46">
        <v>88.099999999999909</v>
      </c>
      <c r="H11" s="46">
        <v>21</v>
      </c>
      <c r="I11" s="45">
        <v>7318.2000000000007</v>
      </c>
      <c r="J11" s="46">
        <v>84.4</v>
      </c>
      <c r="K11" s="46">
        <v>73.200000000000017</v>
      </c>
      <c r="L11" s="45">
        <v>13727.599999999999</v>
      </c>
      <c r="M11" s="46">
        <v>1737</v>
      </c>
      <c r="N11" s="57">
        <v>219.30000000000007</v>
      </c>
      <c r="O11" s="45">
        <v>458.79999999999995</v>
      </c>
      <c r="P11" s="47">
        <v>40.599999999999994</v>
      </c>
      <c r="Q11" s="53">
        <v>34</v>
      </c>
      <c r="R11" s="45">
        <v>418.5</v>
      </c>
      <c r="S11" s="47">
        <v>139.10000000000002</v>
      </c>
      <c r="T11" s="53">
        <v>52.300000000000004</v>
      </c>
    </row>
    <row r="12" spans="1:20" x14ac:dyDescent="0.25">
      <c r="A12" s="66" t="s">
        <v>7</v>
      </c>
      <c r="B12" s="67"/>
      <c r="C12" s="45">
        <v>112.69999999999709</v>
      </c>
      <c r="D12" s="46">
        <v>45.800000000000182</v>
      </c>
      <c r="E12" s="46">
        <v>1.1999999999999886</v>
      </c>
      <c r="F12" s="45">
        <v>1711.5999999999985</v>
      </c>
      <c r="G12" s="46">
        <v>98.200000000000045</v>
      </c>
      <c r="H12" s="46">
        <v>16.400000000000006</v>
      </c>
      <c r="I12" s="45">
        <v>7339</v>
      </c>
      <c r="J12" s="46">
        <v>105.59999999999997</v>
      </c>
      <c r="K12" s="46">
        <v>73.400000000000034</v>
      </c>
      <c r="L12" s="45">
        <v>13340.300000000003</v>
      </c>
      <c r="M12" s="46">
        <v>1763.7999999999997</v>
      </c>
      <c r="N12" s="57">
        <v>229.10000000000002</v>
      </c>
      <c r="O12" s="45">
        <v>450.7</v>
      </c>
      <c r="P12" s="47">
        <v>41.399999999999991</v>
      </c>
      <c r="Q12" s="53">
        <v>32.899999999999991</v>
      </c>
      <c r="R12" s="45">
        <v>446.70000000000005</v>
      </c>
      <c r="S12" s="47">
        <v>129.4</v>
      </c>
      <c r="T12" s="53">
        <v>40.4</v>
      </c>
    </row>
    <row r="13" spans="1:20" x14ac:dyDescent="0.25">
      <c r="A13" s="66" t="s">
        <v>8</v>
      </c>
      <c r="B13" s="67"/>
      <c r="C13" s="45">
        <v>121.90000000000146</v>
      </c>
      <c r="D13" s="46">
        <v>43.200000000000045</v>
      </c>
      <c r="E13" s="46">
        <v>1.2000000000000171</v>
      </c>
      <c r="F13" s="45">
        <v>1715.9000000000015</v>
      </c>
      <c r="G13" s="46">
        <v>111.10000000000002</v>
      </c>
      <c r="H13" s="46">
        <v>22.100000000000023</v>
      </c>
      <c r="I13" s="45">
        <v>7334.8000000000029</v>
      </c>
      <c r="J13" s="46">
        <v>126.69999999999999</v>
      </c>
      <c r="K13" s="46">
        <v>69.899999999999977</v>
      </c>
      <c r="L13" s="45">
        <v>13168.600000000002</v>
      </c>
      <c r="M13" s="46">
        <v>1768.4999999999995</v>
      </c>
      <c r="N13" s="57">
        <v>235.59999999999991</v>
      </c>
      <c r="O13" s="45">
        <v>444.8</v>
      </c>
      <c r="P13" s="47">
        <v>46</v>
      </c>
      <c r="Q13" s="53">
        <v>30.299999999999997</v>
      </c>
      <c r="R13" s="45">
        <v>358.79999999999995</v>
      </c>
      <c r="S13" s="47">
        <v>126.00000000000003</v>
      </c>
      <c r="T13" s="53">
        <v>35.700000000000003</v>
      </c>
    </row>
    <row r="14" spans="1:20" x14ac:dyDescent="0.25">
      <c r="A14" s="66" t="s">
        <v>11</v>
      </c>
      <c r="B14" s="67"/>
      <c r="C14" s="45">
        <v>123.09999999999854</v>
      </c>
      <c r="D14" s="46">
        <v>52.399999999999864</v>
      </c>
      <c r="E14" s="46">
        <v>1.2000000000000171</v>
      </c>
      <c r="F14" s="45">
        <v>1761.4000000000015</v>
      </c>
      <c r="G14" s="46">
        <v>118</v>
      </c>
      <c r="H14" s="46">
        <v>20.199999999999989</v>
      </c>
      <c r="I14" s="45">
        <v>7548</v>
      </c>
      <c r="J14" s="46">
        <v>138.30000000000001</v>
      </c>
      <c r="K14" s="46">
        <v>72.200000000000017</v>
      </c>
      <c r="L14" s="45">
        <v>13079.599999999999</v>
      </c>
      <c r="M14" s="46">
        <v>1807.5000000000005</v>
      </c>
      <c r="N14" s="57">
        <v>242.39999999999998</v>
      </c>
      <c r="O14" s="45">
        <v>431.89999999999992</v>
      </c>
      <c r="P14" s="54">
        <v>42.900000000000006</v>
      </c>
      <c r="Q14" s="53">
        <v>28</v>
      </c>
      <c r="R14" s="45">
        <v>349.70000000000005</v>
      </c>
      <c r="S14" s="54">
        <v>113.9</v>
      </c>
      <c r="T14" s="53">
        <v>40.800000000000004</v>
      </c>
    </row>
    <row r="15" spans="1:20" x14ac:dyDescent="0.25">
      <c r="A15" s="66" t="s">
        <v>14</v>
      </c>
      <c r="B15" s="67"/>
      <c r="C15" s="45">
        <v>125.60000000000218</v>
      </c>
      <c r="D15" s="46">
        <v>49.5</v>
      </c>
      <c r="E15" s="46">
        <v>2</v>
      </c>
      <c r="F15" s="45">
        <v>1789.3999999999942</v>
      </c>
      <c r="G15" s="46">
        <v>136.20000000000005</v>
      </c>
      <c r="H15" s="46">
        <v>23.800000000000011</v>
      </c>
      <c r="I15" s="45">
        <v>7733.3000000000029</v>
      </c>
      <c r="J15" s="46">
        <v>173.79999999999995</v>
      </c>
      <c r="K15" s="46">
        <v>87.899999999999977</v>
      </c>
      <c r="L15" s="45">
        <v>13079.500000000004</v>
      </c>
      <c r="M15" s="46">
        <v>1875.7999999999997</v>
      </c>
      <c r="N15" s="57">
        <v>246.5</v>
      </c>
      <c r="O15" s="45">
        <v>426.59999999999991</v>
      </c>
      <c r="P15" s="54">
        <v>44.8</v>
      </c>
      <c r="Q15" s="53">
        <v>22.6</v>
      </c>
      <c r="R15" s="45">
        <v>309.69999999999993</v>
      </c>
      <c r="S15" s="54">
        <v>121.4</v>
      </c>
      <c r="T15" s="53">
        <v>32.399999999999991</v>
      </c>
    </row>
    <row r="16" spans="1:20" x14ac:dyDescent="0.25">
      <c r="A16" s="66" t="s">
        <v>20</v>
      </c>
      <c r="B16" s="67"/>
      <c r="C16" s="45">
        <v>150.6</v>
      </c>
      <c r="D16" s="46">
        <v>49.5</v>
      </c>
      <c r="E16" s="46">
        <v>1</v>
      </c>
      <c r="F16" s="45">
        <v>1830.2999999999993</v>
      </c>
      <c r="G16" s="46">
        <v>151.90000000000009</v>
      </c>
      <c r="H16" s="46">
        <v>16.100000000000023</v>
      </c>
      <c r="I16" s="45">
        <v>8219.0000000000036</v>
      </c>
      <c r="J16" s="46">
        <v>203.5</v>
      </c>
      <c r="K16" s="46">
        <v>85.799999999999983</v>
      </c>
      <c r="L16" s="45">
        <v>13409.8</v>
      </c>
      <c r="M16" s="46">
        <v>1893.3999999999996</v>
      </c>
      <c r="N16" s="57">
        <v>225.69999999999993</v>
      </c>
      <c r="O16" s="45">
        <v>450.9</v>
      </c>
      <c r="P16" s="54">
        <v>54.099999999999994</v>
      </c>
      <c r="Q16" s="53">
        <v>25.799999999999997</v>
      </c>
      <c r="R16" s="45">
        <v>264.70000000000005</v>
      </c>
      <c r="S16" s="54">
        <v>111.79999999999998</v>
      </c>
      <c r="T16" s="53">
        <v>35.299999999999997</v>
      </c>
    </row>
    <row r="17" spans="1:20" ht="15.75" thickBot="1" x14ac:dyDescent="0.3">
      <c r="A17" s="66" t="s">
        <v>25</v>
      </c>
      <c r="B17" s="67"/>
      <c r="C17" s="45">
        <v>159.30000000000072</v>
      </c>
      <c r="D17" s="46">
        <v>56.799999999999955</v>
      </c>
      <c r="E17" s="46">
        <v>2.1999999999999886</v>
      </c>
      <c r="F17" s="45">
        <v>1876.4000000000015</v>
      </c>
      <c r="G17" s="46">
        <v>168.09999999999991</v>
      </c>
      <c r="H17" s="46">
        <v>19.5</v>
      </c>
      <c r="I17" s="45">
        <v>8734.8999999999942</v>
      </c>
      <c r="J17" s="46">
        <v>234.89999999999998</v>
      </c>
      <c r="K17" s="46">
        <v>93.100000000000023</v>
      </c>
      <c r="L17" s="45">
        <v>13822.099999999999</v>
      </c>
      <c r="M17" s="46">
        <v>1960.7000000000003</v>
      </c>
      <c r="N17" s="57">
        <v>239.5</v>
      </c>
      <c r="O17" s="49">
        <v>460.90000000000003</v>
      </c>
      <c r="P17" s="50">
        <v>13.900000000000002</v>
      </c>
      <c r="Q17" s="53">
        <v>25.9</v>
      </c>
      <c r="R17" s="49">
        <v>246.09999999999991</v>
      </c>
      <c r="S17" s="50">
        <v>141.5</v>
      </c>
      <c r="T17" s="53">
        <v>34.200000000000003</v>
      </c>
    </row>
    <row r="18" spans="1:20" x14ac:dyDescent="0.25">
      <c r="A18" s="62" t="s">
        <v>26</v>
      </c>
      <c r="B18" s="12" t="s">
        <v>15</v>
      </c>
      <c r="C18" s="13">
        <f>C17-C16</f>
        <v>8.7000000000007276</v>
      </c>
      <c r="D18" s="27">
        <f>D17-D16</f>
        <v>7.2999999999999545</v>
      </c>
      <c r="E18" s="27">
        <f>E17-E16</f>
        <v>1.1999999999999886</v>
      </c>
      <c r="F18" s="13">
        <f t="shared" ref="F18:T18" si="0">F17-F16</f>
        <v>46.100000000002183</v>
      </c>
      <c r="G18" s="14">
        <f t="shared" si="0"/>
        <v>16.199999999999818</v>
      </c>
      <c r="H18" s="14">
        <f t="shared" si="0"/>
        <v>3.3999999999999773</v>
      </c>
      <c r="I18" s="13">
        <f t="shared" si="0"/>
        <v>515.89999999999054</v>
      </c>
      <c r="J18" s="14">
        <f t="shared" si="0"/>
        <v>31.399999999999977</v>
      </c>
      <c r="K18" s="14">
        <f t="shared" si="0"/>
        <v>7.3000000000000398</v>
      </c>
      <c r="L18" s="13">
        <f t="shared" si="0"/>
        <v>412.29999999999927</v>
      </c>
      <c r="M18" s="14">
        <f t="shared" si="0"/>
        <v>67.300000000000637</v>
      </c>
      <c r="N18" s="14">
        <f t="shared" si="0"/>
        <v>13.800000000000068</v>
      </c>
      <c r="O18" s="13">
        <f t="shared" si="0"/>
        <v>10.000000000000057</v>
      </c>
      <c r="P18" s="14">
        <f t="shared" si="0"/>
        <v>-40.199999999999989</v>
      </c>
      <c r="Q18" s="36">
        <f t="shared" si="0"/>
        <v>0.10000000000000142</v>
      </c>
      <c r="R18" s="13">
        <f t="shared" si="0"/>
        <v>-18.600000000000136</v>
      </c>
      <c r="S18" s="14">
        <f t="shared" si="0"/>
        <v>29.700000000000017</v>
      </c>
      <c r="T18" s="15">
        <f t="shared" si="0"/>
        <v>-1.0999999999999943</v>
      </c>
    </row>
    <row r="19" spans="1:20" x14ac:dyDescent="0.25">
      <c r="A19" s="63"/>
      <c r="B19" s="16" t="s">
        <v>16</v>
      </c>
      <c r="C19" s="17">
        <f>C17/C16-1</f>
        <v>5.7768924302793678E-2</v>
      </c>
      <c r="D19" s="28">
        <f>D17/D16-1</f>
        <v>0.14747474747474665</v>
      </c>
      <c r="E19" s="28">
        <f>E17/E16-1</f>
        <v>1.1999999999999886</v>
      </c>
      <c r="F19" s="17">
        <f t="shared" ref="F19:T19" si="1">F17/F16-1</f>
        <v>2.5187127793259156E-2</v>
      </c>
      <c r="G19" s="18">
        <f t="shared" si="1"/>
        <v>0.10664911125740484</v>
      </c>
      <c r="H19" s="18">
        <f t="shared" si="1"/>
        <v>0.21118012422360088</v>
      </c>
      <c r="I19" s="17">
        <f t="shared" si="1"/>
        <v>6.2769193332520956E-2</v>
      </c>
      <c r="J19" s="18">
        <f t="shared" si="1"/>
        <v>0.15429975429975418</v>
      </c>
      <c r="K19" s="18">
        <f t="shared" si="1"/>
        <v>8.5081585081585587E-2</v>
      </c>
      <c r="L19" s="17">
        <f t="shared" si="1"/>
        <v>3.0746170710972409E-2</v>
      </c>
      <c r="M19" s="18">
        <f t="shared" si="1"/>
        <v>3.554452308017364E-2</v>
      </c>
      <c r="N19" s="18">
        <f t="shared" si="1"/>
        <v>6.1143110323438554E-2</v>
      </c>
      <c r="O19" s="17">
        <f t="shared" si="1"/>
        <v>2.2177866489243803E-2</v>
      </c>
      <c r="P19" s="18">
        <f t="shared" si="1"/>
        <v>-0.74306839186691298</v>
      </c>
      <c r="Q19" s="37">
        <f t="shared" si="1"/>
        <v>3.8759689922480689E-3</v>
      </c>
      <c r="R19" s="17">
        <f t="shared" si="1"/>
        <v>-7.0268228182849057E-2</v>
      </c>
      <c r="S19" s="18">
        <f t="shared" si="1"/>
        <v>0.26565295169946346</v>
      </c>
      <c r="T19" s="19">
        <f t="shared" si="1"/>
        <v>-3.1161473087818581E-2</v>
      </c>
    </row>
    <row r="20" spans="1:20" x14ac:dyDescent="0.25">
      <c r="A20" s="64" t="s">
        <v>27</v>
      </c>
      <c r="B20" s="20" t="s">
        <v>15</v>
      </c>
      <c r="C20" s="21">
        <f>C17-C12</f>
        <v>46.600000000003632</v>
      </c>
      <c r="D20" s="30">
        <f>D17-D12</f>
        <v>10.999999999999773</v>
      </c>
      <c r="E20" s="30">
        <f>E17-E12</f>
        <v>1</v>
      </c>
      <c r="F20" s="21">
        <f t="shared" ref="F20:T20" si="2">F17-F12</f>
        <v>164.80000000000291</v>
      </c>
      <c r="G20" s="22">
        <f t="shared" si="2"/>
        <v>69.899999999999864</v>
      </c>
      <c r="H20" s="22">
        <f t="shared" si="2"/>
        <v>3.0999999999999943</v>
      </c>
      <c r="I20" s="21">
        <f t="shared" si="2"/>
        <v>1395.8999999999942</v>
      </c>
      <c r="J20" s="22">
        <f t="shared" si="2"/>
        <v>129.30000000000001</v>
      </c>
      <c r="K20" s="22">
        <f t="shared" si="2"/>
        <v>19.699999999999989</v>
      </c>
      <c r="L20" s="21">
        <f t="shared" si="2"/>
        <v>481.79999999999563</v>
      </c>
      <c r="M20" s="22">
        <f t="shared" si="2"/>
        <v>196.90000000000055</v>
      </c>
      <c r="N20" s="22">
        <f t="shared" si="2"/>
        <v>10.399999999999977</v>
      </c>
      <c r="O20" s="21">
        <f t="shared" si="2"/>
        <v>10.200000000000045</v>
      </c>
      <c r="P20" s="22">
        <f t="shared" si="2"/>
        <v>-27.499999999999989</v>
      </c>
      <c r="Q20" s="38">
        <f t="shared" si="2"/>
        <v>-6.9999999999999929</v>
      </c>
      <c r="R20" s="21">
        <f t="shared" si="2"/>
        <v>-200.60000000000014</v>
      </c>
      <c r="S20" s="22">
        <f t="shared" si="2"/>
        <v>12.099999999999994</v>
      </c>
      <c r="T20" s="23">
        <f t="shared" si="2"/>
        <v>-6.1999999999999957</v>
      </c>
    </row>
    <row r="21" spans="1:20" x14ac:dyDescent="0.25">
      <c r="A21" s="63"/>
      <c r="B21" s="16" t="s">
        <v>16</v>
      </c>
      <c r="C21" s="17">
        <f>C17/C12-1</f>
        <v>0.41348713398407133</v>
      </c>
      <c r="D21" s="28">
        <f>D17/D12-1</f>
        <v>0.24017467248907698</v>
      </c>
      <c r="E21" s="28">
        <f>E17/E12-1</f>
        <v>0.83333333333334125</v>
      </c>
      <c r="F21" s="17">
        <f t="shared" ref="F21:T21" si="3">F17/F12-1</f>
        <v>9.6284178546391042E-2</v>
      </c>
      <c r="G21" s="18">
        <f t="shared" si="3"/>
        <v>0.71181262729124062</v>
      </c>
      <c r="H21" s="18">
        <f t="shared" si="3"/>
        <v>0.18902439024390194</v>
      </c>
      <c r="I21" s="17">
        <f t="shared" si="3"/>
        <v>0.19020302493527641</v>
      </c>
      <c r="J21" s="18">
        <f t="shared" si="3"/>
        <v>1.2244318181818188</v>
      </c>
      <c r="K21" s="18">
        <f t="shared" si="3"/>
        <v>0.26839237057220688</v>
      </c>
      <c r="L21" s="17">
        <f t="shared" si="3"/>
        <v>3.6116129322428803E-2</v>
      </c>
      <c r="M21" s="18">
        <f t="shared" si="3"/>
        <v>0.11163397210568116</v>
      </c>
      <c r="N21" s="18">
        <f t="shared" si="3"/>
        <v>4.5395024006983808E-2</v>
      </c>
      <c r="O21" s="17">
        <f t="shared" si="3"/>
        <v>2.2631462169957928E-2</v>
      </c>
      <c r="P21" s="18">
        <f t="shared" si="3"/>
        <v>-0.66425120772946844</v>
      </c>
      <c r="Q21" s="37">
        <f t="shared" si="3"/>
        <v>-0.21276595744680837</v>
      </c>
      <c r="R21" s="17">
        <f t="shared" si="3"/>
        <v>-0.44907096485336939</v>
      </c>
      <c r="S21" s="18">
        <f t="shared" si="3"/>
        <v>9.3508500772797376E-2</v>
      </c>
      <c r="T21" s="19">
        <f t="shared" si="3"/>
        <v>-0.15346534653465338</v>
      </c>
    </row>
    <row r="22" spans="1:20" x14ac:dyDescent="0.25">
      <c r="A22" s="64" t="s">
        <v>28</v>
      </c>
      <c r="B22" s="20" t="s">
        <v>15</v>
      </c>
      <c r="C22" s="21">
        <f>C17-C7</f>
        <v>107.00000000000145</v>
      </c>
      <c r="D22" s="30">
        <f>D17-D7</f>
        <v>44.799999999999955</v>
      </c>
      <c r="E22" s="30">
        <f>E17-E7</f>
        <v>0.29999999999998295</v>
      </c>
      <c r="F22" s="21">
        <f t="shared" ref="F22:N22" si="4">F17-F7</f>
        <v>502.20000000000073</v>
      </c>
      <c r="G22" s="22">
        <f t="shared" si="4"/>
        <v>116.19999999999993</v>
      </c>
      <c r="H22" s="22">
        <f t="shared" si="4"/>
        <v>3.0999999999999943</v>
      </c>
      <c r="I22" s="21">
        <f t="shared" si="4"/>
        <v>1101.7999999999956</v>
      </c>
      <c r="J22" s="22">
        <f t="shared" si="4"/>
        <v>163.09999999999997</v>
      </c>
      <c r="K22" s="22">
        <f t="shared" si="4"/>
        <v>21.200000000000017</v>
      </c>
      <c r="L22" s="21">
        <f t="shared" si="4"/>
        <v>-2515.8999999999978</v>
      </c>
      <c r="M22" s="22">
        <f t="shared" si="4"/>
        <v>-129.70000000000027</v>
      </c>
      <c r="N22" s="22">
        <f t="shared" si="4"/>
        <v>27.5</v>
      </c>
      <c r="O22" s="34" t="s">
        <v>9</v>
      </c>
      <c r="P22" s="31" t="s">
        <v>9</v>
      </c>
      <c r="Q22" s="31" t="s">
        <v>9</v>
      </c>
      <c r="R22" s="34" t="s">
        <v>9</v>
      </c>
      <c r="S22" s="31" t="s">
        <v>9</v>
      </c>
      <c r="T22" s="31" t="s">
        <v>9</v>
      </c>
    </row>
    <row r="23" spans="1:20" ht="15.75" thickBot="1" x14ac:dyDescent="0.3">
      <c r="A23" s="65"/>
      <c r="B23" s="24" t="s">
        <v>16</v>
      </c>
      <c r="C23" s="25">
        <f>C17/C7-1</f>
        <v>2.0458891013384881</v>
      </c>
      <c r="D23" s="32">
        <f>D17/D7-1</f>
        <v>3.7333333333333298</v>
      </c>
      <c r="E23" s="32">
        <f>E17/E7-1</f>
        <v>0.15789473684209576</v>
      </c>
      <c r="F23" s="25">
        <f t="shared" ref="F23:N23" si="5">F17/F7-1</f>
        <v>0.36544898850240171</v>
      </c>
      <c r="G23" s="26">
        <f t="shared" si="5"/>
        <v>2.2389210019267818</v>
      </c>
      <c r="H23" s="26">
        <f t="shared" si="5"/>
        <v>0.18902439024390194</v>
      </c>
      <c r="I23" s="25">
        <f t="shared" si="5"/>
        <v>0.14434502364701052</v>
      </c>
      <c r="J23" s="26">
        <f t="shared" si="5"/>
        <v>2.2715877437325895</v>
      </c>
      <c r="K23" s="26">
        <f t="shared" si="5"/>
        <v>0.29485396383866513</v>
      </c>
      <c r="L23" s="25">
        <f t="shared" si="5"/>
        <v>-0.15399069653568354</v>
      </c>
      <c r="M23" s="26">
        <f t="shared" si="5"/>
        <v>-6.2045541523153558E-2</v>
      </c>
      <c r="N23" s="26">
        <f t="shared" si="5"/>
        <v>0.12971698113207553</v>
      </c>
      <c r="O23" s="35" t="s">
        <v>9</v>
      </c>
      <c r="P23" s="33" t="s">
        <v>9</v>
      </c>
      <c r="Q23" s="33" t="s">
        <v>9</v>
      </c>
      <c r="R23" s="35" t="s">
        <v>9</v>
      </c>
      <c r="S23" s="33" t="s">
        <v>9</v>
      </c>
      <c r="T23" s="33" t="s">
        <v>9</v>
      </c>
    </row>
    <row r="24" spans="1:20" x14ac:dyDescent="0.25">
      <c r="A24" s="1" t="s">
        <v>19</v>
      </c>
    </row>
  </sheetData>
  <mergeCells count="39">
    <mergeCell ref="A3:B6"/>
    <mergeCell ref="S4:S6"/>
    <mergeCell ref="T4:T6"/>
    <mergeCell ref="I4:I6"/>
    <mergeCell ref="J4:J6"/>
    <mergeCell ref="F4:F6"/>
    <mergeCell ref="G4:G6"/>
    <mergeCell ref="H4:H6"/>
    <mergeCell ref="O4:O6"/>
    <mergeCell ref="P4:P6"/>
    <mergeCell ref="Q4:Q6"/>
    <mergeCell ref="R4:R6"/>
    <mergeCell ref="K4:K6"/>
    <mergeCell ref="L4:L6"/>
    <mergeCell ref="M4:M6"/>
    <mergeCell ref="N4:N6"/>
    <mergeCell ref="A12:B12"/>
    <mergeCell ref="A7:B7"/>
    <mergeCell ref="A8:B8"/>
    <mergeCell ref="A9:B9"/>
    <mergeCell ref="A10:B10"/>
    <mergeCell ref="A11:B11"/>
    <mergeCell ref="I3:K3"/>
    <mergeCell ref="L3:N3"/>
    <mergeCell ref="O3:Q3"/>
    <mergeCell ref="R3:T3"/>
    <mergeCell ref="C4:C6"/>
    <mergeCell ref="D4:D6"/>
    <mergeCell ref="E4:E6"/>
    <mergeCell ref="C3:E3"/>
    <mergeCell ref="F3:H3"/>
    <mergeCell ref="A20:A21"/>
    <mergeCell ref="A22:A23"/>
    <mergeCell ref="A13:B13"/>
    <mergeCell ref="A14:B14"/>
    <mergeCell ref="A15:B15"/>
    <mergeCell ref="A16:B16"/>
    <mergeCell ref="A17:B17"/>
    <mergeCell ref="A18:A19"/>
  </mergeCells>
  <hyperlinks>
    <hyperlink ref="A2" location="OBSAH!A1" tooltip="o" display="zpět na obsah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/>
  </sheetViews>
  <sheetFormatPr defaultRowHeight="15" x14ac:dyDescent="0.25"/>
  <cols>
    <col min="1" max="1" width="12.7109375" style="39" customWidth="1"/>
    <col min="2" max="2" width="6.85546875" style="39" customWidth="1"/>
    <col min="3" max="20" width="9.140625" style="39"/>
  </cols>
  <sheetData>
    <row r="1" spans="1:20" x14ac:dyDescent="0.25">
      <c r="A1" s="9" t="s">
        <v>54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20" ht="15.75" thickBot="1" x14ac:dyDescent="0.3">
      <c r="A2" s="11" t="s">
        <v>17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20" x14ac:dyDescent="0.25">
      <c r="A3" s="72" t="s">
        <v>18</v>
      </c>
      <c r="B3" s="73"/>
      <c r="C3" s="72" t="s">
        <v>30</v>
      </c>
      <c r="D3" s="78"/>
      <c r="E3" s="78"/>
      <c r="F3" s="79" t="s">
        <v>31</v>
      </c>
      <c r="G3" s="80"/>
      <c r="H3" s="81"/>
      <c r="I3" s="79" t="s">
        <v>32</v>
      </c>
      <c r="J3" s="80"/>
      <c r="K3" s="81"/>
      <c r="L3" s="79" t="s">
        <v>33</v>
      </c>
      <c r="M3" s="80"/>
      <c r="N3" s="81"/>
      <c r="O3" s="79" t="s">
        <v>34</v>
      </c>
      <c r="P3" s="80"/>
      <c r="Q3" s="82"/>
      <c r="R3" s="79" t="s">
        <v>35</v>
      </c>
      <c r="S3" s="80"/>
      <c r="T3" s="82"/>
    </row>
    <row r="4" spans="1:20" x14ac:dyDescent="0.25">
      <c r="A4" s="74"/>
      <c r="B4" s="75"/>
      <c r="C4" s="88" t="s">
        <v>39</v>
      </c>
      <c r="D4" s="91" t="s">
        <v>40</v>
      </c>
      <c r="E4" s="94" t="s">
        <v>41</v>
      </c>
      <c r="F4" s="88" t="s">
        <v>39</v>
      </c>
      <c r="G4" s="91" t="s">
        <v>40</v>
      </c>
      <c r="H4" s="94" t="s">
        <v>41</v>
      </c>
      <c r="I4" s="88" t="s">
        <v>39</v>
      </c>
      <c r="J4" s="91" t="s">
        <v>40</v>
      </c>
      <c r="K4" s="94" t="s">
        <v>41</v>
      </c>
      <c r="L4" s="88" t="s">
        <v>39</v>
      </c>
      <c r="M4" s="91" t="s">
        <v>40</v>
      </c>
      <c r="N4" s="94" t="s">
        <v>41</v>
      </c>
      <c r="O4" s="88" t="s">
        <v>39</v>
      </c>
      <c r="P4" s="91" t="s">
        <v>40</v>
      </c>
      <c r="Q4" s="94" t="s">
        <v>41</v>
      </c>
      <c r="R4" s="88" t="s">
        <v>39</v>
      </c>
      <c r="S4" s="91" t="s">
        <v>40</v>
      </c>
      <c r="T4" s="94" t="s">
        <v>41</v>
      </c>
    </row>
    <row r="5" spans="1:20" x14ac:dyDescent="0.25">
      <c r="A5" s="74"/>
      <c r="B5" s="75"/>
      <c r="C5" s="89"/>
      <c r="D5" s="92"/>
      <c r="E5" s="95"/>
      <c r="F5" s="89"/>
      <c r="G5" s="92"/>
      <c r="H5" s="95"/>
      <c r="I5" s="89"/>
      <c r="J5" s="92"/>
      <c r="K5" s="95"/>
      <c r="L5" s="89"/>
      <c r="M5" s="92"/>
      <c r="N5" s="95"/>
      <c r="O5" s="89"/>
      <c r="P5" s="92"/>
      <c r="Q5" s="95"/>
      <c r="R5" s="89"/>
      <c r="S5" s="92"/>
      <c r="T5" s="95"/>
    </row>
    <row r="6" spans="1:20" ht="15.75" thickBot="1" x14ac:dyDescent="0.3">
      <c r="A6" s="76"/>
      <c r="B6" s="77"/>
      <c r="C6" s="90"/>
      <c r="D6" s="93"/>
      <c r="E6" s="96"/>
      <c r="F6" s="90"/>
      <c r="G6" s="93"/>
      <c r="H6" s="96"/>
      <c r="I6" s="90"/>
      <c r="J6" s="93"/>
      <c r="K6" s="96"/>
      <c r="L6" s="90"/>
      <c r="M6" s="93"/>
      <c r="N6" s="96"/>
      <c r="O6" s="90"/>
      <c r="P6" s="93"/>
      <c r="Q6" s="96"/>
      <c r="R6" s="90"/>
      <c r="S6" s="93"/>
      <c r="T6" s="96"/>
    </row>
    <row r="7" spans="1:20" x14ac:dyDescent="0.25">
      <c r="A7" s="66" t="s">
        <v>2</v>
      </c>
      <c r="B7" s="67"/>
      <c r="C7" s="45">
        <v>2495.1999999999998</v>
      </c>
      <c r="D7" s="46">
        <v>116.4</v>
      </c>
      <c r="E7" s="46">
        <v>22.3</v>
      </c>
      <c r="F7" s="45">
        <v>3573.2999999999997</v>
      </c>
      <c r="G7" s="47">
        <v>69.099999999999994</v>
      </c>
      <c r="H7" s="46">
        <v>34</v>
      </c>
      <c r="I7" s="45">
        <v>3889</v>
      </c>
      <c r="J7" s="47">
        <v>47.3</v>
      </c>
      <c r="K7" s="46">
        <v>37.299999999999997</v>
      </c>
      <c r="L7" s="45">
        <v>4946.6000000000004</v>
      </c>
      <c r="M7" s="47">
        <v>740.4</v>
      </c>
      <c r="N7" s="46">
        <v>71.599999999999994</v>
      </c>
      <c r="O7" s="58" t="s">
        <v>9</v>
      </c>
      <c r="P7" s="55" t="s">
        <v>9</v>
      </c>
      <c r="Q7" s="48" t="s">
        <v>9</v>
      </c>
      <c r="R7" s="58" t="s">
        <v>9</v>
      </c>
      <c r="S7" s="55" t="s">
        <v>9</v>
      </c>
      <c r="T7" s="48" t="s">
        <v>9</v>
      </c>
    </row>
    <row r="8" spans="1:20" x14ac:dyDescent="0.25">
      <c r="A8" s="66" t="s">
        <v>3</v>
      </c>
      <c r="B8" s="67"/>
      <c r="C8" s="45">
        <v>2931.8</v>
      </c>
      <c r="D8" s="46">
        <v>179</v>
      </c>
      <c r="E8" s="46">
        <v>23.5</v>
      </c>
      <c r="F8" s="45">
        <v>3882.7</v>
      </c>
      <c r="G8" s="47">
        <v>64.599999999999994</v>
      </c>
      <c r="H8" s="46">
        <v>36.200000000000003</v>
      </c>
      <c r="I8" s="45">
        <v>4080.3999999999996</v>
      </c>
      <c r="J8" s="47">
        <v>54.5</v>
      </c>
      <c r="K8" s="46">
        <v>39.1</v>
      </c>
      <c r="L8" s="45">
        <v>5860</v>
      </c>
      <c r="M8" s="47">
        <v>655.4</v>
      </c>
      <c r="N8" s="46">
        <v>64.900000000000006</v>
      </c>
      <c r="O8" s="58" t="s">
        <v>9</v>
      </c>
      <c r="P8" s="56" t="s">
        <v>9</v>
      </c>
      <c r="Q8" s="48" t="s">
        <v>9</v>
      </c>
      <c r="R8" s="58" t="s">
        <v>9</v>
      </c>
      <c r="S8" s="56" t="s">
        <v>9</v>
      </c>
      <c r="T8" s="48" t="s">
        <v>9</v>
      </c>
    </row>
    <row r="9" spans="1:20" x14ac:dyDescent="0.25">
      <c r="A9" s="66" t="s">
        <v>4</v>
      </c>
      <c r="B9" s="67"/>
      <c r="C9" s="45">
        <v>2671.1</v>
      </c>
      <c r="D9" s="46">
        <v>200.7</v>
      </c>
      <c r="E9" s="46">
        <v>27</v>
      </c>
      <c r="F9" s="45">
        <v>3231</v>
      </c>
      <c r="G9" s="47">
        <v>81.2</v>
      </c>
      <c r="H9" s="46">
        <v>32.299999999999997</v>
      </c>
      <c r="I9" s="45">
        <v>3408.5</v>
      </c>
      <c r="J9" s="47">
        <v>48.5</v>
      </c>
      <c r="K9" s="46">
        <v>32.9</v>
      </c>
      <c r="L9" s="45">
        <v>4485.5</v>
      </c>
      <c r="M9" s="47">
        <v>551.20000000000005</v>
      </c>
      <c r="N9" s="46">
        <v>57</v>
      </c>
      <c r="O9" s="58" t="s">
        <v>9</v>
      </c>
      <c r="P9" s="56" t="s">
        <v>9</v>
      </c>
      <c r="Q9" s="48" t="s">
        <v>9</v>
      </c>
      <c r="R9" s="58" t="s">
        <v>9</v>
      </c>
      <c r="S9" s="56" t="s">
        <v>9</v>
      </c>
      <c r="T9" s="48" t="s">
        <v>9</v>
      </c>
    </row>
    <row r="10" spans="1:20" x14ac:dyDescent="0.25">
      <c r="A10" s="66" t="s">
        <v>5</v>
      </c>
      <c r="B10" s="67"/>
      <c r="C10" s="45">
        <v>2582.7000000000003</v>
      </c>
      <c r="D10" s="46">
        <v>249.1</v>
      </c>
      <c r="E10" s="46">
        <v>30.7</v>
      </c>
      <c r="F10" s="45">
        <v>3090.7999999999997</v>
      </c>
      <c r="G10" s="47">
        <v>81.2</v>
      </c>
      <c r="H10" s="46">
        <v>27.6</v>
      </c>
      <c r="I10" s="45">
        <v>3046.9</v>
      </c>
      <c r="J10" s="47">
        <v>42</v>
      </c>
      <c r="K10" s="46">
        <v>31.2</v>
      </c>
      <c r="L10" s="45">
        <v>3592.4</v>
      </c>
      <c r="M10" s="47">
        <v>485.8</v>
      </c>
      <c r="N10" s="46">
        <v>53</v>
      </c>
      <c r="O10" s="58" t="s">
        <v>9</v>
      </c>
      <c r="P10" s="56" t="s">
        <v>9</v>
      </c>
      <c r="Q10" s="48" t="s">
        <v>9</v>
      </c>
      <c r="R10" s="58" t="s">
        <v>9</v>
      </c>
      <c r="S10" s="56" t="s">
        <v>9</v>
      </c>
      <c r="T10" s="48" t="s">
        <v>9</v>
      </c>
    </row>
    <row r="11" spans="1:20" x14ac:dyDescent="0.25">
      <c r="A11" s="66" t="s">
        <v>6</v>
      </c>
      <c r="B11" s="67"/>
      <c r="C11" s="45">
        <v>2221.9</v>
      </c>
      <c r="D11" s="46">
        <v>279</v>
      </c>
      <c r="E11" s="46">
        <v>30.9</v>
      </c>
      <c r="F11" s="45">
        <v>2653.2</v>
      </c>
      <c r="G11" s="47">
        <v>77</v>
      </c>
      <c r="H11" s="46">
        <v>26.8</v>
      </c>
      <c r="I11" s="45">
        <v>2406.6</v>
      </c>
      <c r="J11" s="47">
        <v>38.5</v>
      </c>
      <c r="K11" s="46">
        <v>21</v>
      </c>
      <c r="L11" s="45">
        <v>2692.4</v>
      </c>
      <c r="M11" s="47">
        <v>378.1</v>
      </c>
      <c r="N11" s="46">
        <v>53.3</v>
      </c>
      <c r="O11" s="45">
        <v>14.7</v>
      </c>
      <c r="P11" s="47">
        <v>11.6</v>
      </c>
      <c r="Q11" s="46">
        <v>1.5</v>
      </c>
      <c r="R11" s="45">
        <v>39.9</v>
      </c>
      <c r="S11" s="47">
        <v>12.2</v>
      </c>
      <c r="T11" s="53">
        <v>3.6</v>
      </c>
    </row>
    <row r="12" spans="1:20" x14ac:dyDescent="0.25">
      <c r="A12" s="66" t="s">
        <v>7</v>
      </c>
      <c r="B12" s="67"/>
      <c r="C12" s="45">
        <v>1324.1</v>
      </c>
      <c r="D12" s="46">
        <v>206.1</v>
      </c>
      <c r="E12" s="46">
        <v>20.100000000000001</v>
      </c>
      <c r="F12" s="45">
        <v>1841.2999999999997</v>
      </c>
      <c r="G12" s="47">
        <v>61.6</v>
      </c>
      <c r="H12" s="46">
        <v>30.4</v>
      </c>
      <c r="I12" s="45">
        <v>1458.7</v>
      </c>
      <c r="J12" s="47">
        <v>24.7</v>
      </c>
      <c r="K12" s="46">
        <v>6.7</v>
      </c>
      <c r="L12" s="45">
        <v>1415.8999999999999</v>
      </c>
      <c r="M12" s="47">
        <v>237</v>
      </c>
      <c r="N12" s="46">
        <v>33.799999999999997</v>
      </c>
      <c r="O12" s="45">
        <v>2.2000000000000002</v>
      </c>
      <c r="P12" s="47">
        <v>9.8000000000000007</v>
      </c>
      <c r="Q12" s="46">
        <v>0</v>
      </c>
      <c r="R12" s="45">
        <v>23.1</v>
      </c>
      <c r="S12" s="47">
        <v>9.5</v>
      </c>
      <c r="T12" s="53">
        <v>3.8</v>
      </c>
    </row>
    <row r="13" spans="1:20" x14ac:dyDescent="0.25">
      <c r="A13" s="66" t="s">
        <v>8</v>
      </c>
      <c r="B13" s="67"/>
      <c r="C13" s="45">
        <v>1108.2</v>
      </c>
      <c r="D13" s="46">
        <v>192.6</v>
      </c>
      <c r="E13" s="46">
        <v>12.2</v>
      </c>
      <c r="F13" s="45">
        <v>1919.8</v>
      </c>
      <c r="G13" s="47">
        <v>80.8</v>
      </c>
      <c r="H13" s="46">
        <v>26.1</v>
      </c>
      <c r="I13" s="45">
        <v>1486.1000000000001</v>
      </c>
      <c r="J13" s="47">
        <v>33.6</v>
      </c>
      <c r="K13" s="46">
        <v>7.7</v>
      </c>
      <c r="L13" s="45">
        <v>1165</v>
      </c>
      <c r="M13" s="47">
        <v>238.4</v>
      </c>
      <c r="N13" s="46">
        <v>33.6</v>
      </c>
      <c r="O13" s="45">
        <v>0.1</v>
      </c>
      <c r="P13" s="47">
        <v>8.6</v>
      </c>
      <c r="Q13" s="46">
        <v>0</v>
      </c>
      <c r="R13" s="45">
        <v>15.6</v>
      </c>
      <c r="S13" s="47">
        <v>2.5</v>
      </c>
      <c r="T13" s="53">
        <v>2.2999999999999998</v>
      </c>
    </row>
    <row r="14" spans="1:20" x14ac:dyDescent="0.25">
      <c r="A14" s="66" t="s">
        <v>11</v>
      </c>
      <c r="B14" s="67"/>
      <c r="C14" s="45">
        <v>1023</v>
      </c>
      <c r="D14" s="46">
        <v>208.7</v>
      </c>
      <c r="E14" s="46">
        <v>20.8</v>
      </c>
      <c r="F14" s="45">
        <v>2166.2999999999997</v>
      </c>
      <c r="G14" s="54">
        <v>88.8</v>
      </c>
      <c r="H14" s="46">
        <v>23.9</v>
      </c>
      <c r="I14" s="45">
        <v>1590.1000000000001</v>
      </c>
      <c r="J14" s="54">
        <v>43</v>
      </c>
      <c r="K14" s="46">
        <v>16.399999999999999</v>
      </c>
      <c r="L14" s="45">
        <v>1114</v>
      </c>
      <c r="M14" s="54">
        <v>226</v>
      </c>
      <c r="N14" s="46">
        <v>29.8</v>
      </c>
      <c r="O14" s="45">
        <v>1.6</v>
      </c>
      <c r="P14" s="54">
        <v>7.6</v>
      </c>
      <c r="Q14" s="46">
        <v>0</v>
      </c>
      <c r="R14" s="45">
        <v>14.8</v>
      </c>
      <c r="S14" s="54">
        <v>2.6</v>
      </c>
      <c r="T14" s="53">
        <v>2.1</v>
      </c>
    </row>
    <row r="15" spans="1:20" x14ac:dyDescent="0.25">
      <c r="A15" s="66" t="s">
        <v>14</v>
      </c>
      <c r="B15" s="67"/>
      <c r="C15" s="45">
        <v>1073.7</v>
      </c>
      <c r="D15" s="46">
        <v>217.5</v>
      </c>
      <c r="E15" s="46">
        <v>23.7</v>
      </c>
      <c r="F15" s="45">
        <v>2293.2000000000003</v>
      </c>
      <c r="G15" s="54">
        <v>128</v>
      </c>
      <c r="H15" s="46">
        <v>23.4</v>
      </c>
      <c r="I15" s="45">
        <v>1838.8000000000002</v>
      </c>
      <c r="J15" s="54">
        <v>58.6</v>
      </c>
      <c r="K15" s="46">
        <v>22.9</v>
      </c>
      <c r="L15" s="45">
        <v>1184.3</v>
      </c>
      <c r="M15" s="54">
        <v>254.4</v>
      </c>
      <c r="N15" s="46">
        <v>28.7</v>
      </c>
      <c r="O15" s="45">
        <v>1.2</v>
      </c>
      <c r="P15" s="54">
        <v>7.6</v>
      </c>
      <c r="Q15" s="46">
        <v>0</v>
      </c>
      <c r="R15" s="45">
        <v>16.5</v>
      </c>
      <c r="S15" s="54">
        <v>5.8</v>
      </c>
      <c r="T15" s="53">
        <v>2</v>
      </c>
    </row>
    <row r="16" spans="1:20" x14ac:dyDescent="0.25">
      <c r="A16" s="66" t="s">
        <v>20</v>
      </c>
      <c r="B16" s="67"/>
      <c r="C16" s="45">
        <v>1609.9</v>
      </c>
      <c r="D16" s="46">
        <v>258.89999999999998</v>
      </c>
      <c r="E16" s="46">
        <v>19.5</v>
      </c>
      <c r="F16" s="45">
        <v>2659.4</v>
      </c>
      <c r="G16" s="54">
        <v>162.1</v>
      </c>
      <c r="H16" s="46">
        <v>26.3</v>
      </c>
      <c r="I16" s="45">
        <v>2327.6999999999998</v>
      </c>
      <c r="J16" s="54">
        <v>107.6</v>
      </c>
      <c r="K16" s="46">
        <v>29.4</v>
      </c>
      <c r="L16" s="45">
        <v>1507.5</v>
      </c>
      <c r="M16" s="54">
        <v>295.5</v>
      </c>
      <c r="N16" s="46">
        <v>31.5</v>
      </c>
      <c r="O16" s="45">
        <v>1.2</v>
      </c>
      <c r="P16" s="54">
        <v>7</v>
      </c>
      <c r="Q16" s="46">
        <v>0</v>
      </c>
      <c r="R16" s="45">
        <v>14.5</v>
      </c>
      <c r="S16" s="54">
        <v>7.3</v>
      </c>
      <c r="T16" s="53">
        <v>1.7</v>
      </c>
    </row>
    <row r="17" spans="1:20" ht="15.75" thickBot="1" x14ac:dyDescent="0.3">
      <c r="A17" s="66" t="s">
        <v>25</v>
      </c>
      <c r="B17" s="67"/>
      <c r="C17" s="45">
        <v>1742.3999999999999</v>
      </c>
      <c r="D17" s="46">
        <v>268.39999999999998</v>
      </c>
      <c r="E17" s="46">
        <v>25.4</v>
      </c>
      <c r="F17" s="49">
        <v>2745.3</v>
      </c>
      <c r="G17" s="50">
        <v>207.8</v>
      </c>
      <c r="H17" s="46">
        <v>25.8</v>
      </c>
      <c r="I17" s="49">
        <v>2779.9</v>
      </c>
      <c r="J17" s="50">
        <v>109.7</v>
      </c>
      <c r="K17" s="46">
        <v>32.299999999999997</v>
      </c>
      <c r="L17" s="49">
        <v>1727.4</v>
      </c>
      <c r="M17" s="50">
        <v>346.5</v>
      </c>
      <c r="N17" s="46">
        <v>45.3</v>
      </c>
      <c r="O17" s="49">
        <v>1.5</v>
      </c>
      <c r="P17" s="50">
        <v>0</v>
      </c>
      <c r="Q17" s="46">
        <v>0</v>
      </c>
      <c r="R17" s="49">
        <v>16.8</v>
      </c>
      <c r="S17" s="50">
        <v>1.2</v>
      </c>
      <c r="T17" s="53">
        <v>2.1</v>
      </c>
    </row>
    <row r="18" spans="1:20" x14ac:dyDescent="0.25">
      <c r="A18" s="62" t="s">
        <v>26</v>
      </c>
      <c r="B18" s="12" t="s">
        <v>15</v>
      </c>
      <c r="C18" s="13">
        <f>C17-C16</f>
        <v>132.49999999999977</v>
      </c>
      <c r="D18" s="27">
        <f>D17-D16</f>
        <v>9.5</v>
      </c>
      <c r="E18" s="27">
        <f>E17-E16</f>
        <v>5.8999999999999986</v>
      </c>
      <c r="F18" s="13">
        <f t="shared" ref="F18:T18" si="0">F17-F16</f>
        <v>85.900000000000091</v>
      </c>
      <c r="G18" s="14">
        <f t="shared" si="0"/>
        <v>45.700000000000017</v>
      </c>
      <c r="H18" s="14">
        <f t="shared" si="0"/>
        <v>-0.5</v>
      </c>
      <c r="I18" s="13">
        <f t="shared" si="0"/>
        <v>452.20000000000027</v>
      </c>
      <c r="J18" s="14">
        <f t="shared" si="0"/>
        <v>2.1000000000000085</v>
      </c>
      <c r="K18" s="14">
        <f t="shared" si="0"/>
        <v>2.8999999999999986</v>
      </c>
      <c r="L18" s="13">
        <f t="shared" si="0"/>
        <v>219.90000000000009</v>
      </c>
      <c r="M18" s="14">
        <f t="shared" si="0"/>
        <v>51</v>
      </c>
      <c r="N18" s="14">
        <f t="shared" si="0"/>
        <v>13.799999999999997</v>
      </c>
      <c r="O18" s="13">
        <f t="shared" si="0"/>
        <v>0.30000000000000004</v>
      </c>
      <c r="P18" s="14">
        <f t="shared" si="0"/>
        <v>-7</v>
      </c>
      <c r="Q18" s="14">
        <f t="shared" si="0"/>
        <v>0</v>
      </c>
      <c r="R18" s="13">
        <f t="shared" si="0"/>
        <v>2.3000000000000007</v>
      </c>
      <c r="S18" s="14">
        <f t="shared" si="0"/>
        <v>-6.1</v>
      </c>
      <c r="T18" s="15">
        <f t="shared" si="0"/>
        <v>0.40000000000000013</v>
      </c>
    </row>
    <row r="19" spans="1:20" x14ac:dyDescent="0.25">
      <c r="A19" s="63"/>
      <c r="B19" s="16" t="s">
        <v>16</v>
      </c>
      <c r="C19" s="17">
        <f>C17/C16-1</f>
        <v>8.2303248648984306E-2</v>
      </c>
      <c r="D19" s="28">
        <f>D17/D16-1</f>
        <v>3.6693704132869875E-2</v>
      </c>
      <c r="E19" s="28">
        <f>E17/E16-1</f>
        <v>0.3025641025641026</v>
      </c>
      <c r="F19" s="17">
        <f t="shared" ref="F19:T19" si="1">F17/F16-1</f>
        <v>3.2300518914040843E-2</v>
      </c>
      <c r="G19" s="18">
        <f t="shared" si="1"/>
        <v>0.2819247378161629</v>
      </c>
      <c r="H19" s="18">
        <f t="shared" si="1"/>
        <v>-1.9011406844106515E-2</v>
      </c>
      <c r="I19" s="17">
        <f t="shared" si="1"/>
        <v>0.19426902092194021</v>
      </c>
      <c r="J19" s="18">
        <f t="shared" si="1"/>
        <v>1.9516728624535462E-2</v>
      </c>
      <c r="K19" s="18">
        <f t="shared" si="1"/>
        <v>9.8639455782312924E-2</v>
      </c>
      <c r="L19" s="17">
        <f t="shared" si="1"/>
        <v>0.14587064676616923</v>
      </c>
      <c r="M19" s="18">
        <f t="shared" si="1"/>
        <v>0.17258883248730972</v>
      </c>
      <c r="N19" s="18">
        <f t="shared" si="1"/>
        <v>0.43809523809523809</v>
      </c>
      <c r="O19" s="17">
        <f t="shared" si="1"/>
        <v>0.25</v>
      </c>
      <c r="P19" s="18">
        <f t="shared" si="1"/>
        <v>-1</v>
      </c>
      <c r="Q19" s="29" t="s">
        <v>37</v>
      </c>
      <c r="R19" s="17">
        <f t="shared" si="1"/>
        <v>0.15862068965517251</v>
      </c>
      <c r="S19" s="18">
        <f t="shared" si="1"/>
        <v>-0.83561643835616439</v>
      </c>
      <c r="T19" s="19">
        <f t="shared" si="1"/>
        <v>0.23529411764705888</v>
      </c>
    </row>
    <row r="20" spans="1:20" x14ac:dyDescent="0.25">
      <c r="A20" s="64" t="s">
        <v>27</v>
      </c>
      <c r="B20" s="20" t="s">
        <v>15</v>
      </c>
      <c r="C20" s="21">
        <f>C17-C12</f>
        <v>418.29999999999995</v>
      </c>
      <c r="D20" s="30">
        <f>D17-D12</f>
        <v>62.299999999999983</v>
      </c>
      <c r="E20" s="30">
        <f>E17-E12</f>
        <v>5.2999999999999972</v>
      </c>
      <c r="F20" s="21">
        <f t="shared" ref="F20:T20" si="2">F17-F12</f>
        <v>904.00000000000045</v>
      </c>
      <c r="G20" s="22">
        <f t="shared" si="2"/>
        <v>146.20000000000002</v>
      </c>
      <c r="H20" s="22">
        <f t="shared" si="2"/>
        <v>-4.5999999999999979</v>
      </c>
      <c r="I20" s="21">
        <f t="shared" si="2"/>
        <v>1321.2</v>
      </c>
      <c r="J20" s="22">
        <f t="shared" si="2"/>
        <v>85</v>
      </c>
      <c r="K20" s="22">
        <f t="shared" si="2"/>
        <v>25.599999999999998</v>
      </c>
      <c r="L20" s="21">
        <f t="shared" si="2"/>
        <v>311.50000000000023</v>
      </c>
      <c r="M20" s="22">
        <f t="shared" si="2"/>
        <v>109.5</v>
      </c>
      <c r="N20" s="22">
        <f t="shared" si="2"/>
        <v>11.5</v>
      </c>
      <c r="O20" s="21">
        <f t="shared" si="2"/>
        <v>-0.70000000000000018</v>
      </c>
      <c r="P20" s="22">
        <f t="shared" si="2"/>
        <v>-9.8000000000000007</v>
      </c>
      <c r="Q20" s="22">
        <f t="shared" si="2"/>
        <v>0</v>
      </c>
      <c r="R20" s="21">
        <f t="shared" si="2"/>
        <v>-6.3000000000000007</v>
      </c>
      <c r="S20" s="22">
        <f t="shared" si="2"/>
        <v>-8.3000000000000007</v>
      </c>
      <c r="T20" s="23">
        <f t="shared" si="2"/>
        <v>-1.6999999999999997</v>
      </c>
    </row>
    <row r="21" spans="1:20" x14ac:dyDescent="0.25">
      <c r="A21" s="63"/>
      <c r="B21" s="16" t="s">
        <v>16</v>
      </c>
      <c r="C21" s="17">
        <f>C17/C12-1</f>
        <v>0.31591269541575406</v>
      </c>
      <c r="D21" s="28">
        <f>D17/D12-1</f>
        <v>0.30228044638524976</v>
      </c>
      <c r="E21" s="28">
        <f>E17/E12-1</f>
        <v>0.26368159203980079</v>
      </c>
      <c r="F21" s="17">
        <f t="shared" ref="F21:T21" si="3">F17/F12-1</f>
        <v>0.49095747569651915</v>
      </c>
      <c r="G21" s="18">
        <f t="shared" si="3"/>
        <v>2.3733766233766236</v>
      </c>
      <c r="H21" s="18">
        <f t="shared" si="3"/>
        <v>-0.15131578947368418</v>
      </c>
      <c r="I21" s="17">
        <f t="shared" si="3"/>
        <v>0.90573798587783649</v>
      </c>
      <c r="J21" s="18">
        <f t="shared" si="3"/>
        <v>3.4412955465587043</v>
      </c>
      <c r="K21" s="18">
        <f t="shared" si="3"/>
        <v>3.8208955223880592</v>
      </c>
      <c r="L21" s="17">
        <f t="shared" si="3"/>
        <v>0.22000141252913363</v>
      </c>
      <c r="M21" s="18">
        <f t="shared" si="3"/>
        <v>0.46202531645569622</v>
      </c>
      <c r="N21" s="18">
        <f t="shared" si="3"/>
        <v>0.34023668639053262</v>
      </c>
      <c r="O21" s="17">
        <f t="shared" si="3"/>
        <v>-0.31818181818181823</v>
      </c>
      <c r="P21" s="18">
        <f t="shared" si="3"/>
        <v>-1</v>
      </c>
      <c r="Q21" s="29" t="s">
        <v>37</v>
      </c>
      <c r="R21" s="17">
        <f t="shared" si="3"/>
        <v>-0.27272727272727271</v>
      </c>
      <c r="S21" s="18">
        <f t="shared" si="3"/>
        <v>-0.87368421052631584</v>
      </c>
      <c r="T21" s="19">
        <f t="shared" si="3"/>
        <v>-0.44736842105263153</v>
      </c>
    </row>
    <row r="22" spans="1:20" x14ac:dyDescent="0.25">
      <c r="A22" s="64" t="s">
        <v>28</v>
      </c>
      <c r="B22" s="20" t="s">
        <v>15</v>
      </c>
      <c r="C22" s="21">
        <f>C17-C7</f>
        <v>-752.8</v>
      </c>
      <c r="D22" s="30">
        <f>D17-D7</f>
        <v>151.99999999999997</v>
      </c>
      <c r="E22" s="30">
        <f>E17-E7</f>
        <v>3.0999999999999979</v>
      </c>
      <c r="F22" s="21">
        <f t="shared" ref="F22:N22" si="4">F17-F7</f>
        <v>-827.99999999999955</v>
      </c>
      <c r="G22" s="22">
        <f t="shared" si="4"/>
        <v>138.70000000000002</v>
      </c>
      <c r="H22" s="22">
        <f t="shared" si="4"/>
        <v>-8.1999999999999993</v>
      </c>
      <c r="I22" s="21">
        <f t="shared" si="4"/>
        <v>-1109.0999999999999</v>
      </c>
      <c r="J22" s="22">
        <f t="shared" si="4"/>
        <v>62.400000000000006</v>
      </c>
      <c r="K22" s="22">
        <f t="shared" si="4"/>
        <v>-5</v>
      </c>
      <c r="L22" s="21">
        <f t="shared" si="4"/>
        <v>-3219.2000000000003</v>
      </c>
      <c r="M22" s="22">
        <f t="shared" si="4"/>
        <v>-393.9</v>
      </c>
      <c r="N22" s="22">
        <f t="shared" si="4"/>
        <v>-26.299999999999997</v>
      </c>
      <c r="O22" s="34" t="s">
        <v>9</v>
      </c>
      <c r="P22" s="31" t="s">
        <v>9</v>
      </c>
      <c r="Q22" s="31" t="s">
        <v>9</v>
      </c>
      <c r="R22" s="34" t="s">
        <v>9</v>
      </c>
      <c r="S22" s="31" t="s">
        <v>9</v>
      </c>
      <c r="T22" s="31" t="s">
        <v>9</v>
      </c>
    </row>
    <row r="23" spans="1:20" ht="15.75" thickBot="1" x14ac:dyDescent="0.3">
      <c r="A23" s="65"/>
      <c r="B23" s="24" t="s">
        <v>16</v>
      </c>
      <c r="C23" s="25">
        <f>C17/C7-1</f>
        <v>-0.30169926258416158</v>
      </c>
      <c r="D23" s="32">
        <f>D17/D7-1</f>
        <v>1.3058419243986252</v>
      </c>
      <c r="E23" s="32">
        <f>E17/E7-1</f>
        <v>0.13901345291479816</v>
      </c>
      <c r="F23" s="25">
        <f t="shared" ref="F23:N23" si="5">F17/F7-1</f>
        <v>-0.23171857946436059</v>
      </c>
      <c r="G23" s="26">
        <f t="shared" si="5"/>
        <v>2.007235890014472</v>
      </c>
      <c r="H23" s="26">
        <f t="shared" si="5"/>
        <v>-0.24117647058823533</v>
      </c>
      <c r="I23" s="25">
        <f t="shared" si="5"/>
        <v>-0.28518899460015423</v>
      </c>
      <c r="J23" s="26">
        <f t="shared" si="5"/>
        <v>1.3192389006342498</v>
      </c>
      <c r="K23" s="26">
        <f t="shared" si="5"/>
        <v>-0.13404825737265413</v>
      </c>
      <c r="L23" s="25">
        <f t="shared" si="5"/>
        <v>-0.65079044191970237</v>
      </c>
      <c r="M23" s="26">
        <f t="shared" si="5"/>
        <v>-0.53200972447325767</v>
      </c>
      <c r="N23" s="26">
        <f t="shared" si="5"/>
        <v>-0.36731843575418999</v>
      </c>
      <c r="O23" s="35" t="s">
        <v>9</v>
      </c>
      <c r="P23" s="33" t="s">
        <v>9</v>
      </c>
      <c r="Q23" s="33" t="s">
        <v>9</v>
      </c>
      <c r="R23" s="35" t="s">
        <v>9</v>
      </c>
      <c r="S23" s="33" t="s">
        <v>9</v>
      </c>
      <c r="T23" s="33" t="s">
        <v>9</v>
      </c>
    </row>
    <row r="24" spans="1:20" x14ac:dyDescent="0.25">
      <c r="A24" s="1" t="s">
        <v>19</v>
      </c>
    </row>
    <row r="25" spans="1:20" x14ac:dyDescent="0.25">
      <c r="A25" s="1" t="s">
        <v>55</v>
      </c>
    </row>
  </sheetData>
  <mergeCells count="39">
    <mergeCell ref="R3:T3"/>
    <mergeCell ref="A3:B6"/>
    <mergeCell ref="C3:E3"/>
    <mergeCell ref="F3:H3"/>
    <mergeCell ref="I3:K3"/>
    <mergeCell ref="L3:N3"/>
    <mergeCell ref="O3:Q3"/>
    <mergeCell ref="S4:S6"/>
    <mergeCell ref="T4:T6"/>
    <mergeCell ref="I4:I6"/>
    <mergeCell ref="J4:J6"/>
    <mergeCell ref="K4:K6"/>
    <mergeCell ref="L4:L6"/>
    <mergeCell ref="M4:M6"/>
    <mergeCell ref="N4:N6"/>
    <mergeCell ref="A12:B12"/>
    <mergeCell ref="O4:O6"/>
    <mergeCell ref="P4:P6"/>
    <mergeCell ref="Q4:Q6"/>
    <mergeCell ref="R4:R6"/>
    <mergeCell ref="C4:C6"/>
    <mergeCell ref="D4:D6"/>
    <mergeCell ref="E4:E6"/>
    <mergeCell ref="F4:F6"/>
    <mergeCell ref="G4:G6"/>
    <mergeCell ref="H4:H6"/>
    <mergeCell ref="A7:B7"/>
    <mergeCell ref="A8:B8"/>
    <mergeCell ref="A9:B9"/>
    <mergeCell ref="A10:B10"/>
    <mergeCell ref="A11:B11"/>
    <mergeCell ref="A20:A21"/>
    <mergeCell ref="A22:A23"/>
    <mergeCell ref="A13:B13"/>
    <mergeCell ref="A14:B14"/>
    <mergeCell ref="A15:B15"/>
    <mergeCell ref="A16:B16"/>
    <mergeCell ref="A17:B17"/>
    <mergeCell ref="A18:A19"/>
  </mergeCells>
  <hyperlinks>
    <hyperlink ref="A2" location="OBSAH!A1" tooltip="o" display="zpět na obsah"/>
    <hyperlink ref="A25" r:id="rId1" display="http://www.msmt.cz/file/13234_1_1/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OBSAH</vt:lpstr>
      <vt:lpstr>ZNAČKY</vt:lpstr>
      <vt:lpstr>6.1</vt:lpstr>
      <vt:lpstr>6.2</vt:lpstr>
      <vt:lpstr>6.3</vt:lpstr>
      <vt:lpstr>6.4</vt:lpstr>
      <vt:lpstr>6.5</vt:lpstr>
      <vt:lpstr>6.6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kasparova3676</cp:lastModifiedBy>
  <cp:lastPrinted>2020-08-21T00:04:09Z</cp:lastPrinted>
  <dcterms:created xsi:type="dcterms:W3CDTF">2017-08-18T09:41:49Z</dcterms:created>
  <dcterms:modified xsi:type="dcterms:W3CDTF">2021-08-26T14:54:08Z</dcterms:modified>
</cp:coreProperties>
</file>